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ign-up Forms" sheetId="1" r:id="rId4"/>
    <sheet state="visible" name="Rules and rewards" sheetId="2" r:id="rId5"/>
    <sheet state="visible" name="Rules &amp; Rewards for UK &amp; Specia" sheetId="3" r:id="rId6"/>
    <sheet state="visible" name="Agency Glory PK" sheetId="4" r:id="rId7"/>
    <sheet state="visible" name="Agency PK Party" sheetId="5" r:id="rId8"/>
    <sheet state="visible" name="Star Task PK" sheetId="6" r:id="rId9"/>
    <sheet state="visible" name="Talent PK" sheetId="7" r:id="rId10"/>
    <sheet state="visible" name="Host Multi Guest Room" sheetId="8" r:id="rId11"/>
    <sheet state="visible" name="Daily PK" sheetId="9" r:id="rId12"/>
    <sheet state="visible" name="Agency 2vs2 PK" sheetId="10" r:id="rId13"/>
    <sheet state="visible" name="UK Livehouse"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661">
      <text>
        <t xml:space="preserve">Misfits_ agency
	-Gee Mae</t>
      </text>
    </comment>
    <comment authorId="0" ref="D661">
      <text>
        <t xml:space="preserve">DYNAMIX.
	-Gee Mae</t>
      </text>
    </comment>
    <comment authorId="0" ref="D582">
      <text>
        <t xml:space="preserve">Little Stars
	-Gee Mae</t>
      </text>
    </comment>
    <comment authorId="0" ref="D575">
      <text>
        <t xml:space="preserve">Dynamix.
	-Gee Mae</t>
      </text>
    </comment>
    <comment authorId="0" ref="J586">
      <text>
        <t xml:space="preserve">RCKLESS
	-Gee Mae</t>
      </text>
    </comment>
    <comment authorId="0" ref="D586">
      <text>
        <t xml:space="preserve">Dynamix.
	-Gee Mae</t>
      </text>
    </comment>
    <comment authorId="0" ref="J470">
      <text>
        <t xml:space="preserve">Rckless
	-RCKLESS AGENCY J</t>
      </text>
    </comment>
    <comment authorId="0" ref="J469">
      <text>
        <t xml:space="preserve">Rckless
	-RCKLESS AGENCY J</t>
      </text>
    </comment>
    <comment authorId="0" ref="J468">
      <text>
        <t xml:space="preserve">Rckless
	-RCKLESS AGENCY J</t>
      </text>
    </comment>
    <comment authorId="0" ref="D369">
      <text>
        <t xml:space="preserve">Alpha
	-RCKLESS AGENCY J</t>
      </text>
    </comment>
    <comment authorId="0" ref="J356">
      <text>
        <t xml:space="preserve">Dynamix.
	-Gee Mae</t>
      </text>
    </comment>
    <comment authorId="0" ref="J355">
      <text>
        <t xml:space="preserve">Dynamix.
	-Gee Mae</t>
      </text>
    </comment>
    <comment authorId="0" ref="D355">
      <text>
        <t xml:space="preserve">Dynamix.
	-Gee Mae</t>
      </text>
    </comment>
    <comment authorId="0" ref="D273">
      <text>
        <t xml:space="preserve">Dynamix.
	-Gee Mae</t>
      </text>
    </comment>
    <comment authorId="0" ref="D266">
      <text>
        <t xml:space="preserve">Dynamix.
	-Gee Mae</t>
      </text>
    </comment>
    <comment authorId="0" ref="D264">
      <text>
        <t xml:space="preserve">Dynamix.
	-Gee Mae</t>
      </text>
    </comment>
    <comment authorId="0" ref="D287">
      <text>
        <t xml:space="preserve">Dynamix.
	-Gee Mae</t>
      </text>
    </comment>
    <comment authorId="0" ref="J253">
      <text>
        <t xml:space="preserve">Alpha
	-RCKLESS AGENCY J</t>
      </text>
    </comment>
    <comment authorId="0" ref="J251">
      <text>
        <t xml:space="preserve">Alpha
	-RCKLESS AGENCY J</t>
      </text>
    </comment>
    <comment authorId="0" ref="J255">
      <text>
        <t xml:space="preserve">Alpha
	-RCKLESS AGENCY J</t>
      </text>
    </comment>
    <comment authorId="0" ref="J258">
      <text>
        <t xml:space="preserve">Alpha
	-RCKLESS AGENCY J</t>
      </text>
    </comment>
    <comment authorId="0" ref="D255">
      <text>
        <t xml:space="preserve">RCKLESS
	-RCKLESS AGENCY J</t>
      </text>
    </comment>
    <comment authorId="0" ref="D258">
      <text>
        <t xml:space="preserve">RCKLESS
	-RCKLESS AGENCY J</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645">
      <text>
        <t xml:space="preserve">Alpha
	-Gee Mae</t>
      </text>
    </comment>
    <comment authorId="0" ref="D645">
      <text>
        <t xml:space="preserve">DYNAMIX.
	-Gee Mae</t>
      </text>
    </comment>
    <comment authorId="0" ref="D549">
      <text>
        <t xml:space="preserve">Dynamix
	-Gee Mae</t>
      </text>
    </comment>
    <comment authorId="0" ref="D524">
      <text>
        <t xml:space="preserve">White Python
	-Gee Mae</t>
      </text>
    </comment>
    <comment authorId="0" ref="J555">
      <text>
        <t xml:space="preserve">RCKLESS
	-Gee Mae</t>
      </text>
    </comment>
    <comment authorId="0" ref="D555">
      <text>
        <t xml:space="preserve">Dynamix.
	-Gee Mae</t>
      </text>
    </comment>
    <comment authorId="0" ref="J427">
      <text>
        <t xml:space="preserve">Alpha
	-RCKLESS AGENCY J</t>
      </text>
    </comment>
    <comment authorId="0" ref="D427">
      <text>
        <t xml:space="preserve">Alpha
	-RCKLESS AGENCY J</t>
      </text>
    </comment>
    <comment authorId="0" ref="D353">
      <text>
        <t xml:space="preserve">Dynamix.
	-Gee Mae</t>
      </text>
    </comment>
    <comment authorId="0" ref="J353">
      <text>
        <t xml:space="preserve">Dynamix.
	-Gee Mae</t>
      </text>
    </comment>
    <comment authorId="0" ref="J360">
      <text>
        <t xml:space="preserve">Dynamix.
	-Gee Mae</t>
      </text>
    </comment>
    <comment authorId="0" ref="J367">
      <text>
        <t xml:space="preserve">Dynamix.
	-Gee Mae</t>
      </text>
    </comment>
    <comment authorId="0" ref="J277">
      <text>
        <t xml:space="preserve">Alpha
	-RCKLESS AGENCY J</t>
      </text>
    </comment>
    <comment authorId="0" ref="J293">
      <text>
        <t xml:space="preserve">Dynamix.
	-Gee Mae</t>
      </text>
    </comment>
    <comment authorId="0" ref="J272">
      <text>
        <t xml:space="preserve">Given to rhp
	-RCKLESS AGENCY J</t>
      </text>
    </comment>
    <comment authorId="0" ref="D272">
      <text>
        <t xml:space="preserve">Given to rhp
	-RCKLESS AGENCY J</t>
      </text>
    </comment>
    <comment authorId="0" ref="D287">
      <text>
        <t xml:space="preserve">Given to rhp
	-RCKLESS AGENCY J</t>
      </text>
    </comment>
    <comment authorId="0" ref="J287">
      <text>
        <t xml:space="preserve">Given to rhp
	-RCKLESS AGENCY J</t>
      </text>
    </comment>
    <comment authorId="0" ref="J289">
      <text>
        <t xml:space="preserve">Given to rhp
	-RCKLESS AGENCY J</t>
      </text>
    </comment>
  </commentList>
</comments>
</file>

<file path=xl/sharedStrings.xml><?xml version="1.0" encoding="utf-8"?>
<sst xmlns="http://schemas.openxmlformats.org/spreadsheetml/2006/main" count="19798" uniqueCount="1406">
  <si>
    <t>1. No-show, late cancellation or escaping before the end of the PK will be punished.</t>
  </si>
  <si>
    <t>2. Using multiple fake accounts, or virtual avatars to cover the face (5 times or above weekly) or not showing the face will be punished. Using virtual avatars to cover the face (3-4 times weekly) will receive only 50% rewards.</t>
  </si>
  <si>
    <t>3. Modifying slots from other agencies/families without permission will be punished if reported.</t>
  </si>
  <si>
    <t>4. During the punishment period, the host will not receive any rewards for 7 days even if he/she signs up and attends the event.</t>
  </si>
  <si>
    <t>5. Cancelling / Removing the host's ID before the pk time by 2 hrs will be considered and punished as a late cancellation (due to the short notice).</t>
  </si>
  <si>
    <t xml:space="preserve">6. Make sure to update the IDs of your slots for each week before Sunday 11:59:59 PM because if we just enter Monday , the slot considered as free slot </t>
  </si>
  <si>
    <t>7. No Free Slots is accepted to be taken without informing the Admins</t>
  </si>
  <si>
    <t>Daily PK</t>
  </si>
  <si>
    <t>TOP 25</t>
  </si>
  <si>
    <t>Rewards</t>
  </si>
  <si>
    <t>PK points</t>
  </si>
  <si>
    <t>win</t>
  </si>
  <si>
    <t>lose</t>
  </si>
  <si>
    <t>Rebates Percentage</t>
  </si>
  <si>
    <t xml:space="preserve"> Talent PK</t>
  </si>
  <si>
    <t>Schedule</t>
  </si>
  <si>
    <t>Day</t>
  </si>
  <si>
    <t>Theme</t>
  </si>
  <si>
    <t>Mon</t>
  </si>
  <si>
    <t>Super Makeup</t>
  </si>
  <si>
    <t>Tue</t>
  </si>
  <si>
    <t>Funny Cosplay</t>
  </si>
  <si>
    <t>Wed</t>
  </si>
  <si>
    <t>Keep on Dancing</t>
  </si>
  <si>
    <t>Thur</t>
  </si>
  <si>
    <t>Hot Dance</t>
  </si>
  <si>
    <t>Fri</t>
  </si>
  <si>
    <t>Music</t>
  </si>
  <si>
    <t>Sat</t>
  </si>
  <si>
    <t>Lip Sync Battle</t>
  </si>
  <si>
    <t>Sun</t>
  </si>
  <si>
    <t>Any Talents</t>
  </si>
  <si>
    <t>Agency 2 vs 2 PK</t>
  </si>
  <si>
    <t>Rules</t>
  </si>
  <si>
    <t>1. 10 min PK</t>
  </si>
  <si>
    <t>2. UK USERS ONLY</t>
  </si>
  <si>
    <t>3. Each Agency need 2 different IDs / members to book the slot &amp; to show up in 2 vs 2 PK to get rewards</t>
  </si>
  <si>
    <t>4. The 2 vs 2 rewards will be distributed to each members according to their percentage of contribution.</t>
  </si>
  <si>
    <t>Win</t>
  </si>
  <si>
    <t>Lose</t>
  </si>
  <si>
    <t>Star Tasks PK</t>
  </si>
  <si>
    <t xml:space="preserve">Rewards </t>
  </si>
  <si>
    <t>Level</t>
  </si>
  <si>
    <t>⭐</t>
  </si>
  <si>
    <t>⭐⭐</t>
  </si>
  <si>
    <t>⭐⭐⭐</t>
  </si>
  <si>
    <t>⭐⭐⭐⭐</t>
  </si>
  <si>
    <t>⭐⭐⭐⭐⭐</t>
  </si>
  <si>
    <t>⭐⭐⭐⭐⭐⭐</t>
  </si>
  <si>
    <t>Hosts Multi-guest Room event</t>
  </si>
  <si>
    <t xml:space="preserve">Schedule </t>
  </si>
  <si>
    <t>Time Slots: 19:00-19:30 (1 slots per day)</t>
  </si>
  <si>
    <t>Note</t>
  </si>
  <si>
    <t>To be Honest</t>
  </si>
  <si>
    <t>Up to 5 hosts per time, 1000 beans per host</t>
  </si>
  <si>
    <t>App function</t>
  </si>
  <si>
    <t xml:space="preserve">Draw Guess </t>
  </si>
  <si>
    <t>Clap @ 7</t>
  </si>
  <si>
    <t>Talk Guess</t>
  </si>
  <si>
    <t>Digit Bomb</t>
  </si>
  <si>
    <t>Quiz</t>
  </si>
  <si>
    <t>Meet the Idol</t>
  </si>
  <si>
    <t>1 host per time, 2500 beans rewards</t>
  </si>
  <si>
    <t>Hosts should arrange it themselves.</t>
  </si>
  <si>
    <t>Guess the Song</t>
  </si>
  <si>
    <t>Truth or Dare</t>
  </si>
  <si>
    <t>Agency PK Party</t>
  </si>
  <si>
    <t>UK Time 17:00 - 22:00</t>
  </si>
  <si>
    <t>MaX PK points</t>
  </si>
  <si>
    <t>Rebates Percentage for Winning Host</t>
  </si>
  <si>
    <t>MaX rewards received for each level</t>
  </si>
  <si>
    <t>Rebates Percentage for Losing Host</t>
  </si>
  <si>
    <t xml:space="preserve">Agency Glory PK </t>
  </si>
  <si>
    <t>Slots SWAPPING is Not Allowed at All.</t>
  </si>
  <si>
    <t xml:space="preserve">Rules </t>
  </si>
  <si>
    <t>2. Agencies can join more than once during the 1st round. Single PK for each game and the winner will be promoted to the next round.</t>
  </si>
  <si>
    <t>3. In case of equal Score , we'll use Draw to determine the winner to the next round</t>
  </si>
  <si>
    <t xml:space="preserve">4. The host can not play more than one pk in the same round </t>
  </si>
  <si>
    <t xml:space="preserve">5. If the agency has more than one slot in a specific round , they are not allowed to switch between their hosts to get a specific opponent </t>
  </si>
  <si>
    <t xml:space="preserve">6. If the host loses a pk in a certain round , he/she can't not be a replacement for another host from his/her agency in the next round </t>
  </si>
  <si>
    <t>Schedule &amp; Rewards</t>
  </si>
  <si>
    <t>1st Round</t>
  </si>
  <si>
    <t>48&gt;24</t>
  </si>
  <si>
    <t>2nd Round</t>
  </si>
  <si>
    <t>24&gt;12</t>
  </si>
  <si>
    <t>Semi-Final</t>
  </si>
  <si>
    <t>12&gt;6</t>
  </si>
  <si>
    <t>Final</t>
  </si>
  <si>
    <t>6&gt;3</t>
  </si>
  <si>
    <t>Rewards for top3 hosts</t>
  </si>
  <si>
    <t>Ranking</t>
  </si>
  <si>
    <t>Top 1</t>
  </si>
  <si>
    <t>Top 2</t>
  </si>
  <si>
    <t>Top 3</t>
  </si>
  <si>
    <t>UK Livehouse</t>
  </si>
  <si>
    <t>Special Livehouse</t>
  </si>
  <si>
    <t>1. Regular (July 6th / 7th / 13th / 14th / 20th / 21st / 27th / 28th - 8 days)</t>
  </si>
  <si>
    <t>1. Special Livehouse (Expected 2-3 events this month)</t>
  </si>
  <si>
    <t>Length of live stream: 10 minutes per slot</t>
  </si>
  <si>
    <t>Time schedule: 18:30-20:20 UK Time</t>
  </si>
  <si>
    <t>Total slots:18 slots per day</t>
  </si>
  <si>
    <t>Top1</t>
  </si>
  <si>
    <t>Time schedule: 17:30-20:30 UK Time</t>
  </si>
  <si>
    <t>Top2</t>
  </si>
  <si>
    <t>Top3</t>
  </si>
  <si>
    <t>Participation limit: Each host can participate in this event up to 3 times per month</t>
  </si>
  <si>
    <t>Top4</t>
  </si>
  <si>
    <t>Top5</t>
  </si>
  <si>
    <t>The top three hosts from each round will compete in the final round (3 *8 days=24)</t>
  </si>
  <si>
    <t>Top 6-10</t>
  </si>
  <si>
    <t>4-10</t>
  </si>
  <si>
    <t>11-18</t>
  </si>
  <si>
    <t>2. Final Round - July 31st</t>
  </si>
  <si>
    <t>Top 4-10</t>
  </si>
  <si>
    <t>Top 11-17</t>
  </si>
  <si>
    <t>Top18-24</t>
  </si>
  <si>
    <t>Date</t>
  </si>
  <si>
    <t>PK Time</t>
  </si>
  <si>
    <t>Agency Name</t>
  </si>
  <si>
    <t>ID 1</t>
  </si>
  <si>
    <t>UID 1</t>
  </si>
  <si>
    <t>PK POINT</t>
  </si>
  <si>
    <t>Result</t>
  </si>
  <si>
    <t>Reward</t>
  </si>
  <si>
    <t>ID 2</t>
  </si>
  <si>
    <t>UID 2</t>
  </si>
  <si>
    <t>Game Number</t>
  </si>
  <si>
    <t>Bobby</t>
  </si>
  <si>
    <t>Herculez</t>
  </si>
  <si>
    <t>D</t>
  </si>
  <si>
    <t>Dynamix</t>
  </si>
  <si>
    <t>herculez</t>
  </si>
  <si>
    <t>No Opponent</t>
  </si>
  <si>
    <t>G1</t>
  </si>
  <si>
    <t>MoonBaby Agency</t>
  </si>
  <si>
    <t xml:space="preserve">QueenVixen69 </t>
  </si>
  <si>
    <t>Cloud9☁️🍃</t>
  </si>
  <si>
    <t>hamworthyking</t>
  </si>
  <si>
    <t>G2</t>
  </si>
  <si>
    <t>Mafia agency uk</t>
  </si>
  <si>
    <t xml:space="preserve">Crystal.b </t>
  </si>
  <si>
    <t>The Clover Crew</t>
  </si>
  <si>
    <t>Nickola85</t>
  </si>
  <si>
    <t>G3</t>
  </si>
  <si>
    <t>Ineffables</t>
  </si>
  <si>
    <t>SKYEUK</t>
  </si>
  <si>
    <t>Tyche</t>
  </si>
  <si>
    <t>butterflydreams7</t>
  </si>
  <si>
    <t>G4</t>
  </si>
  <si>
    <t>Crown</t>
  </si>
  <si>
    <t xml:space="preserve">Bertiefun </t>
  </si>
  <si>
    <t>DYNAMICXREBELS</t>
  </si>
  <si>
    <t xml:space="preserve">bazrd </t>
  </si>
  <si>
    <t>Qualified on a draw</t>
  </si>
  <si>
    <t>G5</t>
  </si>
  <si>
    <t>PNP Agency</t>
  </si>
  <si>
    <t>DR_Louise</t>
  </si>
  <si>
    <t>Empire</t>
  </si>
  <si>
    <t xml:space="preserve">RosieOfficial </t>
  </si>
  <si>
    <t xml:space="preserve">PNP side was empty </t>
  </si>
  <si>
    <t>G6</t>
  </si>
  <si>
    <t>Astig Uk</t>
  </si>
  <si>
    <t xml:space="preserve">TheMusicMan71 </t>
  </si>
  <si>
    <t>MisFitS</t>
  </si>
  <si>
    <t>tommythelad24</t>
  </si>
  <si>
    <t>G7</t>
  </si>
  <si>
    <t>RHP</t>
  </si>
  <si>
    <t xml:space="preserve">Avason </t>
  </si>
  <si>
    <t xml:space="preserve">playgirl38 </t>
  </si>
  <si>
    <t>G8</t>
  </si>
  <si>
    <t>Lucky Heart</t>
  </si>
  <si>
    <t>Tashax.x</t>
  </si>
  <si>
    <t>xgeemae</t>
  </si>
  <si>
    <t>G9</t>
  </si>
  <si>
    <t>Redz Talent Agency</t>
  </si>
  <si>
    <t xml:space="preserve">HE4D_5HOT </t>
  </si>
  <si>
    <t>bossladyTee</t>
  </si>
  <si>
    <t>G10</t>
  </si>
  <si>
    <t>Lux</t>
  </si>
  <si>
    <t>UNKOWNP</t>
  </si>
  <si>
    <t>G11</t>
  </si>
  <si>
    <t>Millime</t>
  </si>
  <si>
    <t>BP.21</t>
  </si>
  <si>
    <t>FEEL THE VIBE</t>
  </si>
  <si>
    <t>Mothew</t>
  </si>
  <si>
    <t>G12</t>
  </si>
  <si>
    <t>Alpha Agency</t>
  </si>
  <si>
    <t>nicsthing101</t>
  </si>
  <si>
    <t>Deathly Hallow</t>
  </si>
  <si>
    <t>Jessie181</t>
  </si>
  <si>
    <t>G13</t>
  </si>
  <si>
    <t>KinkyDA</t>
  </si>
  <si>
    <t>Baby.g.</t>
  </si>
  <si>
    <t>klouxx1</t>
  </si>
  <si>
    <t>G14</t>
  </si>
  <si>
    <t>RCKLESS</t>
  </si>
  <si>
    <t>Manifest_Agency</t>
  </si>
  <si>
    <t>Unicorn</t>
  </si>
  <si>
    <t>Sio0520</t>
  </si>
  <si>
    <t>G15</t>
  </si>
  <si>
    <t>Gucciagency</t>
  </si>
  <si>
    <t xml:space="preserve">EssJayy </t>
  </si>
  <si>
    <t>Benjisavage</t>
  </si>
  <si>
    <t>G16</t>
  </si>
  <si>
    <t>JKR Agency</t>
  </si>
  <si>
    <t>Raja</t>
  </si>
  <si>
    <t>UkHost786</t>
  </si>
  <si>
    <t>G17</t>
  </si>
  <si>
    <t>IC talent</t>
  </si>
  <si>
    <t>CheekyMonster</t>
  </si>
  <si>
    <t>Safe Haven</t>
  </si>
  <si>
    <t>G18</t>
  </si>
  <si>
    <t>G19</t>
  </si>
  <si>
    <t>PsychoChicken</t>
  </si>
  <si>
    <t>Autumnx01</t>
  </si>
  <si>
    <t>Caligo - 339</t>
  </si>
  <si>
    <t>G20</t>
  </si>
  <si>
    <t>Millennium Falcon</t>
  </si>
  <si>
    <t>G21</t>
  </si>
  <si>
    <t xml:space="preserve">superwomen8683 </t>
  </si>
  <si>
    <t xml:space="preserve">RealDiscoDave </t>
  </si>
  <si>
    <t>G22</t>
  </si>
  <si>
    <t>dtingler2018</t>
  </si>
  <si>
    <t xml:space="preserve">Billywhiz69 </t>
  </si>
  <si>
    <t>traded times with jkr agency as Billy has a meeting at 8:30</t>
  </si>
  <si>
    <t>G23</t>
  </si>
  <si>
    <t>Louise.x</t>
  </si>
  <si>
    <t xml:space="preserve">gchampdan </t>
  </si>
  <si>
    <t>G24</t>
  </si>
  <si>
    <t>Missbigbucks</t>
  </si>
  <si>
    <t>QueenVixen69</t>
  </si>
  <si>
    <t>G25=winner of G(1,2)</t>
  </si>
  <si>
    <t>Queenlailex</t>
  </si>
  <si>
    <t>G26=winner of G(3,4)</t>
  </si>
  <si>
    <t>Stewie22525</t>
  </si>
  <si>
    <t>RosieOfficial</t>
  </si>
  <si>
    <t>G27=winner of G(5,6)</t>
  </si>
  <si>
    <t>Avason</t>
  </si>
  <si>
    <t>G28=winner of G(7,8)</t>
  </si>
  <si>
    <t>HE4D_5HOT</t>
  </si>
  <si>
    <t>G29=winner of G(9,10)</t>
  </si>
  <si>
    <t>666devildani</t>
  </si>
  <si>
    <t>G30=winner of G(11,12)</t>
  </si>
  <si>
    <t>G31=winner of G(13,14)</t>
  </si>
  <si>
    <t>G32=winner of G(15,16)</t>
  </si>
  <si>
    <t>G33=winner of G(17,18)</t>
  </si>
  <si>
    <t>Yourfavmash</t>
  </si>
  <si>
    <t>G34=winner of G(19,20)</t>
  </si>
  <si>
    <t>Replaced with admin permission</t>
  </si>
  <si>
    <t xml:space="preserve">Redz Talent Agency </t>
  </si>
  <si>
    <t xml:space="preserve">XxTwinkiBubxX </t>
  </si>
  <si>
    <t>RealDiscoDave</t>
  </si>
  <si>
    <t>G35=winner of G(21,22)</t>
  </si>
  <si>
    <t>Billywhiz69</t>
  </si>
  <si>
    <t>G36=winner of G(23,24)</t>
  </si>
  <si>
    <t>The Dream Chasers</t>
  </si>
  <si>
    <t>G37=winner of G(25,26)</t>
  </si>
  <si>
    <t>AM</t>
  </si>
  <si>
    <t>G38=winner of G(27,28)</t>
  </si>
  <si>
    <t>G39=winner of G(29,30)</t>
  </si>
  <si>
    <t>X.mm.x</t>
  </si>
  <si>
    <t>Opponent not live. Replaced and lined 18:43</t>
  </si>
  <si>
    <t>G40=winner of G(31,32)</t>
  </si>
  <si>
    <t>Caligo Agency</t>
  </si>
  <si>
    <t>G41=winner of G(33,34)</t>
  </si>
  <si>
    <t>G42=winner of G(35,36)</t>
  </si>
  <si>
    <t>Psychopaths</t>
  </si>
  <si>
    <t xml:space="preserve">Whiskeydiva </t>
  </si>
  <si>
    <t xml:space="preserve">Psychorebel </t>
  </si>
  <si>
    <t>Royal jewels</t>
  </si>
  <si>
    <t>Moonstone gems</t>
  </si>
  <si>
    <t>SupremeTalentUK</t>
  </si>
  <si>
    <t>lt290403</t>
  </si>
  <si>
    <t>No Show</t>
  </si>
  <si>
    <t>Anonymousuk</t>
  </si>
  <si>
    <t>MrBassLad</t>
  </si>
  <si>
    <t>Barneyburns96</t>
  </si>
  <si>
    <t>Gizmo2.0</t>
  </si>
  <si>
    <t xml:space="preserve">Unbroken1s </t>
  </si>
  <si>
    <t>Universal Legends Agency</t>
  </si>
  <si>
    <t>onlyeish</t>
  </si>
  <si>
    <t>m11key</t>
  </si>
  <si>
    <t>T Star Agency</t>
  </si>
  <si>
    <t>Our Universe</t>
  </si>
  <si>
    <t xml:space="preserve"> HE4D_5HOT </t>
  </si>
  <si>
    <t>pabloo96</t>
  </si>
  <si>
    <t>Mystic Force Talent Agency</t>
  </si>
  <si>
    <t>Cloebowxox</t>
  </si>
  <si>
    <t xml:space="preserve">pinkiedo </t>
  </si>
  <si>
    <t xml:space="preserve">lined at 6.23pm </t>
  </si>
  <si>
    <t>Demzi123</t>
  </si>
  <si>
    <t>NaomiG92</t>
  </si>
  <si>
    <t>The Dub Chasers</t>
  </si>
  <si>
    <t>Jellylegs94</t>
  </si>
  <si>
    <t>MissLadyVee</t>
  </si>
  <si>
    <t xml:space="preserve">Rosieofficial </t>
  </si>
  <si>
    <t>Hazza1997</t>
  </si>
  <si>
    <t>SamuraiJp88</t>
  </si>
  <si>
    <t>12234p</t>
  </si>
  <si>
    <t>EliteForce</t>
  </si>
  <si>
    <t>smiffy1</t>
  </si>
  <si>
    <t>Fearless Prehistoric Dino's</t>
  </si>
  <si>
    <t>werleyuk</t>
  </si>
  <si>
    <t>BrownEyes95</t>
  </si>
  <si>
    <t>livvyymaee1</t>
  </si>
  <si>
    <t>artsy_val</t>
  </si>
  <si>
    <t>Davidthehost</t>
  </si>
  <si>
    <t>Ballboi</t>
  </si>
  <si>
    <t>Ricardo2001</t>
  </si>
  <si>
    <t>Krazys</t>
  </si>
  <si>
    <t xml:space="preserve">hamworthyking </t>
  </si>
  <si>
    <t>Brummies Baddiez</t>
  </si>
  <si>
    <t>PsychoBro</t>
  </si>
  <si>
    <t>Little stars agency</t>
  </si>
  <si>
    <t>butterflylove123</t>
  </si>
  <si>
    <t xml:space="preserve">Aaron3491 </t>
  </si>
  <si>
    <t>Manifest</t>
  </si>
  <si>
    <t>Leahmacxx</t>
  </si>
  <si>
    <t>PsychoRebel</t>
  </si>
  <si>
    <t xml:space="preserve">Louise.x </t>
  </si>
  <si>
    <t>The force</t>
  </si>
  <si>
    <t>Whiskeydiva</t>
  </si>
  <si>
    <t>Samuraijp88</t>
  </si>
  <si>
    <t>IrishPrincess7</t>
  </si>
  <si>
    <t>RayTv</t>
  </si>
  <si>
    <t>topshotta94</t>
  </si>
  <si>
    <t>WhiskeyDiva</t>
  </si>
  <si>
    <t>Mrspinkprincess</t>
  </si>
  <si>
    <t>pete155</t>
  </si>
  <si>
    <t>Itzgifter</t>
  </si>
  <si>
    <t>Lil_Mischief</t>
  </si>
  <si>
    <t xml:space="preserve">unbroken1s </t>
  </si>
  <si>
    <t>Bailey1234</t>
  </si>
  <si>
    <t>Elitexcobra</t>
  </si>
  <si>
    <t>marjess75</t>
  </si>
  <si>
    <t xml:space="preserve">bertiefun </t>
  </si>
  <si>
    <t>Queen_4Life</t>
  </si>
  <si>
    <t>Admins said replace</t>
  </si>
  <si>
    <t>Ogshaggy</t>
  </si>
  <si>
    <t>Misshappy21</t>
  </si>
  <si>
    <t>Lunaloula</t>
  </si>
  <si>
    <t>astiguk</t>
  </si>
  <si>
    <t>GAYGG28</t>
  </si>
  <si>
    <t>Dazman27</t>
  </si>
  <si>
    <t xml:space="preserve">ricardo2001 </t>
  </si>
  <si>
    <t>Pete155</t>
  </si>
  <si>
    <t>NuttyK</t>
  </si>
  <si>
    <t>ItzChloe</t>
  </si>
  <si>
    <t>lined 18:14</t>
  </si>
  <si>
    <t>Michelle1989</t>
  </si>
  <si>
    <t>1507lulu1507</t>
  </si>
  <si>
    <t>Omnipresence Agency</t>
  </si>
  <si>
    <t>Elzy_33</t>
  </si>
  <si>
    <t>Not Lined</t>
  </si>
  <si>
    <t xml:space="preserve">misslouise2021 </t>
  </si>
  <si>
    <t xml:space="preserve">UNKOWNP </t>
  </si>
  <si>
    <t xml:space="preserve">krazys </t>
  </si>
  <si>
    <t>pinkiedo</t>
  </si>
  <si>
    <t>Rovers1998</t>
  </si>
  <si>
    <t>Penguin</t>
  </si>
  <si>
    <t xml:space="preserve">Misshappy21 </t>
  </si>
  <si>
    <t>lined 17:17pm</t>
  </si>
  <si>
    <t>gizmo2.0</t>
  </si>
  <si>
    <t xml:space="preserve">queenofno </t>
  </si>
  <si>
    <t>elitexcobra</t>
  </si>
  <si>
    <t xml:space="preserve">pnpkells </t>
  </si>
  <si>
    <t xml:space="preserve">MarciaPNP </t>
  </si>
  <si>
    <t>lined at 17:39pm</t>
  </si>
  <si>
    <t xml:space="preserve">majesticstar </t>
  </si>
  <si>
    <t>DR_louise</t>
  </si>
  <si>
    <t xml:space="preserve">mumpopz123 </t>
  </si>
  <si>
    <t xml:space="preserve">Cloebowxox </t>
  </si>
  <si>
    <t xml:space="preserve">SexyDimples75 </t>
  </si>
  <si>
    <t>Indie_Gamer</t>
  </si>
  <si>
    <t>sassyscottish</t>
  </si>
  <si>
    <t>miyu_miyu</t>
  </si>
  <si>
    <t xml:space="preserve">shorty1992 </t>
  </si>
  <si>
    <t>Tanstar</t>
  </si>
  <si>
    <t xml:space="preserve">grannygreyhips </t>
  </si>
  <si>
    <t>PNPKells</t>
  </si>
  <si>
    <t>lined at 8:09pm</t>
  </si>
  <si>
    <t>Playgirl38</t>
  </si>
  <si>
    <t>APiz777</t>
  </si>
  <si>
    <t>Power Agency</t>
  </si>
  <si>
    <t>RCKJONEZEY</t>
  </si>
  <si>
    <t>43278923BJ</t>
  </si>
  <si>
    <t>Queenofno</t>
  </si>
  <si>
    <t xml:space="preserve">SamuraiJp88 </t>
  </si>
  <si>
    <t>lined at 18:22</t>
  </si>
  <si>
    <t xml:space="preserve">Davidthehost </t>
  </si>
  <si>
    <t>The Queens Agency</t>
  </si>
  <si>
    <t xml:space="preserve">MissLadyVee </t>
  </si>
  <si>
    <t>xher_Kingx</t>
  </si>
  <si>
    <t>stewie22525</t>
  </si>
  <si>
    <t>Ferdzter</t>
  </si>
  <si>
    <t>RCKLESSJ</t>
  </si>
  <si>
    <t xml:space="preserve">Big_Shark7 </t>
  </si>
  <si>
    <t>Grannygreyhips</t>
  </si>
  <si>
    <t>Pnpkells</t>
  </si>
  <si>
    <t>Lined at 17:10pm</t>
  </si>
  <si>
    <t xml:space="preserve">MissBigBucks </t>
  </si>
  <si>
    <t xml:space="preserve">Sunnysweetheart8 </t>
  </si>
  <si>
    <t>Lined 18:23</t>
  </si>
  <si>
    <t>WP_DA2</t>
  </si>
  <si>
    <t>INSPIRE</t>
  </si>
  <si>
    <t>gifaskell</t>
  </si>
  <si>
    <t xml:space="preserve">PNPGreeneyes </t>
  </si>
  <si>
    <t>AnonymousUk</t>
  </si>
  <si>
    <t>BANDO</t>
  </si>
  <si>
    <t>Chrissy2Cute_</t>
  </si>
  <si>
    <t>Marjess75</t>
  </si>
  <si>
    <t>Babybunny79</t>
  </si>
  <si>
    <t>played 8:24pm</t>
  </si>
  <si>
    <t xml:space="preserve">Demzi123 </t>
  </si>
  <si>
    <t>PNPGreeneyes</t>
  </si>
  <si>
    <t>babs72</t>
  </si>
  <si>
    <t>123jo</t>
  </si>
  <si>
    <t>King_Hubba</t>
  </si>
  <si>
    <t xml:space="preserve">lined at 17:45pm </t>
  </si>
  <si>
    <t>Lightning</t>
  </si>
  <si>
    <t>indie_gamer</t>
  </si>
  <si>
    <t xml:space="preserve">tmsofficial </t>
  </si>
  <si>
    <t xml:space="preserve">Brummiesbaddiez </t>
  </si>
  <si>
    <t>Psychorebel</t>
  </si>
  <si>
    <t>Jojo227</t>
  </si>
  <si>
    <t xml:space="preserve">lined at 20:21pm </t>
  </si>
  <si>
    <t>Slushy.95</t>
  </si>
  <si>
    <t>TGR</t>
  </si>
  <si>
    <t xml:space="preserve">Crown agency </t>
  </si>
  <si>
    <t>Loyal Empire</t>
  </si>
  <si>
    <t>Max1946</t>
  </si>
  <si>
    <t>Farmermick89</t>
  </si>
  <si>
    <t>Unicorn ￼</t>
  </si>
  <si>
    <t>ThoughLove27</t>
  </si>
  <si>
    <t>Butterflylove123</t>
  </si>
  <si>
    <t xml:space="preserve">Lunaloula </t>
  </si>
  <si>
    <t xml:space="preserve">Grannygreyhips </t>
  </si>
  <si>
    <t xml:space="preserve">DeeDee21 </t>
  </si>
  <si>
    <t xml:space="preserve">CxntyChaz </t>
  </si>
  <si>
    <t>BFROMDAGHETTO29</t>
  </si>
  <si>
    <t xml:space="preserve">TinyPerson94 </t>
  </si>
  <si>
    <t xml:space="preserve">Lil_Mischief </t>
  </si>
  <si>
    <t>BethSings</t>
  </si>
  <si>
    <t>adorablegrl...</t>
  </si>
  <si>
    <t>poppyellah</t>
  </si>
  <si>
    <t>dns.records</t>
  </si>
  <si>
    <t>PickleRickk</t>
  </si>
  <si>
    <t>Natalie123456</t>
  </si>
  <si>
    <t>Sassygirl98</t>
  </si>
  <si>
    <t>Pabloo96</t>
  </si>
  <si>
    <t>FKNrollon</t>
  </si>
  <si>
    <t xml:space="preserve">FKNrollon </t>
  </si>
  <si>
    <t>Witches and warlocks</t>
  </si>
  <si>
    <t>Dory92</t>
  </si>
  <si>
    <t>cloebowxox</t>
  </si>
  <si>
    <t xml:space="preserve">peachman </t>
  </si>
  <si>
    <t>Paige.</t>
  </si>
  <si>
    <t>LittleManny</t>
  </si>
  <si>
    <t>BODGITANDLEGIT</t>
  </si>
  <si>
    <t>itzchloe</t>
  </si>
  <si>
    <t xml:space="preserve">elitexcobra </t>
  </si>
  <si>
    <t xml:space="preserve">epilepsywarrior </t>
  </si>
  <si>
    <t xml:space="preserve">tommythelad24 </t>
  </si>
  <si>
    <t>lined at 16:32pm</t>
  </si>
  <si>
    <t xml:space="preserve">NDAgency </t>
  </si>
  <si>
    <t>Cewo</t>
  </si>
  <si>
    <t>wussboss</t>
  </si>
  <si>
    <t>TinyPerson94</t>
  </si>
  <si>
    <t>MFBoss24</t>
  </si>
  <si>
    <t>miss.mj.</t>
  </si>
  <si>
    <t xml:space="preserve">BabyBunny79 </t>
  </si>
  <si>
    <t>Djdeano</t>
  </si>
  <si>
    <t xml:space="preserve">Amberlouise25 </t>
  </si>
  <si>
    <t>5 MINs PK</t>
  </si>
  <si>
    <t>peachman</t>
  </si>
  <si>
    <t>tomo12</t>
  </si>
  <si>
    <t>itsJustLoz_x</t>
  </si>
  <si>
    <t>Butterfly123445</t>
  </si>
  <si>
    <t xml:space="preserve">Replaced by Brummiesbaddiez </t>
  </si>
  <si>
    <t xml:space="preserve">MrBassLaD </t>
  </si>
  <si>
    <t xml:space="preserve">wolfie2507 </t>
  </si>
  <si>
    <t>TMSOfficial</t>
  </si>
  <si>
    <t xml:space="preserve">Shadybelfast </t>
  </si>
  <si>
    <t>2 MINs PK</t>
  </si>
  <si>
    <t xml:space="preserve">fknrollon </t>
  </si>
  <si>
    <t xml:space="preserve">mrspinkprincess </t>
  </si>
  <si>
    <t>free</t>
  </si>
  <si>
    <t xml:space="preserve">Hazza1997 </t>
  </si>
  <si>
    <t xml:space="preserve">Anonymousuk </t>
  </si>
  <si>
    <t>had to cover it as I'd 1 fell asleep  lined at 17:27</t>
  </si>
  <si>
    <t>The House of Royal</t>
  </si>
  <si>
    <t>LisaLush</t>
  </si>
  <si>
    <t>First Class</t>
  </si>
  <si>
    <t xml:space="preserve">lined at 8.57pm </t>
  </si>
  <si>
    <t>lining at 4.17pm</t>
  </si>
  <si>
    <t>topalbo</t>
  </si>
  <si>
    <t>Feelthevibe</t>
  </si>
  <si>
    <t>billywhiz69</t>
  </si>
  <si>
    <t>MR.MAN6996</t>
  </si>
  <si>
    <t>MissSavage1</t>
  </si>
  <si>
    <t xml:space="preserve">hopestar1 </t>
  </si>
  <si>
    <t xml:space="preserve">pnpgreeneyes </t>
  </si>
  <si>
    <t>Vexation</t>
  </si>
  <si>
    <t xml:space="preserve">PsychoBro </t>
  </si>
  <si>
    <t>TheReaper2K24</t>
  </si>
  <si>
    <t>TheMusicMan71</t>
  </si>
  <si>
    <t>ricardo2001</t>
  </si>
  <si>
    <t>playgirl38</t>
  </si>
  <si>
    <t>Angelastar</t>
  </si>
  <si>
    <t xml:space="preserve">pnpkyan </t>
  </si>
  <si>
    <t>lined at 19:15pm</t>
  </si>
  <si>
    <t xml:space="preserve">freeded </t>
  </si>
  <si>
    <t>Staruk</t>
  </si>
  <si>
    <t>missbigbucks</t>
  </si>
  <si>
    <t>Dj_smiley</t>
  </si>
  <si>
    <t>lined at 4.03pm</t>
  </si>
  <si>
    <t>Truewarriorqueen</t>
  </si>
  <si>
    <t xml:space="preserve">Daisychain </t>
  </si>
  <si>
    <t>farmermick89</t>
  </si>
  <si>
    <t xml:space="preserve">bossladyTee </t>
  </si>
  <si>
    <t>Philfy</t>
  </si>
  <si>
    <t xml:space="preserve">Cxntychaz </t>
  </si>
  <si>
    <t xml:space="preserve">NuttyK </t>
  </si>
  <si>
    <t>Both slots free</t>
  </si>
  <si>
    <t xml:space="preserve">Dannyblueboy </t>
  </si>
  <si>
    <t>sassygirl98</t>
  </si>
  <si>
    <t>BazRd</t>
  </si>
  <si>
    <t>Que3ndiva</t>
  </si>
  <si>
    <t>lined 6 20pm</t>
  </si>
  <si>
    <t xml:space="preserve">barneyburns96 </t>
  </si>
  <si>
    <t>replaced lined at 19:12</t>
  </si>
  <si>
    <t>kels9444</t>
  </si>
  <si>
    <t>Lining 8.10pm</t>
  </si>
  <si>
    <t>Sottona</t>
  </si>
  <si>
    <t>epilepsywarrior</t>
  </si>
  <si>
    <t>MissBigBucks</t>
  </si>
  <si>
    <t>sarahtcohen</t>
  </si>
  <si>
    <t>kitty8</t>
  </si>
  <si>
    <t>Neild1234</t>
  </si>
  <si>
    <t>hopestar1</t>
  </si>
  <si>
    <t>sunnysweetheart8</t>
  </si>
  <si>
    <t>Geminibaby1990</t>
  </si>
  <si>
    <t>missywizzy</t>
  </si>
  <si>
    <t>Humble35</t>
  </si>
  <si>
    <t>sexybru</t>
  </si>
  <si>
    <t>Sarah_A_M</t>
  </si>
  <si>
    <t xml:space="preserve">xher_kingx </t>
  </si>
  <si>
    <t>bearrhp</t>
  </si>
  <si>
    <t>Sheezyweezy</t>
  </si>
  <si>
    <t>bradderz579</t>
  </si>
  <si>
    <t>Superwomen8683</t>
  </si>
  <si>
    <t>s3xisheila123</t>
  </si>
  <si>
    <t>jameelseven</t>
  </si>
  <si>
    <t>ailsea</t>
  </si>
  <si>
    <t>tyler5462</t>
  </si>
  <si>
    <t>Thesingerunicorn</t>
  </si>
  <si>
    <t>XxTwinkiBubxX</t>
  </si>
  <si>
    <t>Integrity</t>
  </si>
  <si>
    <t>Disney125</t>
  </si>
  <si>
    <t>olga1ladybug</t>
  </si>
  <si>
    <t>DJdeano</t>
  </si>
  <si>
    <t>wolfie2507</t>
  </si>
  <si>
    <t>purplesammie</t>
  </si>
  <si>
    <t>Daisychain</t>
  </si>
  <si>
    <t>Unbroken ones</t>
  </si>
  <si>
    <t>True Identity</t>
  </si>
  <si>
    <t>tashmay95</t>
  </si>
  <si>
    <t>unbroken1s</t>
  </si>
  <si>
    <t>NDAgency</t>
  </si>
  <si>
    <t>Gabrielle1</t>
  </si>
  <si>
    <t>TopShotta</t>
  </si>
  <si>
    <t>mrspinkprincess</t>
  </si>
  <si>
    <t>mishy29</t>
  </si>
  <si>
    <t>DTingler2018</t>
  </si>
  <si>
    <t>Theia's Agency</t>
  </si>
  <si>
    <t>___SAM___</t>
  </si>
  <si>
    <t>Gamerguy2025</t>
  </si>
  <si>
    <t>barneyburns96</t>
  </si>
  <si>
    <t>lunaloula</t>
  </si>
  <si>
    <t>max1946</t>
  </si>
  <si>
    <t>no show</t>
  </si>
  <si>
    <t>Maison 33 Agency</t>
  </si>
  <si>
    <t>Thedemon66</t>
  </si>
  <si>
    <t>dj_smiley</t>
  </si>
  <si>
    <t>SOOF INC Business &amp; Talent Agency</t>
  </si>
  <si>
    <t>corbakai</t>
  </si>
  <si>
    <t>Stingwithhonor</t>
  </si>
  <si>
    <t>Demigods</t>
  </si>
  <si>
    <t>MatthewBr</t>
  </si>
  <si>
    <t>jojo227</t>
  </si>
  <si>
    <t>White Python agency</t>
  </si>
  <si>
    <t>Ry0114</t>
  </si>
  <si>
    <t>Opponent not live. Replaced and lined 17:26</t>
  </si>
  <si>
    <t>Foxy Agency</t>
  </si>
  <si>
    <t>JonnyDiamond</t>
  </si>
  <si>
    <t>Marv1981</t>
  </si>
  <si>
    <t>Nemesis </t>
  </si>
  <si>
    <t>Alpha-Omega-Talent Agency</t>
  </si>
  <si>
    <t>Alienevie</t>
  </si>
  <si>
    <t xml:space="preserve">lined at 8.07pm </t>
  </si>
  <si>
    <t>pompeylad81</t>
  </si>
  <si>
    <t>ki3ran18</t>
  </si>
  <si>
    <t>Permission to replace from admins</t>
  </si>
  <si>
    <t xml:space="preserve">smiffy1 </t>
  </si>
  <si>
    <t>Cumbriangal</t>
  </si>
  <si>
    <t>All Starz Agency</t>
  </si>
  <si>
    <t>Serious</t>
  </si>
  <si>
    <t>DCJF22</t>
  </si>
  <si>
    <t>davidthehost</t>
  </si>
  <si>
    <t>MFboss24</t>
  </si>
  <si>
    <t>Replaced</t>
  </si>
  <si>
    <t xml:space="preserve">Queen_4life </t>
  </si>
  <si>
    <t xml:space="preserve">replaced Crown agency </t>
  </si>
  <si>
    <t>lined at 6.05pm</t>
  </si>
  <si>
    <t>Anne96xx</t>
  </si>
  <si>
    <t>sweet370</t>
  </si>
  <si>
    <t>Out of this world</t>
  </si>
  <si>
    <t xml:space="preserve">Tashmay95 </t>
  </si>
  <si>
    <t xml:space="preserve">phattmatt_1989 </t>
  </si>
  <si>
    <t xml:space="preserve">Queenofno </t>
  </si>
  <si>
    <t>Pimp</t>
  </si>
  <si>
    <t>Bigbosy0121</t>
  </si>
  <si>
    <t>thedemon66</t>
  </si>
  <si>
    <t>jessie181</t>
  </si>
  <si>
    <t xml:space="preserve">Cumbriangal </t>
  </si>
  <si>
    <t>C.E.W.O</t>
  </si>
  <si>
    <t>Smiffy1</t>
  </si>
  <si>
    <t>lined at 5.39pm</t>
  </si>
  <si>
    <t>Sevensins666</t>
  </si>
  <si>
    <t>BigBosy0121</t>
  </si>
  <si>
    <t>20:21 Replaced</t>
  </si>
  <si>
    <t>ItsJustLoz_x</t>
  </si>
  <si>
    <t>lined at 3.24pm</t>
  </si>
  <si>
    <t>Amy_3980</t>
  </si>
  <si>
    <t>DeeDee21</t>
  </si>
  <si>
    <t>hig178</t>
  </si>
  <si>
    <t>replaced and lined at 7.27pm</t>
  </si>
  <si>
    <t>Pnpkyan</t>
  </si>
  <si>
    <t>Lined 19:13</t>
  </si>
  <si>
    <t>Makeup2023</t>
  </si>
  <si>
    <t>streakkelxx</t>
  </si>
  <si>
    <t>Toni_90</t>
  </si>
  <si>
    <t xml:space="preserve">lunaloula </t>
  </si>
  <si>
    <t>lined at 17:20</t>
  </si>
  <si>
    <t>Aaron3491</t>
  </si>
  <si>
    <t xml:space="preserve">TheSingerUnicorn </t>
  </si>
  <si>
    <t>lined at 19:53pm</t>
  </si>
  <si>
    <t>spideyweb95</t>
  </si>
  <si>
    <t>Lined 20:06</t>
  </si>
  <si>
    <t>TheSingerUnicorn</t>
  </si>
  <si>
    <t>Muggles</t>
  </si>
  <si>
    <t xml:space="preserve">Lined at 4:30pm as doubled </t>
  </si>
  <si>
    <t>Indaygarutay03</t>
  </si>
  <si>
    <t>Sparkle_G</t>
  </si>
  <si>
    <t>Bp.21</t>
  </si>
  <si>
    <t>Sweet370</t>
  </si>
  <si>
    <t xml:space="preserve">BossladyTee </t>
  </si>
  <si>
    <t xml:space="preserve">BrianS1983 </t>
  </si>
  <si>
    <t>Replaced at 19:38 as no show</t>
  </si>
  <si>
    <t xml:space="preserve">Pinkiedo </t>
  </si>
  <si>
    <t>Free</t>
  </si>
  <si>
    <t>lined at 3.53pm</t>
  </si>
  <si>
    <t>Lined 4.10</t>
  </si>
  <si>
    <t>thetank</t>
  </si>
  <si>
    <t>lined 1640</t>
  </si>
  <si>
    <t>Psychobigman</t>
  </si>
  <si>
    <t>Darling_D</t>
  </si>
  <si>
    <t>lined 1842</t>
  </si>
  <si>
    <t>Rosieofficial</t>
  </si>
  <si>
    <t>Lined at 16:21</t>
  </si>
  <si>
    <t>Lining 6.30</t>
  </si>
  <si>
    <t>Misfits_agency</t>
  </si>
  <si>
    <t>EssJayy</t>
  </si>
  <si>
    <t>Lined 18:55</t>
  </si>
  <si>
    <t xml:space="preserve">justsitsinavan </t>
  </si>
  <si>
    <t>BrianS1983</t>
  </si>
  <si>
    <t>Geraldine3093</t>
  </si>
  <si>
    <t>jor32</t>
  </si>
  <si>
    <t xml:space="preserve">Manifest_Agency </t>
  </si>
  <si>
    <t>Lining 21:20pm</t>
  </si>
  <si>
    <t>Lining 15:40</t>
  </si>
  <si>
    <t xml:space="preserve">Psychobigman </t>
  </si>
  <si>
    <t>Char2710</t>
  </si>
  <si>
    <t>Lined 18:41</t>
  </si>
  <si>
    <t>DJ_SMILEY</t>
  </si>
  <si>
    <t>lined 19.58</t>
  </si>
  <si>
    <t>Bouncercoco28</t>
  </si>
  <si>
    <t>Shortbutsweet</t>
  </si>
  <si>
    <t>lined at 8.53pm</t>
  </si>
  <si>
    <t>Barbsegz</t>
  </si>
  <si>
    <t>Both slots where free</t>
  </si>
  <si>
    <t>iwontletyou327</t>
  </si>
  <si>
    <t>playing at 18.37</t>
  </si>
  <si>
    <t>Shadybelfast</t>
  </si>
  <si>
    <t>lined at 20:25</t>
  </si>
  <si>
    <t>Opponent not live. Replaced and lined 20:43</t>
  </si>
  <si>
    <t>Irishprincess7</t>
  </si>
  <si>
    <t xml:space="preserve">Darling_D </t>
  </si>
  <si>
    <t>lined 1800</t>
  </si>
  <si>
    <t>Purplesammie</t>
  </si>
  <si>
    <t>KW28</t>
  </si>
  <si>
    <t>SEVENSINS666</t>
  </si>
  <si>
    <t>Chefibz</t>
  </si>
  <si>
    <t>9.50pm</t>
  </si>
  <si>
    <t>OZZY2024</t>
  </si>
  <si>
    <t>justmekayx</t>
  </si>
  <si>
    <t>bearguardian</t>
  </si>
  <si>
    <t>lined at 5.18pm</t>
  </si>
  <si>
    <t>AMY_3980</t>
  </si>
  <si>
    <t xml:space="preserve">RayTV </t>
  </si>
  <si>
    <t>jellylegs94</t>
  </si>
  <si>
    <t>ShortButSweet</t>
  </si>
  <si>
    <t>Spideyweb95</t>
  </si>
  <si>
    <t>Playing 18:30</t>
  </si>
  <si>
    <t>baby.g.</t>
  </si>
  <si>
    <t>COOKIE1981</t>
  </si>
  <si>
    <t>Inkedgirl98</t>
  </si>
  <si>
    <t xml:space="preserve">Misslouise2021 </t>
  </si>
  <si>
    <t xml:space="preserve"> muggles </t>
  </si>
  <si>
    <t>lined at 17.13</t>
  </si>
  <si>
    <t>Littleghostess</t>
  </si>
  <si>
    <t xml:space="preserve">shortbutsweet </t>
  </si>
  <si>
    <t>neild1234</t>
  </si>
  <si>
    <t>Dannyblueboy</t>
  </si>
  <si>
    <t>Nemesis</t>
  </si>
  <si>
    <t>1RebelDon</t>
  </si>
  <si>
    <t>emilyyy18</t>
  </si>
  <si>
    <t xml:space="preserve">Lined at 20:00pm </t>
  </si>
  <si>
    <t>on time</t>
  </si>
  <si>
    <t>Courtneyxoxox</t>
  </si>
  <si>
    <t>lined @15:45</t>
  </si>
  <si>
    <t xml:space="preserve">Replaced as not live lined at 15:57 </t>
  </si>
  <si>
    <t>lined @16:05</t>
  </si>
  <si>
    <t>lined @16:15</t>
  </si>
  <si>
    <t>lined @16:26</t>
  </si>
  <si>
    <t>lined @16:36</t>
  </si>
  <si>
    <t>lined @16:54</t>
  </si>
  <si>
    <t>lined @17:58</t>
  </si>
  <si>
    <t>replaced n lined @18:09</t>
  </si>
  <si>
    <t>replaced n lined @18:30</t>
  </si>
  <si>
    <t>Badshah Hosting Agency</t>
  </si>
  <si>
    <t>replaced n lined @18:50</t>
  </si>
  <si>
    <t xml:space="preserve">irishprincess7 </t>
  </si>
  <si>
    <t>mumpopz123</t>
  </si>
  <si>
    <t xml:space="preserve">K3llydawnx </t>
  </si>
  <si>
    <t>OriginalSniper</t>
  </si>
  <si>
    <t>bazrd</t>
  </si>
  <si>
    <t xml:space="preserve">Mrspinkprincess </t>
  </si>
  <si>
    <t>Essjayy</t>
  </si>
  <si>
    <t xml:space="preserve">topalbo </t>
  </si>
  <si>
    <t>Klouxx1</t>
  </si>
  <si>
    <t xml:space="preserve">LittleManny </t>
  </si>
  <si>
    <t>bigpapasean</t>
  </si>
  <si>
    <t xml:space="preserve">lined 4.10pm </t>
  </si>
  <si>
    <t>5 mints early</t>
  </si>
  <si>
    <t>B1tch2</t>
  </si>
  <si>
    <t>Advised to replaced n lined @17:44</t>
  </si>
  <si>
    <t>bouncercoco28</t>
  </si>
  <si>
    <t xml:space="preserve">k3llydawnx </t>
  </si>
  <si>
    <t xml:space="preserve">kels9444 </t>
  </si>
  <si>
    <t>lined at 3.26pm</t>
  </si>
  <si>
    <t>Lined 16:20</t>
  </si>
  <si>
    <t>Lined 16:50</t>
  </si>
  <si>
    <t>lined 5.12pm</t>
  </si>
  <si>
    <t xml:space="preserve">thetank </t>
  </si>
  <si>
    <t>Misfits_Agency</t>
  </si>
  <si>
    <t>Curvy_Taurus</t>
  </si>
  <si>
    <t>CHYNA75</t>
  </si>
  <si>
    <t>k3llydawnx</t>
  </si>
  <si>
    <t>Baby.G.</t>
  </si>
  <si>
    <t>FMTDaz</t>
  </si>
  <si>
    <t xml:space="preserve">stingwithhonour </t>
  </si>
  <si>
    <t>Jodz0492</t>
  </si>
  <si>
    <t>Mishy29</t>
  </si>
  <si>
    <t>Blossom</t>
  </si>
  <si>
    <t>Seraphina__Quinn</t>
  </si>
  <si>
    <t>ianubastard</t>
  </si>
  <si>
    <t>littlemissL26</t>
  </si>
  <si>
    <t>queeni84</t>
  </si>
  <si>
    <t>kinkyb94</t>
  </si>
  <si>
    <t>Flawless</t>
  </si>
  <si>
    <t>skyeuk</t>
  </si>
  <si>
    <t>Lily.pad</t>
  </si>
  <si>
    <t>Athena</t>
  </si>
  <si>
    <t>SevenSins666</t>
  </si>
  <si>
    <t>Razzmatzz</t>
  </si>
  <si>
    <t>ScapeGoatMajors</t>
  </si>
  <si>
    <t>MRbear24</t>
  </si>
  <si>
    <t>marv1981</t>
  </si>
  <si>
    <t>ogshaggy</t>
  </si>
  <si>
    <t>Cortex</t>
  </si>
  <si>
    <t>DreamersVibe</t>
  </si>
  <si>
    <t>Escyntialynk Agency</t>
  </si>
  <si>
    <t>Leighkat</t>
  </si>
  <si>
    <t>015370Unicorn</t>
  </si>
  <si>
    <t>Krazydave</t>
  </si>
  <si>
    <t xml:space="preserve">Muggles </t>
  </si>
  <si>
    <t xml:space="preserve">butterflylove123 </t>
  </si>
  <si>
    <t xml:space="preserve">Dj_smiley </t>
  </si>
  <si>
    <t>SafeSpace</t>
  </si>
  <si>
    <t>Played at 640</t>
  </si>
  <si>
    <t>msHABIBTI_69</t>
  </si>
  <si>
    <t>playing at 19:10</t>
  </si>
  <si>
    <t>lined at 7.49pm</t>
  </si>
  <si>
    <t>Butterflydreams7</t>
  </si>
  <si>
    <t>Standu2cancer</t>
  </si>
  <si>
    <t>lickurlipsm</t>
  </si>
  <si>
    <t>No Data</t>
  </si>
  <si>
    <t xml:space="preserve">kushcarlos </t>
  </si>
  <si>
    <t>CrazyJoker89</t>
  </si>
  <si>
    <t>Lazy23</t>
  </si>
  <si>
    <t>kolongahau</t>
  </si>
  <si>
    <t>Ambition</t>
  </si>
  <si>
    <t>Samura1989</t>
  </si>
  <si>
    <t>ChazMatee</t>
  </si>
  <si>
    <t>MrHandsome11</t>
  </si>
  <si>
    <t>Replaced at 20:40</t>
  </si>
  <si>
    <t>willowchick</t>
  </si>
  <si>
    <t>Lined 3:48</t>
  </si>
  <si>
    <t>lined and replace 15:57</t>
  </si>
  <si>
    <t>lined 18:36</t>
  </si>
  <si>
    <t>Ice_ice_baby</t>
  </si>
  <si>
    <t>Georgina93x</t>
  </si>
  <si>
    <t>Lined 19:20pm</t>
  </si>
  <si>
    <t xml:space="preserve">Mishy29 </t>
  </si>
  <si>
    <t>leedslass22</t>
  </si>
  <si>
    <t>played 19:38</t>
  </si>
  <si>
    <t>Seeds4Life</t>
  </si>
  <si>
    <t>lined 20.18</t>
  </si>
  <si>
    <t>Pk replaced and lined 20:37</t>
  </si>
  <si>
    <t>amy_3980</t>
  </si>
  <si>
    <t xml:space="preserve">lined @ 15.30 due to needing find an opponent </t>
  </si>
  <si>
    <t>15:29 line and replace</t>
  </si>
  <si>
    <t>Lined 16:34</t>
  </si>
  <si>
    <t>line at 17:24</t>
  </si>
  <si>
    <t>King_JT</t>
  </si>
  <si>
    <t>LIAMANU</t>
  </si>
  <si>
    <t>lined at 7.29pm</t>
  </si>
  <si>
    <t>Jor32</t>
  </si>
  <si>
    <t>Rckjonezey</t>
  </si>
  <si>
    <t xml:space="preserve">onlyelisha99 </t>
  </si>
  <si>
    <t>manifest_agency</t>
  </si>
  <si>
    <t xml:space="preserve">ogshaggy </t>
  </si>
  <si>
    <t xml:space="preserve">lined at 9pm </t>
  </si>
  <si>
    <t>Lined 15.50 replaced</t>
  </si>
  <si>
    <t>blank cloud 9 id 1</t>
  </si>
  <si>
    <t>safeG95601</t>
  </si>
  <si>
    <t>Deedee21</t>
  </si>
  <si>
    <t>lined 18.38</t>
  </si>
  <si>
    <t xml:space="preserve">20:06 playing </t>
  </si>
  <si>
    <t>R_terence</t>
  </si>
  <si>
    <t>Magdalena.</t>
  </si>
  <si>
    <t xml:space="preserve">Bread. </t>
  </si>
  <si>
    <t>Tashax..x</t>
  </si>
  <si>
    <t>Lining 16:00</t>
  </si>
  <si>
    <t>PyschoChicken</t>
  </si>
  <si>
    <t>lined at 16:48pm</t>
  </si>
  <si>
    <t xml:space="preserve">lined at 5.06pm </t>
  </si>
  <si>
    <t>Onlyelisha99</t>
  </si>
  <si>
    <t>17:</t>
  </si>
  <si>
    <t xml:space="preserve">ElitexCobra </t>
  </si>
  <si>
    <t>lined at 5.57pm</t>
  </si>
  <si>
    <t>Lined at 6:17pm</t>
  </si>
  <si>
    <t>Mr.givenofox</t>
  </si>
  <si>
    <t>Lined 19:12</t>
  </si>
  <si>
    <t xml:space="preserve">lined at 7.35pm </t>
  </si>
  <si>
    <t>jodz0492</t>
  </si>
  <si>
    <t>lined 19.30</t>
  </si>
  <si>
    <t>Misslouise2021</t>
  </si>
  <si>
    <t>lined 19.40</t>
  </si>
  <si>
    <t xml:space="preserve">lined at 4:10pm </t>
  </si>
  <si>
    <t>Lined 4.29</t>
  </si>
  <si>
    <t>Lined 4.40</t>
  </si>
  <si>
    <t>Lined 4.54</t>
  </si>
  <si>
    <t>BIGO LIVE Team</t>
  </si>
  <si>
    <t>love_skye</t>
  </si>
  <si>
    <t>Drag_unicorn</t>
  </si>
  <si>
    <t>Unbroken1s</t>
  </si>
  <si>
    <t>Beautybabz</t>
  </si>
  <si>
    <t xml:space="preserve">free </t>
  </si>
  <si>
    <t>JessicaXO</t>
  </si>
  <si>
    <t>paulo_seyer</t>
  </si>
  <si>
    <t>leahmacxx</t>
  </si>
  <si>
    <t>littleboo4390</t>
  </si>
  <si>
    <t>Bazrd</t>
  </si>
  <si>
    <t>TopG26</t>
  </si>
  <si>
    <t xml:space="preserve">littleboo4390 </t>
  </si>
  <si>
    <t xml:space="preserve">Ricardo2001 </t>
  </si>
  <si>
    <t>lined at 6.55pm</t>
  </si>
  <si>
    <t>Lined at 7:25pm</t>
  </si>
  <si>
    <t xml:space="preserve">WillowChick </t>
  </si>
  <si>
    <t>babybunny79</t>
  </si>
  <si>
    <t>Given to omnipres</t>
  </si>
  <si>
    <t>staruk</t>
  </si>
  <si>
    <t>phattmatt_1989</t>
  </si>
  <si>
    <t>Lined at 7:45pm</t>
  </si>
  <si>
    <t xml:space="preserve">LILBRAT. </t>
  </si>
  <si>
    <t>Jadex24</t>
  </si>
  <si>
    <t>First Class I-334</t>
  </si>
  <si>
    <t xml:space="preserve">Sevensins666  Caligo </t>
  </si>
  <si>
    <t>Chefibz  Caligo 339</t>
  </si>
  <si>
    <t>Hamworthyking</t>
  </si>
  <si>
    <t>Lined at 16:13</t>
  </si>
  <si>
    <t xml:space="preserve">Opponent not live. </t>
  </si>
  <si>
    <t xml:space="preserve">Cheekymonster </t>
  </si>
  <si>
    <t xml:space="preserve">emilyyy18 </t>
  </si>
  <si>
    <t>started at 19.41 due to opponent not being live replaced</t>
  </si>
  <si>
    <t xml:space="preserve">Standu2cancer </t>
  </si>
  <si>
    <t>Lined 8.15</t>
  </si>
  <si>
    <t>slot given by agent</t>
  </si>
  <si>
    <t xml:space="preserve">Lazy23 </t>
  </si>
  <si>
    <t>Lined at 18:15</t>
  </si>
  <si>
    <t>lined at 6.54pm</t>
  </si>
  <si>
    <t>Amberlouise25</t>
  </si>
  <si>
    <t xml:space="preserve">Ogshaggy </t>
  </si>
  <si>
    <t xml:space="preserve">take without permission </t>
  </si>
  <si>
    <t xml:space="preserve">Playgirl38 </t>
  </si>
  <si>
    <t xml:space="preserve">Dynamic slot was free, also replaced as per admin walah </t>
  </si>
  <si>
    <t xml:space="preserve">Jodz0492 </t>
  </si>
  <si>
    <t xml:space="preserve">Bazrd </t>
  </si>
  <si>
    <t xml:space="preserve">sarahtcohen </t>
  </si>
  <si>
    <t>nickola85</t>
  </si>
  <si>
    <t>ReyJT</t>
  </si>
  <si>
    <t xml:space="preserve">sunnysweetheart8 </t>
  </si>
  <si>
    <t xml:space="preserve">elzy_33 </t>
  </si>
  <si>
    <t>pad.0101gel</t>
  </si>
  <si>
    <t>Linerd 20:05</t>
  </si>
  <si>
    <t>LadyK13</t>
  </si>
  <si>
    <t>zeesh20</t>
  </si>
  <si>
    <t>philfy</t>
  </si>
  <si>
    <t>Thetank</t>
  </si>
  <si>
    <t>x.MM.x</t>
  </si>
  <si>
    <t xml:space="preserve">Tashax.x	</t>
  </si>
  <si>
    <t>Lined at 18:44</t>
  </si>
  <si>
    <t>Nicsthing101</t>
  </si>
  <si>
    <t>dani.uk</t>
  </si>
  <si>
    <t>lined  2040</t>
  </si>
  <si>
    <t>Lined 20:12</t>
  </si>
  <si>
    <t>lined 8.16pm</t>
  </si>
  <si>
    <t xml:space="preserve">Que3ndiva </t>
  </si>
  <si>
    <t>Incorrect opponent ID, updated</t>
  </si>
  <si>
    <t>820046682</t>
  </si>
  <si>
    <t>550</t>
  </si>
  <si>
    <t>slushy.95</t>
  </si>
  <si>
    <t>521047475</t>
  </si>
  <si>
    <t>594266288</t>
  </si>
  <si>
    <t>120</t>
  </si>
  <si>
    <t>688838262</t>
  </si>
  <si>
    <t>170</t>
  </si>
  <si>
    <t>728603229</t>
  </si>
  <si>
    <t>805153117</t>
  </si>
  <si>
    <t>1000</t>
  </si>
  <si>
    <t>830234790</t>
  </si>
  <si>
    <t>1620</t>
  </si>
  <si>
    <t>782770339</t>
  </si>
  <si>
    <t>20</t>
  </si>
  <si>
    <t>1830963821</t>
  </si>
  <si>
    <t>30050</t>
  </si>
  <si>
    <t>830712821</t>
  </si>
  <si>
    <t>260</t>
  </si>
  <si>
    <t>180</t>
  </si>
  <si>
    <t xml:space="preserve"> ScapeGoatMajors </t>
  </si>
  <si>
    <t>537285828</t>
  </si>
  <si>
    <t>1110</t>
  </si>
  <si>
    <t>697355089</t>
  </si>
  <si>
    <t>5970</t>
  </si>
  <si>
    <t>568336421</t>
  </si>
  <si>
    <t>100</t>
  </si>
  <si>
    <t>780109818</t>
  </si>
  <si>
    <t>20050</t>
  </si>
  <si>
    <t>725853031</t>
  </si>
  <si>
    <t>1500</t>
  </si>
  <si>
    <t>666735447</t>
  </si>
  <si>
    <t>756066307</t>
  </si>
  <si>
    <t>833635123</t>
  </si>
  <si>
    <t>799623928</t>
  </si>
  <si>
    <t>824654077</t>
  </si>
  <si>
    <t>753012678</t>
  </si>
  <si>
    <t>3500</t>
  </si>
  <si>
    <t>RealDisceDave</t>
  </si>
  <si>
    <t>570</t>
  </si>
  <si>
    <t>10210</t>
  </si>
  <si>
    <t>689212116</t>
  </si>
  <si>
    <t>1010</t>
  </si>
  <si>
    <t>50</t>
  </si>
  <si>
    <t>TheHouseOfRoyal</t>
  </si>
  <si>
    <t>585744013</t>
  </si>
  <si>
    <t>21290</t>
  </si>
  <si>
    <t>838710935</t>
  </si>
  <si>
    <t>841943080</t>
  </si>
  <si>
    <t>5000</t>
  </si>
  <si>
    <t>517012798</t>
  </si>
  <si>
    <t>10</t>
  </si>
  <si>
    <t>50000</t>
  </si>
  <si>
    <t>757322607</t>
  </si>
  <si>
    <t>420</t>
  </si>
  <si>
    <t>Any_3980</t>
  </si>
  <si>
    <t>1670</t>
  </si>
  <si>
    <t>832716992</t>
  </si>
  <si>
    <t>730</t>
  </si>
  <si>
    <t>806954002</t>
  </si>
  <si>
    <t>731817112</t>
  </si>
  <si>
    <t>5110</t>
  </si>
  <si>
    <t>0</t>
  </si>
  <si>
    <t>835222775</t>
  </si>
  <si>
    <t>826889857</t>
  </si>
  <si>
    <t>670434717</t>
  </si>
  <si>
    <t>10200</t>
  </si>
  <si>
    <t>5080</t>
  </si>
  <si>
    <t>710</t>
  </si>
  <si>
    <t>621291360</t>
  </si>
  <si>
    <t>52010</t>
  </si>
  <si>
    <t>769251284</t>
  </si>
  <si>
    <t>500</t>
  </si>
  <si>
    <t>406209818</t>
  </si>
  <si>
    <t>53500</t>
  </si>
  <si>
    <t>340</t>
  </si>
  <si>
    <t>630164256</t>
  </si>
  <si>
    <t>734321088</t>
  </si>
  <si>
    <t>807212371</t>
  </si>
  <si>
    <t>1100</t>
  </si>
  <si>
    <t>Rexyyboy23</t>
  </si>
  <si>
    <t>844125126</t>
  </si>
  <si>
    <t>8680</t>
  </si>
  <si>
    <t>829202216</t>
  </si>
  <si>
    <t>1170</t>
  </si>
  <si>
    <t>Pnploux</t>
  </si>
  <si>
    <t>Lined 15:33</t>
  </si>
  <si>
    <t>Fuego_c</t>
  </si>
  <si>
    <t>BenjiSavage</t>
  </si>
  <si>
    <t>ID: 1062911290</t>
  </si>
  <si>
    <t>Lined at 17:08 as wrong pk lined</t>
  </si>
  <si>
    <t>QueenSassySal</t>
  </si>
  <si>
    <t xml:space="preserve">BP.21 </t>
  </si>
  <si>
    <t>ID: 1063825370</t>
  </si>
  <si>
    <t>Sam786562</t>
  </si>
  <si>
    <t>belfast2.0</t>
  </si>
  <si>
    <t>Xgeemae</t>
  </si>
  <si>
    <t>FEELTHEVIBE</t>
  </si>
  <si>
    <t>Time</t>
  </si>
  <si>
    <t>ID</t>
  </si>
  <si>
    <t>UID</t>
  </si>
  <si>
    <t>Live/Not Live</t>
  </si>
  <si>
    <t>19:00-19:30</t>
  </si>
  <si>
    <t>Live</t>
  </si>
  <si>
    <t>19:30-20:00</t>
  </si>
  <si>
    <t>ineffable.</t>
  </si>
  <si>
    <t>demigods.agency</t>
  </si>
  <si>
    <t>jaffa2k22</t>
  </si>
  <si>
    <t>naomig92</t>
  </si>
  <si>
    <t xml:space="preserve">Marciapnp </t>
  </si>
  <si>
    <t xml:space="preserve">Sio0520 </t>
  </si>
  <si>
    <t>michelle1989</t>
  </si>
  <si>
    <t>lokibynature</t>
  </si>
  <si>
    <t>magmay1</t>
  </si>
  <si>
    <t>mothew</t>
  </si>
  <si>
    <t>Stubbzy</t>
  </si>
  <si>
    <t>N.L.T.F</t>
  </si>
  <si>
    <t>MisFitS_Agency</t>
  </si>
  <si>
    <t>change to Quiz please</t>
  </si>
  <si>
    <t>Crystal.B</t>
  </si>
  <si>
    <t>Digit bomb</t>
  </si>
  <si>
    <t xml:space="preserve">PNPkells </t>
  </si>
  <si>
    <t>Ndagency</t>
  </si>
  <si>
    <t>misshappy21</t>
  </si>
  <si>
    <t>Quiz please</t>
  </si>
  <si>
    <t xml:space="preserve">SKYEUK </t>
  </si>
  <si>
    <t>Crystal.b</t>
  </si>
  <si>
    <t>digit bomb</t>
  </si>
  <si>
    <t>123Jo</t>
  </si>
  <si>
    <t xml:space="preserve">RCKLESSJ </t>
  </si>
  <si>
    <t>Itzchloe</t>
  </si>
  <si>
    <t>Blondespice212</t>
  </si>
  <si>
    <t xml:space="preserve">IamRobG </t>
  </si>
  <si>
    <t xml:space="preserve">Alienevie </t>
  </si>
  <si>
    <t xml:space="preserve">Sweet370 </t>
  </si>
  <si>
    <t>KnACkErS2024</t>
  </si>
  <si>
    <t>Bertiefun</t>
  </si>
  <si>
    <t>Ladyk13</t>
  </si>
  <si>
    <t xml:space="preserve">Dynamix. </t>
  </si>
  <si>
    <t>United agency</t>
  </si>
  <si>
    <t>BFF Agency</t>
  </si>
  <si>
    <t>Destroyer</t>
  </si>
  <si>
    <t>Professor</t>
  </si>
  <si>
    <t>Chingapoo</t>
  </si>
  <si>
    <t>Brave Heart</t>
  </si>
  <si>
    <t>Jelly</t>
  </si>
  <si>
    <t>Red team</t>
  </si>
  <si>
    <t>Pathan.</t>
  </si>
  <si>
    <t>Green</t>
  </si>
  <si>
    <t>Markhor</t>
  </si>
  <si>
    <t>Kingz &amp; Queenz</t>
  </si>
  <si>
    <t>Unique</t>
  </si>
  <si>
    <t>Nablets</t>
  </si>
  <si>
    <t>RAINBOW</t>
  </si>
  <si>
    <t>Sunrise</t>
  </si>
  <si>
    <t>RoYalz</t>
  </si>
  <si>
    <t>Blue</t>
  </si>
  <si>
    <t>Uk ViBz</t>
  </si>
  <si>
    <t>ZaraUk</t>
  </si>
  <si>
    <t>Hulk Agency</t>
  </si>
  <si>
    <t xml:space="preserve">bilal9080 </t>
  </si>
  <si>
    <t>MarciaPNP</t>
  </si>
  <si>
    <t xml:space="preserve">Lined 18:37pm </t>
  </si>
  <si>
    <t>Lined 18:46pm</t>
  </si>
  <si>
    <t>Lined 18:58pm</t>
  </si>
  <si>
    <t xml:space="preserve">Lined 19:23pm </t>
  </si>
  <si>
    <t xml:space="preserve">PNPKells </t>
  </si>
  <si>
    <t>Lined 19:37pm</t>
  </si>
  <si>
    <t>Preety_uk1</t>
  </si>
  <si>
    <t>16:53 lined</t>
  </si>
  <si>
    <t>17:00 lined</t>
  </si>
  <si>
    <t>17:10 lined</t>
  </si>
  <si>
    <t>17:20 lined</t>
  </si>
  <si>
    <t>17:30 lined</t>
  </si>
  <si>
    <t>17:43 lined</t>
  </si>
  <si>
    <t>Chotu_uk</t>
  </si>
  <si>
    <t>17:53 lined</t>
  </si>
  <si>
    <t>Max_Uk</t>
  </si>
  <si>
    <t>18:02 lined</t>
  </si>
  <si>
    <t xml:space="preserve">shakilara </t>
  </si>
  <si>
    <t xml:space="preserve">real_sainu </t>
  </si>
  <si>
    <t xml:space="preserve">angeley3s </t>
  </si>
  <si>
    <t>18:52 lined</t>
  </si>
  <si>
    <t>18:56 lined</t>
  </si>
  <si>
    <t>18:59 lined</t>
  </si>
  <si>
    <t>19:02 lined</t>
  </si>
  <si>
    <t>19:06 lined</t>
  </si>
  <si>
    <t>19:10 lined</t>
  </si>
  <si>
    <t>19:15 lined</t>
  </si>
  <si>
    <t>19:17 lined</t>
  </si>
  <si>
    <t>Lined 21:54pm</t>
  </si>
  <si>
    <t>uk_king</t>
  </si>
  <si>
    <t>real_mafia</t>
  </si>
  <si>
    <t>real_hadi</t>
  </si>
  <si>
    <t>Total Points</t>
  </si>
  <si>
    <t>17:00-17:10</t>
  </si>
  <si>
    <t xml:space="preserve">Bobby
</t>
  </si>
  <si>
    <t>misslouise2021</t>
  </si>
  <si>
    <t xml:space="preserve">MoonBaby Agency
</t>
  </si>
  <si>
    <t xml:space="preserve">dougie69 </t>
  </si>
  <si>
    <t>17:15-17:25</t>
  </si>
  <si>
    <t>17:30-17:40</t>
  </si>
  <si>
    <t xml:space="preserve">Mafia agency uk
</t>
  </si>
  <si>
    <t>17:45-17:55</t>
  </si>
  <si>
    <t xml:space="preserve">Ineffables
</t>
  </si>
  <si>
    <t xml:space="preserve">Astig Uk
</t>
  </si>
  <si>
    <t>18:00-18:10</t>
  </si>
  <si>
    <t xml:space="preserve">Caligo Agency
</t>
  </si>
  <si>
    <t>18:15-18:25</t>
  </si>
  <si>
    <t xml:space="preserve">Crown
</t>
  </si>
  <si>
    <t xml:space="preserve">topg26 </t>
  </si>
  <si>
    <t>18:30-18:40</t>
  </si>
  <si>
    <t xml:space="preserve">Slushy.95 </t>
  </si>
  <si>
    <t>18:45-18:55</t>
  </si>
  <si>
    <t xml:space="preserve">Demigods
</t>
  </si>
  <si>
    <t xml:space="preserve">Alpha-Omega-Talent Agency
</t>
  </si>
  <si>
    <t>19:00-19:10</t>
  </si>
  <si>
    <t xml:space="preserve">Redz Talent Agency
</t>
  </si>
  <si>
    <t xml:space="preserve">Lucky Heart
</t>
  </si>
  <si>
    <t>19:15-19:25</t>
  </si>
  <si>
    <t>19:30-19:40</t>
  </si>
  <si>
    <t xml:space="preserve">Manifest
</t>
  </si>
  <si>
    <t>19:45-19:55</t>
  </si>
  <si>
    <t xml:space="preserve">Unbroken ones
</t>
  </si>
  <si>
    <t xml:space="preserve">Millime
</t>
  </si>
  <si>
    <t>20:00-20:10</t>
  </si>
  <si>
    <t xml:space="preserve">Loyal Empire
</t>
  </si>
  <si>
    <t xml:space="preserve">RCKLESS
</t>
  </si>
  <si>
    <t xml:space="preserve">ladyk13 </t>
  </si>
  <si>
    <t>20:15-20:25</t>
  </si>
  <si>
    <t xml:space="preserve">KinkyDA
</t>
  </si>
  <si>
    <t>20:30-20:40</t>
  </si>
  <si>
    <t xml:space="preserve">T Star Agency
</t>
  </si>
  <si>
    <t>20:45-20:55</t>
  </si>
  <si>
    <t xml:space="preserve">JKR Agency
</t>
  </si>
  <si>
    <t xml:space="preserve">SupremeTalentUK
</t>
  </si>
  <si>
    <t>thtdesigns2020</t>
  </si>
  <si>
    <t>cookiedino01</t>
  </si>
  <si>
    <t xml:space="preserve">Fearless Prehistoric Dino's
</t>
  </si>
  <si>
    <t>pearlsmush</t>
  </si>
  <si>
    <t xml:space="preserve">Universal Legends Agency
</t>
  </si>
  <si>
    <t xml:space="preserve">Mystic Force Talent Agency
</t>
  </si>
  <si>
    <t xml:space="preserve">FEEL THE VIBE
</t>
  </si>
  <si>
    <t xml:space="preserve">B1tch2 </t>
  </si>
  <si>
    <t>Davethehost</t>
  </si>
  <si>
    <t xml:space="preserve">Little stars agency
</t>
  </si>
  <si>
    <t xml:space="preserve">DeeDee_21 </t>
  </si>
  <si>
    <t xml:space="preserve">Psychopaths
</t>
  </si>
  <si>
    <t xml:space="preserve">Witches and warlocks
</t>
  </si>
  <si>
    <t>Bxtchfacetay</t>
  </si>
  <si>
    <t xml:space="preserve">All Starz Agency
</t>
  </si>
  <si>
    <t xml:space="preserve">Raja
</t>
  </si>
  <si>
    <t xml:space="preserve">Deathly Hallow
</t>
  </si>
  <si>
    <t xml:space="preserve">SOOF INC Business &amp; Talent Agency
</t>
  </si>
  <si>
    <t xml:space="preserve">Royal jewels
</t>
  </si>
  <si>
    <t xml:space="preserve">Escyntialynk Agency
</t>
  </si>
  <si>
    <t xml:space="preserve">Maison 33 Agency
</t>
  </si>
  <si>
    <t xml:space="preserve">DYNAMICXREBELS
</t>
  </si>
  <si>
    <t xml:space="preserve">Empire
</t>
  </si>
  <si>
    <t xml:space="preserve">Cumbriangal
</t>
  </si>
  <si>
    <t xml:space="preserve">BANDO
</t>
  </si>
  <si>
    <t xml:space="preserve">The Dub Chasers
</t>
  </si>
  <si>
    <t xml:space="preserve">Unicorn
</t>
  </si>
  <si>
    <t xml:space="preserve">The force
</t>
  </si>
  <si>
    <t xml:space="preserve">Power Agency
</t>
  </si>
  <si>
    <t xml:space="preserve">The Queens Agency
</t>
  </si>
  <si>
    <t>gchampdan</t>
  </si>
  <si>
    <t xml:space="preserve">GCHAMPDAN </t>
  </si>
  <si>
    <t>tweety3009</t>
  </si>
  <si>
    <t xml:space="preserve">clare123 </t>
  </si>
  <si>
    <t>Lined at 19:05</t>
  </si>
  <si>
    <t>topg26</t>
  </si>
  <si>
    <t>Lined at 19:22</t>
  </si>
  <si>
    <t>Crown -710</t>
  </si>
  <si>
    <t>Lady.May</t>
  </si>
  <si>
    <t>Queen_4life</t>
  </si>
  <si>
    <t>Tweety3009</t>
  </si>
  <si>
    <t>SmileFaiFai</t>
  </si>
  <si>
    <t>was blank</t>
  </si>
  <si>
    <t>Played 7:15</t>
  </si>
  <si>
    <t>Crown 710</t>
  </si>
  <si>
    <t xml:space="preserve">MoonBaby Agency
</t>
  </si>
  <si>
    <t xml:space="preserve">Caligo Agency
</t>
  </si>
  <si>
    <t xml:space="preserve">First Class
</t>
  </si>
  <si>
    <t xml:space="preserve">Crown
</t>
  </si>
  <si>
    <t xml:space="preserve">PNP Agency
</t>
  </si>
  <si>
    <t xml:space="preserve">Cewo
</t>
  </si>
  <si>
    <t xml:space="preserve">Lux
</t>
  </si>
  <si>
    <t xml:space="preserve">Omnipresence Agency
</t>
  </si>
  <si>
    <t xml:space="preserve">Alpha Agency 
</t>
  </si>
  <si>
    <t>freed</t>
  </si>
  <si>
    <t xml:space="preserve">IC talent
</t>
  </si>
  <si>
    <t xml:space="preserve">Brummies Baddiez
</t>
  </si>
  <si>
    <t xml:space="preserve">TGR
</t>
  </si>
  <si>
    <t xml:space="preserve">TGR
</t>
  </si>
  <si>
    <t xml:space="preserve">Lightning
</t>
  </si>
  <si>
    <t xml:space="preserve">charmary89 </t>
  </si>
  <si>
    <t xml:space="preserve">Deathly Hallow
</t>
  </si>
  <si>
    <t xml:space="preserve">Safe Haven
</t>
  </si>
  <si>
    <t>Manifest_agency</t>
  </si>
  <si>
    <t xml:space="preserve">The House of Royal
</t>
  </si>
  <si>
    <t xml:space="preserve">Ballboi </t>
  </si>
  <si>
    <t xml:space="preserve">RCKLESS
</t>
  </si>
  <si>
    <t xml:space="preserve">Taken as freed against us </t>
  </si>
  <si>
    <t>b1tch2</t>
  </si>
  <si>
    <t>Play 7:45</t>
  </si>
  <si>
    <t>ladyk13</t>
  </si>
  <si>
    <t>lilbaddie13</t>
  </si>
  <si>
    <t xml:space="preserve">cxntychaz </t>
  </si>
  <si>
    <t>Psychobro</t>
  </si>
  <si>
    <t>Stud1709</t>
  </si>
  <si>
    <t>GChampDan</t>
  </si>
  <si>
    <t xml:space="preserve">MisFitS
</t>
  </si>
  <si>
    <t>Jadeyy0508</t>
  </si>
  <si>
    <t xml:space="preserve">PNP Agency
</t>
  </si>
  <si>
    <t xml:space="preserve">Lucky Heart
</t>
  </si>
  <si>
    <t xml:space="preserve">Redz Talent Agency
</t>
  </si>
  <si>
    <t xml:space="preserve">Manifest
</t>
  </si>
  <si>
    <t xml:space="preserve">Millime
</t>
  </si>
  <si>
    <t xml:space="preserve">Gucciagency
</t>
  </si>
  <si>
    <t xml:space="preserve">Raja
</t>
  </si>
  <si>
    <t xml:space="preserve">Safe Haven
</t>
  </si>
  <si>
    <t xml:space="preserve">TopShotta
</t>
  </si>
  <si>
    <t xml:space="preserve">TopShotta
</t>
  </si>
  <si>
    <t xml:space="preserve">Vexation
</t>
  </si>
  <si>
    <t>DSimmZz</t>
  </si>
  <si>
    <t xml:space="preserve">slushy.95 </t>
  </si>
  <si>
    <t xml:space="preserve">bearguardian </t>
  </si>
  <si>
    <t>Opponent got banned during the pk</t>
  </si>
  <si>
    <t xml:space="preserve">Slushy.95	</t>
  </si>
  <si>
    <t xml:space="preserve">BeautyBabz </t>
  </si>
  <si>
    <t>Lined early</t>
  </si>
  <si>
    <t>Peachman</t>
  </si>
  <si>
    <t xml:space="preserve">BFROMDAGHETTO29 </t>
  </si>
  <si>
    <t xml:space="preserve">gangstertiger </t>
  </si>
  <si>
    <t>Queenvixen69</t>
  </si>
  <si>
    <t>superwomen8683</t>
  </si>
  <si>
    <t>id swapped over for 2nd pk</t>
  </si>
  <si>
    <t>2 x 5 mins pks as cut out at 5 mins 2 sec</t>
  </si>
  <si>
    <t xml:space="preserve">ThoughLove27 </t>
  </si>
  <si>
    <t>#</t>
  </si>
  <si>
    <t>Day-Theme</t>
  </si>
  <si>
    <t>UK Time</t>
  </si>
  <si>
    <t>SG Time</t>
  </si>
  <si>
    <t>Agency No.</t>
  </si>
  <si>
    <t>Bigo ID</t>
  </si>
  <si>
    <t>Votes</t>
  </si>
  <si>
    <t>FOLLOWED THE THEME?</t>
  </si>
  <si>
    <t>Seaside in the City</t>
  </si>
  <si>
    <t>17:30 - 17:40</t>
  </si>
  <si>
    <t>01:30 - 01:40</t>
  </si>
  <si>
    <t>Yes</t>
  </si>
  <si>
    <t>JULY THEMES</t>
  </si>
  <si>
    <t>17:40 - 17:50</t>
  </si>
  <si>
    <t>01:40 - 01:50</t>
  </si>
  <si>
    <t>ARCHANGLES</t>
  </si>
  <si>
    <t>Mystery_Pimp</t>
  </si>
  <si>
    <t>17:50 - 18:00</t>
  </si>
  <si>
    <t>01:50 - 02:00</t>
  </si>
  <si>
    <t>1. Seaside in the City</t>
  </si>
  <si>
    <t>18:00 - 18:10</t>
  </si>
  <si>
    <t>02:00 - 02:10</t>
  </si>
  <si>
    <t>Mafia</t>
  </si>
  <si>
    <t>July 6th &amp; 7th</t>
  </si>
  <si>
    <t>18:10 - 18:20</t>
  </si>
  <si>
    <t>02:10 - 02:20</t>
  </si>
  <si>
    <t>Theme: Coastal vibes, London style</t>
  </si>
  <si>
    <t>18:20 - 18:30</t>
  </si>
  <si>
    <t>02:20 - 02:30</t>
  </si>
  <si>
    <t>Bring Brighton Beach to your bedroom.</t>
  </si>
  <si>
    <t>18:30 - 18:40</t>
  </si>
  <si>
    <t>02:30 - 02:40</t>
  </si>
  <si>
    <t>• Recreate a UK-style beach picnic or fish &amp; chips cooking stream</t>
  </si>
  <si>
    <t>18:40 - 18:50</t>
  </si>
  <si>
    <t>02:40 - 02:50</t>
  </si>
  <si>
    <t>• Coastal-inspired makeup or fashion using whites, blues, and pastels</t>
  </si>
  <si>
    <t>18:50 - 19:00</t>
  </si>
  <si>
    <t>02:50 - 03:00</t>
  </si>
  <si>
    <t>• Share seaside memories or a “London vs. Coast” debate with chat</t>
  </si>
  <si>
    <t>19:00 - 19:10</t>
  </si>
  <si>
    <t>03:00 - 03:10</t>
  </si>
  <si>
    <t>• Calm, lo-fi playlist with seaside visuals and tea time Q&amp;A</t>
  </si>
  <si>
    <t>19:10 - 19:20</t>
  </si>
  <si>
    <t>03:10 - 03:20</t>
  </si>
  <si>
    <t>---</t>
  </si>
  <si>
    <t>19:20 - 19:30</t>
  </si>
  <si>
    <t>03:20 - 03:30</t>
  </si>
  <si>
    <t>2. Glow &amp; Grow</t>
  </si>
  <si>
    <t>19:30 - 19:40</t>
  </si>
  <si>
    <t>03:30 - 03:40</t>
  </si>
  <si>
    <t>July 13th &amp; 14th</t>
  </si>
  <si>
    <t>19:40 - 19:50</t>
  </si>
  <si>
    <t>03:40 - 03:50</t>
  </si>
  <si>
    <t>Theme: Summer self-care and British calm</t>
  </si>
  <si>
    <t>19:50 - 20:00</t>
  </si>
  <si>
    <t>03:50 - 04:00</t>
  </si>
  <si>
    <t>It’s all about inner sunshine.</t>
  </si>
  <si>
    <t>20:00 - 20:10</t>
  </si>
  <si>
    <t>04:00 - 04:10</t>
  </si>
  <si>
    <t>Romanxkos</t>
  </si>
  <si>
    <t>• “Soft life” stream with skincare, face mists, and cozy music</t>
  </si>
  <si>
    <t>20:10 - 20:20</t>
  </si>
  <si>
    <t>04:10 - 04:20</t>
  </si>
  <si>
    <t>• Walk viewers through a wellness journal or set summer goals</t>
  </si>
  <si>
    <t>20:20 - 20:30</t>
  </si>
  <si>
    <t>04:20 - 04:30</t>
  </si>
  <si>
    <t>• Healthy meal-prep (with a twist on UK classics—overnight oats, fruity Eton mess)</t>
  </si>
  <si>
    <t>• Rainy-day reset: organize your space live while chatting about mental clarity</t>
  </si>
  <si>
    <t>• Add in a mindfulness moment with tea and guided reflection</t>
  </si>
  <si>
    <t>3. Culture &amp; Colour</t>
  </si>
  <si>
    <t>July 20th &amp; 21st</t>
  </si>
  <si>
    <t>IamRobG</t>
  </si>
  <si>
    <t>Theme: Multicultural UK pride</t>
  </si>
  <si>
    <t>Celebrate what makes the UK a melting pot.</t>
  </si>
  <si>
    <t>• Cook a traditional dish from your culture or heritage</t>
  </si>
  <si>
    <t>• Style stream: mixing your cultural roots with modern UK fashion</t>
  </si>
  <si>
    <t>emmieskips94</t>
  </si>
  <si>
    <t>• React to UK street music, art, slang, or community moments</t>
  </si>
  <si>
    <t>• Share stories of growing up in London or your hometown</t>
  </si>
  <si>
    <t>• Live art, flag makeup, or “talk while I draw my heritage”</t>
  </si>
  <si>
    <t>4. Love is Love</t>
  </si>
  <si>
    <t>July 27th &amp; 28th</t>
  </si>
  <si>
    <t xml:space="preserve">misfits_agency </t>
  </si>
  <si>
    <t>Theme: Pride &amp; Romance in London</t>
  </si>
  <si>
    <t>Celebrate love in all its forms.</t>
  </si>
  <si>
    <t>JJ</t>
  </si>
  <si>
    <t>• Share your Pride story or talk about LGBTQ+ icons you admire</t>
  </si>
  <si>
    <t>• Pride flag-inspired makeup, art, or fashion</t>
  </si>
  <si>
    <t>• Bake rainbow treats live or decorate a “love is love” cake</t>
  </si>
  <si>
    <t>Glow &amp; Grow</t>
  </si>
  <si>
    <t>• Pride playlist listening party or “Queer icons &amp; coffee” stream</t>
  </si>
  <si>
    <t>• Q&amp;A about self-love, friendships, and identity</t>
  </si>
  <si>
    <t>Regional Collab</t>
  </si>
  <si>
    <t>FINALE: Royal Vibes – Crown the Stars</t>
  </si>
  <si>
    <t>krazys</t>
  </si>
  <si>
    <t>July 31st</t>
  </si>
  <si>
    <t>DJ_Funsize</t>
  </si>
  <si>
    <t>Theme: Celebration of July’s Top 3 from Each Round</t>
  </si>
  <si>
    <t>End with a bang—and a bit of cheeky glam.</t>
  </si>
  <si>
    <t>Alpha</t>
  </si>
  <si>
    <t>Vikster</t>
  </si>
  <si>
    <t xml:space="preserve">MISSN4UGHTY_BOSS </t>
  </si>
  <si>
    <t xml:space="preserve">mothew </t>
  </si>
  <si>
    <t>20/07/2025</t>
  </si>
  <si>
    <t>Culture &amp; Colour</t>
  </si>
  <si>
    <t>Ombience</t>
  </si>
  <si>
    <t xml:space="preserve">Given to Alpha. </t>
  </si>
  <si>
    <t>unicornprinx_</t>
  </si>
  <si>
    <t>PLEASE DO NOT REPLACE</t>
  </si>
  <si>
    <t>Sussybae</t>
  </si>
  <si>
    <t>Nebula</t>
  </si>
  <si>
    <t>SMASHASH</t>
  </si>
  <si>
    <t>Felf89</t>
  </si>
  <si>
    <t>rem1999</t>
  </si>
  <si>
    <t xml:space="preserve">updated </t>
  </si>
  <si>
    <t>Hades</t>
  </si>
  <si>
    <t xml:space="preserve">Given to T-Star Agency. </t>
  </si>
  <si>
    <t>tee_millie</t>
  </si>
  <si>
    <t>AmoreWorld</t>
  </si>
  <si>
    <t>NicoleEllie_</t>
  </si>
  <si>
    <t>ANGY4REAL</t>
  </si>
  <si>
    <t>CELTIC2001</t>
  </si>
  <si>
    <t>NinaJ1995</t>
  </si>
  <si>
    <t>LiyahMae</t>
  </si>
  <si>
    <t xml:space="preserve">Given to Dynamix. </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</si>
</sst>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_);(#,##0)"/>
    <numFmt numFmtId="165" formatCode="dddd"/>
    <numFmt numFmtId="166" formatCode="yyyy&quot;-&quot;mm&quot;-&quot;dd"/>
    <numFmt numFmtId="167" formatCode="hh:mm:ss"/>
    <numFmt numFmtId="168" formatCode="h:mm am/pm"/>
    <numFmt numFmtId="169" formatCode="dd&quot;/&quot;mm&quot;/&quot;yyyy"/>
  </numFmts>
  <fonts count="55">
    <font>
      <sz val="10.0"/>
      <color rgb="FF000000"/>
      <name val="Arial"/>
      <scheme val="minor"/>
    </font>
    <font>
      <b/>
      <color rgb="FFFF0000"/>
      <name val="Arial"/>
    </font>
    <font>
      <color theme="1"/>
      <name val="Arial"/>
    </font>
    <font>
      <b/>
      <sz val="12.0"/>
      <color theme="1"/>
      <name val="Arial"/>
    </font>
    <font>
      <b/>
      <sz val="11.0"/>
      <color rgb="FFFF0000"/>
      <name val="Arial"/>
    </font>
    <font>
      <b/>
      <color theme="1"/>
      <name val="Arial"/>
    </font>
    <font/>
    <font>
      <sz val="11.0"/>
      <color rgb="FFFFFFFF"/>
      <name val="Docs-Roboto"/>
    </font>
    <font>
      <color rgb="FFFF0000"/>
      <name val="Arial"/>
    </font>
    <font>
      <b/>
      <sz val="14.0"/>
      <color theme="1"/>
      <name val="Arial"/>
    </font>
    <font>
      <b/>
      <sz val="11.0"/>
      <color theme="1"/>
      <name val="Arial"/>
    </font>
    <font>
      <b/>
      <color rgb="FFFFFFFF"/>
      <name val="Arial"/>
    </font>
    <font>
      <color theme="1"/>
      <name val="Arial"/>
      <scheme val="minor"/>
    </font>
    <font>
      <b/>
      <color rgb="FFFFFF00"/>
      <name val="Arial"/>
    </font>
    <font>
      <color rgb="FF00FF00"/>
      <name val="Arial"/>
    </font>
    <font>
      <b/>
      <color rgb="FFFF00FF"/>
      <name val="Arial"/>
    </font>
    <font>
      <b/>
      <color rgb="FF274E13"/>
      <name val="Arial"/>
    </font>
    <font>
      <b/>
      <sz val="10.0"/>
      <color theme="1"/>
      <name val="Arial"/>
    </font>
    <font>
      <color rgb="FFFFFF00"/>
      <name val="Arial"/>
    </font>
    <font>
      <color rgb="FF00FFFF"/>
      <name val="Arial"/>
    </font>
    <font>
      <b/>
      <color rgb="FF0000FF"/>
      <name val="Arial"/>
    </font>
    <font>
      <color rgb="FFFF00FF"/>
      <name val="Arial"/>
    </font>
    <font>
      <color rgb="FF000000"/>
      <name val="Arial"/>
    </font>
    <font>
      <b/>
      <sz val="10.0"/>
      <color rgb="FF0000FF"/>
      <name val="Arial"/>
    </font>
    <font>
      <b/>
      <sz val="10.0"/>
      <color rgb="FF000000"/>
      <name val="Arial"/>
    </font>
    <font>
      <i/>
      <sz val="10.0"/>
      <color theme="1"/>
      <name val="Aclonica"/>
    </font>
    <font>
      <color rgb="FFFFFFFF"/>
      <name val="Arial"/>
    </font>
    <font>
      <b/>
      <sz val="10.0"/>
      <color rgb="FF00FFFF"/>
      <name val="Aclonica"/>
    </font>
    <font>
      <b/>
      <color rgb="FF000000"/>
      <name val="Arial"/>
    </font>
    <font>
      <b/>
      <i/>
      <sz val="10.0"/>
      <color rgb="FF00FFFF"/>
      <name val="Aclonica"/>
    </font>
    <font>
      <b/>
      <color rgb="FF00FFFF"/>
      <name val="Arial"/>
    </font>
    <font>
      <b/>
      <color rgb="FF999999"/>
      <name val="Arial"/>
    </font>
    <font>
      <sz val="10.0"/>
      <color rgb="FFFF00FF"/>
      <name val="Arial"/>
    </font>
    <font>
      <b/>
      <sz val="10.0"/>
      <color rgb="FFFF00FF"/>
      <name val="Arial"/>
    </font>
    <font>
      <sz val="11.0"/>
      <color rgb="FFF1C232"/>
      <name val="Inter"/>
    </font>
    <font>
      <b/>
      <sz val="10.0"/>
      <color rgb="FFFFFFFF"/>
      <name val="Arial"/>
    </font>
    <font>
      <b/>
      <color rgb="FF0000FF"/>
      <name val="Comic Sans MS"/>
    </font>
    <font>
      <sz val="11.0"/>
      <color rgb="FF000000"/>
      <name val="Arial"/>
    </font>
    <font>
      <b/>
      <sz val="10.0"/>
      <color rgb="FF0000FF"/>
      <name val="Comic Sans MS"/>
    </font>
    <font>
      <b/>
      <sz val="11.0"/>
      <color rgb="FF0000FF"/>
      <name val="Comic Sans MS"/>
    </font>
    <font>
      <b/>
      <sz val="10.0"/>
      <color theme="1"/>
      <name val="Comic Sans MS"/>
    </font>
    <font>
      <sz val="10.0"/>
      <color theme="1"/>
      <name val="Arial"/>
    </font>
    <font>
      <b/>
      <sz val="10.0"/>
      <color rgb="FFFFFF00"/>
      <name val="Arial"/>
    </font>
    <font>
      <sz val="10.0"/>
      <color rgb="FF00FFFF"/>
      <name val="Arial"/>
    </font>
    <font>
      <sz val="10.0"/>
      <color rgb="FFFFFF00"/>
      <name val="Arial"/>
    </font>
    <font>
      <b/>
      <sz val="10.0"/>
      <color rgb="FFFF0000"/>
      <name val="Arial"/>
    </font>
    <font>
      <b/>
      <color rgb="FF4A86E8"/>
      <name val="Arial"/>
    </font>
    <font>
      <b/>
      <sz val="12.0"/>
      <color rgb="FF0000FF"/>
      <name val="Comic Sans MS"/>
    </font>
    <font>
      <b/>
      <sz val="12.0"/>
      <color rgb="FFFFFF00"/>
      <name val="Comic Sans MS"/>
    </font>
    <font>
      <b/>
      <i/>
      <sz val="11.0"/>
      <color rgb="FFFFFF00"/>
      <name val="Roboto"/>
    </font>
    <font>
      <i/>
      <sz val="11.0"/>
      <color rgb="FF3C4043"/>
      <name val="Roboto"/>
    </font>
    <font>
      <b/>
      <sz val="11.0"/>
      <color rgb="FFFFFF00"/>
      <name val="Roboto"/>
    </font>
    <font>
      <b/>
      <color rgb="FF00FF00"/>
      <name val="Arial"/>
    </font>
    <font>
      <sz val="12.0"/>
      <color rgb="FF000000"/>
      <name val="Calibri"/>
    </font>
    <font>
      <b/>
      <color rgb="FF9900FF"/>
      <name val="Arial"/>
    </font>
  </fonts>
  <fills count="4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
      <patternFill patternType="solid">
        <fgColor rgb="FFCFE2F3"/>
        <bgColor rgb="FFCFE2F3"/>
      </patternFill>
    </fill>
    <fill>
      <patternFill patternType="solid">
        <fgColor rgb="FFFFFF00"/>
        <bgColor rgb="FFFFFF00"/>
      </patternFill>
    </fill>
    <fill>
      <patternFill patternType="solid">
        <fgColor rgb="FF0000FF"/>
        <bgColor rgb="FF0000FF"/>
      </patternFill>
    </fill>
    <fill>
      <patternFill patternType="solid">
        <fgColor rgb="FFFCE8B2"/>
        <bgColor rgb="FFFCE8B2"/>
      </patternFill>
    </fill>
    <fill>
      <patternFill patternType="solid">
        <fgColor rgb="FFE06666"/>
        <bgColor rgb="FFE06666"/>
      </patternFill>
    </fill>
    <fill>
      <patternFill patternType="solid">
        <fgColor rgb="FFFF00FF"/>
        <bgColor rgb="FFFF00FF"/>
      </patternFill>
    </fill>
    <fill>
      <patternFill patternType="solid">
        <fgColor rgb="FF000000"/>
        <bgColor rgb="FF000000"/>
      </patternFill>
    </fill>
    <fill>
      <patternFill patternType="solid">
        <fgColor rgb="FFF8F9FA"/>
        <bgColor rgb="FFF8F9FA"/>
      </patternFill>
    </fill>
    <fill>
      <patternFill patternType="solid">
        <fgColor rgb="FFBF9000"/>
        <bgColor rgb="FFBF9000"/>
      </patternFill>
    </fill>
    <fill>
      <patternFill patternType="solid">
        <fgColor theme="8"/>
        <bgColor theme="8"/>
      </patternFill>
    </fill>
    <fill>
      <patternFill patternType="solid">
        <fgColor rgb="FFEAD1DC"/>
        <bgColor rgb="FFEAD1DC"/>
      </patternFill>
    </fill>
    <fill>
      <patternFill patternType="solid">
        <fgColor rgb="FFFFD966"/>
        <bgColor rgb="FFFFD966"/>
      </patternFill>
    </fill>
    <fill>
      <patternFill patternType="solid">
        <fgColor rgb="FF00FFFF"/>
        <bgColor rgb="FF00FFFF"/>
      </patternFill>
    </fill>
    <fill>
      <patternFill patternType="solid">
        <fgColor rgb="FF9FC5E8"/>
        <bgColor rgb="FF9FC5E8"/>
      </patternFill>
    </fill>
    <fill>
      <patternFill patternType="solid">
        <fgColor rgb="FFFF9900"/>
        <bgColor rgb="FFFF9900"/>
      </patternFill>
    </fill>
    <fill>
      <patternFill patternType="solid">
        <fgColor rgb="FFEA9999"/>
        <bgColor rgb="FFEA9999"/>
      </patternFill>
    </fill>
    <fill>
      <patternFill patternType="solid">
        <fgColor rgb="FFED4A9C"/>
        <bgColor rgb="FFED4A9C"/>
      </patternFill>
    </fill>
    <fill>
      <patternFill patternType="solid">
        <fgColor rgb="FF674EA7"/>
        <bgColor rgb="FF674EA7"/>
      </patternFill>
    </fill>
    <fill>
      <patternFill patternType="solid">
        <fgColor rgb="FF76A5AF"/>
        <bgColor rgb="FF76A5AF"/>
      </patternFill>
    </fill>
    <fill>
      <patternFill patternType="solid">
        <fgColor rgb="FF980000"/>
        <bgColor rgb="FF980000"/>
      </patternFill>
    </fill>
    <fill>
      <patternFill patternType="solid">
        <fgColor rgb="FF999999"/>
        <bgColor rgb="FF999999"/>
      </patternFill>
    </fill>
    <fill>
      <patternFill patternType="solid">
        <fgColor rgb="FF990000"/>
        <bgColor rgb="FF990000"/>
      </patternFill>
    </fill>
    <fill>
      <patternFill patternType="solid">
        <fgColor rgb="FFF1C232"/>
        <bgColor rgb="FFF1C232"/>
      </patternFill>
    </fill>
    <fill>
      <patternFill patternType="solid">
        <fgColor rgb="FF9900FF"/>
        <bgColor rgb="FF9900FF"/>
      </patternFill>
    </fill>
    <fill>
      <patternFill patternType="solid">
        <fgColor rgb="FF00FF00"/>
        <bgColor rgb="FF00FF00"/>
      </patternFill>
    </fill>
    <fill>
      <patternFill patternType="solid">
        <fgColor rgb="FF4C1130"/>
        <bgColor rgb="FF4C1130"/>
      </patternFill>
    </fill>
    <fill>
      <patternFill patternType="solid">
        <fgColor rgb="FFFAFAFA"/>
        <bgColor rgb="FFFAFAFA"/>
      </patternFill>
    </fill>
    <fill>
      <patternFill patternType="solid">
        <fgColor rgb="FF4A86E8"/>
        <bgColor rgb="FF4A86E8"/>
      </patternFill>
    </fill>
    <fill>
      <patternFill patternType="solid">
        <fgColor rgb="FF6AA84F"/>
        <bgColor rgb="FF6AA84F"/>
      </patternFill>
    </fill>
    <fill>
      <patternFill patternType="solid">
        <fgColor rgb="FFC9DAF8"/>
        <bgColor rgb="FFC9DAF8"/>
      </patternFill>
    </fill>
    <fill>
      <patternFill patternType="solid">
        <fgColor rgb="FFC27BA0"/>
        <bgColor rgb="FFC27BA0"/>
      </patternFill>
    </fill>
    <fill>
      <patternFill patternType="solid">
        <fgColor rgb="FFFF6D01"/>
        <bgColor rgb="FFFF6D01"/>
      </patternFill>
    </fill>
    <fill>
      <patternFill patternType="solid">
        <fgColor rgb="FF93C47D"/>
        <bgColor rgb="FF93C47D"/>
      </patternFill>
    </fill>
    <fill>
      <patternFill patternType="solid">
        <fgColor rgb="FF85200C"/>
        <bgColor rgb="FF85200C"/>
      </patternFill>
    </fill>
    <fill>
      <patternFill patternType="solid">
        <fgColor rgb="FFFAE8F8"/>
        <bgColor rgb="FFFAE8F8"/>
      </patternFill>
    </fill>
    <fill>
      <patternFill patternType="solid">
        <fgColor rgb="FFB6D7A8"/>
        <bgColor rgb="FFB6D7A8"/>
      </patternFill>
    </fill>
    <fill>
      <patternFill patternType="solid">
        <fgColor rgb="FF666666"/>
        <bgColor rgb="FF666666"/>
      </patternFill>
    </fill>
  </fills>
  <borders count="13">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ck">
        <color rgb="FF00FFFF"/>
      </left>
      <right style="thick">
        <color rgb="FF00FFFF"/>
      </right>
      <top style="thin">
        <color rgb="FF000000"/>
      </top>
      <bottom style="thick">
        <color rgb="FF00FFFF"/>
      </bottom>
    </border>
    <border>
      <left style="thick">
        <color rgb="FF0000FF"/>
      </left>
      <right style="thick">
        <color rgb="FF0000FF"/>
      </right>
      <top style="thick">
        <color rgb="FF0000FF"/>
      </top>
      <bottom style="thick">
        <color rgb="FF0000FF"/>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622">
    <xf borderId="0" fillId="0" fontId="0" numFmtId="0" xfId="0" applyAlignment="1" applyFont="1">
      <alignment readingOrder="0" shrinkToFit="0" vertical="bottom" wrapText="0"/>
    </xf>
    <xf borderId="0" fillId="0" fontId="1" numFmtId="0" xfId="0" applyFont="1"/>
    <xf borderId="0" fillId="0" fontId="2" numFmtId="0" xfId="0" applyFont="1"/>
    <xf borderId="0" fillId="2" fontId="2" numFmtId="0" xfId="0" applyFill="1" applyFont="1"/>
    <xf borderId="0" fillId="0" fontId="3" numFmtId="164" xfId="0" applyFont="1" applyNumberFormat="1"/>
    <xf borderId="0" fillId="0" fontId="2" numFmtId="164" xfId="0" applyFont="1" applyNumberFormat="1"/>
    <xf borderId="0" fillId="0" fontId="2" numFmtId="3" xfId="0" applyFont="1" applyNumberFormat="1"/>
    <xf borderId="0" fillId="0" fontId="4" numFmtId="3" xfId="0" applyFont="1" applyNumberFormat="1"/>
    <xf borderId="1" fillId="0" fontId="5" numFmtId="3" xfId="0" applyBorder="1" applyFont="1" applyNumberFormat="1"/>
    <xf borderId="1" fillId="0" fontId="2" numFmtId="164" xfId="0" applyBorder="1" applyFont="1" applyNumberFormat="1"/>
    <xf borderId="1" fillId="0" fontId="2" numFmtId="3" xfId="0" applyBorder="1" applyFont="1" applyNumberFormat="1"/>
    <xf borderId="2" fillId="3" fontId="5" numFmtId="3" xfId="0" applyAlignment="1" applyBorder="1" applyFill="1" applyFont="1" applyNumberFormat="1">
      <alignment horizontal="center"/>
    </xf>
    <xf borderId="3" fillId="4" fontId="5" numFmtId="3" xfId="0" applyAlignment="1" applyBorder="1" applyFill="1" applyFont="1" applyNumberFormat="1">
      <alignment horizontal="center"/>
    </xf>
    <xf borderId="3" fillId="5" fontId="5" numFmtId="3" xfId="0" applyAlignment="1" applyBorder="1" applyFill="1" applyFont="1" applyNumberFormat="1">
      <alignment horizontal="center"/>
    </xf>
    <xf borderId="4" fillId="5" fontId="5" numFmtId="3" xfId="0" applyAlignment="1" applyBorder="1" applyFont="1" applyNumberFormat="1">
      <alignment horizontal="center"/>
    </xf>
    <xf borderId="2" fillId="0" fontId="2" numFmtId="3" xfId="0" applyAlignment="1" applyBorder="1" applyFont="1" applyNumberFormat="1">
      <alignment horizontal="center" shrinkToFit="0" wrapText="1"/>
    </xf>
    <xf borderId="3" fillId="0" fontId="2" numFmtId="3" xfId="0" applyAlignment="1" applyBorder="1" applyFont="1" applyNumberFormat="1">
      <alignment horizontal="center" shrinkToFit="0" wrapText="1"/>
    </xf>
    <xf borderId="4" fillId="0" fontId="2" numFmtId="10" xfId="0" applyAlignment="1" applyBorder="1" applyFont="1" applyNumberFormat="1">
      <alignment horizontal="center"/>
    </xf>
    <xf borderId="0" fillId="0" fontId="2" numFmtId="1" xfId="0" applyFont="1" applyNumberFormat="1"/>
    <xf borderId="0" fillId="0" fontId="2" numFmtId="10" xfId="0" applyFont="1" applyNumberFormat="1"/>
    <xf borderId="0" fillId="0" fontId="3" numFmtId="164" xfId="0" applyAlignment="1" applyFont="1" applyNumberFormat="1">
      <alignment horizontal="center"/>
    </xf>
    <xf borderId="1" fillId="0" fontId="5" numFmtId="0" xfId="0" applyAlignment="1" applyBorder="1" applyFont="1">
      <alignment horizontal="center"/>
    </xf>
    <xf borderId="1" fillId="0" fontId="2" numFmtId="0" xfId="0" applyBorder="1" applyFont="1"/>
    <xf borderId="2" fillId="3" fontId="5" numFmtId="0" xfId="0" applyAlignment="1" applyBorder="1" applyFont="1">
      <alignment horizontal="center"/>
    </xf>
    <xf borderId="3" fillId="3" fontId="5" numFmtId="0" xfId="0" applyAlignment="1" applyBorder="1" applyFont="1">
      <alignment horizontal="center"/>
    </xf>
    <xf borderId="2" fillId="0" fontId="2" numFmtId="0" xfId="0" applyAlignment="1" applyBorder="1" applyFont="1">
      <alignment horizontal="center"/>
    </xf>
    <xf borderId="3" fillId="0" fontId="2" numFmtId="0" xfId="0" applyAlignment="1" applyBorder="1" applyFont="1">
      <alignment horizontal="center"/>
    </xf>
    <xf borderId="2" fillId="0" fontId="2" numFmtId="164" xfId="0" applyAlignment="1" applyBorder="1" applyFont="1" applyNumberFormat="1">
      <alignment horizontal="center"/>
    </xf>
    <xf borderId="3" fillId="0" fontId="2" numFmtId="164" xfId="0" applyAlignment="1" applyBorder="1" applyFont="1" applyNumberFormat="1">
      <alignment horizontal="center"/>
    </xf>
    <xf borderId="4" fillId="3" fontId="5" numFmtId="0" xfId="0" applyAlignment="1" applyBorder="1" applyFont="1">
      <alignment horizontal="center"/>
    </xf>
    <xf borderId="4" fillId="6" fontId="5" numFmtId="0" xfId="0" applyAlignment="1" applyBorder="1" applyFill="1" applyFont="1">
      <alignment horizontal="center"/>
    </xf>
    <xf borderId="4" fillId="5" fontId="5" numFmtId="0" xfId="0" applyAlignment="1" applyBorder="1" applyFont="1">
      <alignment horizontal="center"/>
    </xf>
    <xf borderId="4" fillId="0" fontId="2" numFmtId="164" xfId="0" applyAlignment="1" applyBorder="1" applyFont="1" applyNumberFormat="1">
      <alignment horizontal="center"/>
    </xf>
    <xf borderId="0" fillId="0" fontId="2" numFmtId="0" xfId="0" applyAlignment="1" applyFont="1">
      <alignment vertical="bottom"/>
    </xf>
    <xf borderId="0" fillId="0" fontId="2" numFmtId="10" xfId="0" applyAlignment="1" applyFont="1" applyNumberFormat="1">
      <alignment vertical="bottom"/>
    </xf>
    <xf borderId="0" fillId="0" fontId="3" numFmtId="0" xfId="0" applyFont="1"/>
    <xf borderId="0" fillId="0" fontId="5" numFmtId="0" xfId="0" applyFont="1"/>
    <xf borderId="0" fillId="0" fontId="3" numFmtId="0" xfId="0" applyAlignment="1" applyFont="1">
      <alignment horizontal="center"/>
    </xf>
    <xf borderId="1" fillId="0" fontId="5" numFmtId="164" xfId="0" applyAlignment="1" applyBorder="1" applyFont="1" applyNumberFormat="1">
      <alignment horizontal="center"/>
    </xf>
    <xf borderId="2" fillId="3" fontId="5" numFmtId="164" xfId="0" applyAlignment="1" applyBorder="1" applyFont="1" applyNumberFormat="1">
      <alignment horizontal="center"/>
    </xf>
    <xf borderId="3" fillId="3" fontId="5" numFmtId="164" xfId="0" applyAlignment="1" applyBorder="1" applyFont="1" applyNumberFormat="1">
      <alignment horizontal="center"/>
    </xf>
    <xf borderId="3" fillId="6" fontId="5" numFmtId="164" xfId="0" applyAlignment="1" applyBorder="1" applyFont="1" applyNumberFormat="1">
      <alignment horizontal="center"/>
    </xf>
    <xf borderId="3" fillId="5" fontId="5" numFmtId="0" xfId="0" applyAlignment="1" applyBorder="1" applyFont="1">
      <alignment horizontal="center"/>
    </xf>
    <xf borderId="1" fillId="0" fontId="6" numFmtId="0" xfId="0" applyBorder="1" applyFont="1"/>
    <xf borderId="1" fillId="3" fontId="5" numFmtId="0" xfId="0" applyAlignment="1" applyBorder="1" applyFont="1">
      <alignment horizontal="center"/>
    </xf>
    <xf borderId="3" fillId="0" fontId="6" numFmtId="0" xfId="0" applyBorder="1" applyFont="1"/>
    <xf borderId="1" fillId="0" fontId="2" numFmtId="0" xfId="0" applyAlignment="1" applyBorder="1" applyFont="1">
      <alignment horizontal="center"/>
    </xf>
    <xf borderId="4" fillId="0" fontId="2" numFmtId="0" xfId="0" applyAlignment="1" applyBorder="1" applyFont="1">
      <alignment horizontal="center"/>
    </xf>
    <xf borderId="0" fillId="0" fontId="2" numFmtId="9" xfId="0" applyFont="1" applyNumberFormat="1"/>
    <xf borderId="0" fillId="0" fontId="3" numFmtId="164" xfId="0" applyFont="1" applyNumberFormat="1"/>
    <xf borderId="4" fillId="3" fontId="5" numFmtId="164" xfId="0" applyAlignment="1" applyBorder="1" applyFont="1" applyNumberFormat="1">
      <alignment horizontal="center" shrinkToFit="0" wrapText="1"/>
    </xf>
    <xf borderId="5" fillId="4" fontId="5" numFmtId="9" xfId="0" applyAlignment="1" applyBorder="1" applyFont="1" applyNumberFormat="1">
      <alignment horizontal="center" shrinkToFit="0" wrapText="1"/>
    </xf>
    <xf borderId="6" fillId="0" fontId="6" numFmtId="0" xfId="0" applyBorder="1" applyFont="1"/>
    <xf borderId="4" fillId="3" fontId="5" numFmtId="0" xfId="0" applyAlignment="1" applyBorder="1" applyFont="1">
      <alignment horizontal="center" shrinkToFit="0" wrapText="1"/>
    </xf>
    <xf borderId="5" fillId="0" fontId="2" numFmtId="9" xfId="0" applyAlignment="1" applyBorder="1" applyFont="1" applyNumberFormat="1">
      <alignment horizontal="center"/>
    </xf>
    <xf borderId="2" fillId="0" fontId="2" numFmtId="9" xfId="0" applyAlignment="1" applyBorder="1" applyFont="1" applyNumberFormat="1">
      <alignment horizontal="center"/>
    </xf>
    <xf borderId="0" fillId="0" fontId="2" numFmtId="164" xfId="0" applyAlignment="1" applyFont="1" applyNumberFormat="1">
      <alignment vertical="bottom"/>
    </xf>
    <xf borderId="0" fillId="2" fontId="3" numFmtId="0" xfId="0" applyFont="1"/>
    <xf borderId="0" fillId="7" fontId="7" numFmtId="0" xfId="0" applyAlignment="1" applyFill="1" applyFont="1">
      <alignment shrinkToFit="0" wrapText="1"/>
    </xf>
    <xf borderId="0" fillId="2" fontId="8" numFmtId="0" xfId="0" applyFont="1"/>
    <xf borderId="0" fillId="2" fontId="8" numFmtId="164" xfId="0" applyFont="1" applyNumberFormat="1"/>
    <xf borderId="0" fillId="2" fontId="2" numFmtId="164" xfId="0" applyFont="1" applyNumberFormat="1"/>
    <xf borderId="0" fillId="0" fontId="5" numFmtId="164" xfId="0" applyFont="1" applyNumberFormat="1"/>
    <xf borderId="3" fillId="5" fontId="5" numFmtId="164" xfId="0" applyAlignment="1" applyBorder="1" applyFont="1" applyNumberFormat="1">
      <alignment horizontal="center"/>
    </xf>
    <xf borderId="2" fillId="2" fontId="2" numFmtId="3" xfId="0" applyAlignment="1" applyBorder="1" applyFont="1" applyNumberFormat="1">
      <alignment horizontal="center" shrinkToFit="0" wrapText="1"/>
    </xf>
    <xf borderId="3" fillId="0" fontId="2" numFmtId="164" xfId="0" applyAlignment="1" applyBorder="1" applyFont="1" applyNumberFormat="1">
      <alignment horizontal="center" shrinkToFit="0" wrapText="1"/>
    </xf>
    <xf borderId="3" fillId="0" fontId="2" numFmtId="0" xfId="0" applyAlignment="1" applyBorder="1" applyFont="1">
      <alignment horizontal="center" shrinkToFit="0" wrapText="1"/>
    </xf>
    <xf borderId="1" fillId="0" fontId="1" numFmtId="164" xfId="0" applyBorder="1" applyFont="1" applyNumberFormat="1"/>
    <xf borderId="2" fillId="6" fontId="5" numFmtId="164" xfId="0" applyAlignment="1" applyBorder="1" applyFont="1" applyNumberFormat="1">
      <alignment horizontal="center"/>
    </xf>
    <xf borderId="3" fillId="8" fontId="5" numFmtId="164" xfId="0" applyAlignment="1" applyBorder="1" applyFill="1" applyFont="1" applyNumberFormat="1">
      <alignment horizontal="center"/>
    </xf>
    <xf borderId="0" fillId="0" fontId="2" numFmtId="0" xfId="0" applyAlignment="1" applyFont="1">
      <alignment vertical="center"/>
    </xf>
    <xf borderId="0" fillId="0" fontId="9" numFmtId="0" xfId="0" applyAlignment="1" applyFont="1">
      <alignment horizontal="center" vertical="bottom"/>
    </xf>
    <xf borderId="0" fillId="0" fontId="9" numFmtId="0" xfId="0" applyAlignment="1" applyFont="1">
      <alignment vertical="bottom"/>
    </xf>
    <xf borderId="0" fillId="0" fontId="10" numFmtId="0" xfId="0" applyAlignment="1" applyFont="1">
      <alignment vertical="bottom"/>
    </xf>
    <xf borderId="0" fillId="0" fontId="5" numFmtId="0" xfId="0" applyAlignment="1" applyFont="1">
      <alignment vertical="bottom"/>
    </xf>
    <xf borderId="4" fillId="9" fontId="5" numFmtId="0" xfId="0" applyAlignment="1" applyBorder="1" applyFill="1" applyFont="1">
      <alignment horizontal="center" shrinkToFit="0" vertical="bottom" wrapText="1"/>
    </xf>
    <xf borderId="4" fillId="0" fontId="5" numFmtId="0" xfId="0" applyAlignment="1" applyBorder="1" applyFont="1">
      <alignment horizontal="center" shrinkToFit="0" vertical="bottom" wrapText="1"/>
    </xf>
    <xf borderId="4" fillId="8" fontId="5" numFmtId="0" xfId="0" applyAlignment="1" applyBorder="1" applyFont="1">
      <alignment horizontal="center" vertical="bottom"/>
    </xf>
    <xf borderId="4" fillId="2" fontId="5" numFmtId="49" xfId="0" applyAlignment="1" applyBorder="1" applyFont="1" applyNumberFormat="1">
      <alignment horizontal="center" vertical="bottom"/>
    </xf>
    <xf borderId="4" fillId="0" fontId="5" numFmtId="0" xfId="0" applyAlignment="1" applyBorder="1" applyFont="1">
      <alignment horizontal="center" vertical="bottom"/>
    </xf>
    <xf borderId="4" fillId="10" fontId="11" numFmtId="0" xfId="0" applyAlignment="1" applyBorder="1" applyFill="1" applyFont="1">
      <alignment horizontal="center" vertical="bottom"/>
    </xf>
    <xf borderId="6" fillId="9" fontId="5" numFmtId="165" xfId="0" applyAlignment="1" applyBorder="1" applyFont="1" applyNumberFormat="1">
      <alignment horizontal="center" vertical="bottom"/>
    </xf>
    <xf borderId="6" fillId="9" fontId="5" numFmtId="0" xfId="0" applyAlignment="1" applyBorder="1" applyFont="1">
      <alignment horizontal="center" vertical="bottom"/>
    </xf>
    <xf borderId="6" fillId="10" fontId="11" numFmtId="0" xfId="0" applyAlignment="1" applyBorder="1" applyFont="1">
      <alignment horizontal="center" vertical="bottom"/>
    </xf>
    <xf borderId="6" fillId="10" fontId="11" numFmtId="0" xfId="0" applyAlignment="1" applyBorder="1" applyFont="1">
      <alignment horizontal="center" vertical="bottom"/>
    </xf>
    <xf borderId="0" fillId="0" fontId="12" numFmtId="0" xfId="0" applyAlignment="1" applyFont="1">
      <alignment horizontal="center"/>
    </xf>
    <xf borderId="4" fillId="0" fontId="2" numFmtId="166" xfId="0" applyAlignment="1" applyBorder="1" applyFont="1" applyNumberFormat="1">
      <alignment horizontal="center" vertical="bottom"/>
    </xf>
    <xf borderId="4" fillId="0" fontId="2" numFmtId="165" xfId="0" applyAlignment="1" applyBorder="1" applyFont="1" applyNumberFormat="1">
      <alignment horizontal="center" vertical="bottom"/>
    </xf>
    <xf borderId="4" fillId="0" fontId="2" numFmtId="167" xfId="0" applyAlignment="1" applyBorder="1" applyFont="1" applyNumberFormat="1">
      <alignment horizontal="center" vertical="bottom"/>
    </xf>
    <xf borderId="4" fillId="2" fontId="2" numFmtId="0" xfId="0" applyAlignment="1" applyBorder="1" applyFont="1">
      <alignment horizontal="center" vertical="bottom"/>
    </xf>
    <xf borderId="4" fillId="0" fontId="2" numFmtId="0" xfId="0" applyAlignment="1" applyBorder="1" applyFont="1">
      <alignment horizontal="center" vertical="bottom"/>
    </xf>
    <xf borderId="4" fillId="0" fontId="2" numFmtId="0" xfId="0" applyAlignment="1" applyBorder="1" applyFont="1">
      <alignment horizontal="center" readingOrder="0" vertical="bottom"/>
    </xf>
    <xf borderId="4" fillId="11" fontId="2" numFmtId="0" xfId="0" applyAlignment="1" applyBorder="1" applyFill="1" applyFont="1">
      <alignment horizontal="center" readingOrder="0" vertical="bottom"/>
    </xf>
    <xf borderId="0" fillId="0" fontId="2" numFmtId="0" xfId="0" applyAlignment="1" applyFont="1">
      <alignment horizontal="center" readingOrder="0" vertical="bottom"/>
    </xf>
    <xf borderId="4" fillId="11" fontId="2" numFmtId="0" xfId="0" applyAlignment="1" applyBorder="1" applyFont="1">
      <alignment horizontal="center" vertical="bottom"/>
    </xf>
    <xf borderId="4" fillId="9" fontId="5" numFmtId="0" xfId="0" applyAlignment="1" applyBorder="1" applyFont="1">
      <alignment horizontal="center" readingOrder="0" vertical="bottom"/>
    </xf>
    <xf borderId="4" fillId="0" fontId="8" numFmtId="0" xfId="0" applyAlignment="1" applyBorder="1" applyFont="1">
      <alignment horizontal="center" vertical="bottom"/>
    </xf>
    <xf borderId="4" fillId="12" fontId="2" numFmtId="0" xfId="0" applyAlignment="1" applyBorder="1" applyFill="1" applyFont="1">
      <alignment horizontal="center" readingOrder="0" vertical="bottom"/>
    </xf>
    <xf borderId="4" fillId="2" fontId="2" numFmtId="0" xfId="0" applyAlignment="1" applyBorder="1" applyFont="1">
      <alignment horizontal="center" readingOrder="0" vertical="bottom"/>
    </xf>
    <xf borderId="4" fillId="13" fontId="13" numFmtId="0" xfId="0" applyAlignment="1" applyBorder="1" applyFill="1" applyFont="1">
      <alignment horizontal="center" readingOrder="0" vertical="bottom"/>
    </xf>
    <xf borderId="4" fillId="13" fontId="13" numFmtId="0" xfId="0" applyAlignment="1" applyBorder="1" applyFont="1">
      <alignment horizontal="center" vertical="bottom"/>
    </xf>
    <xf borderId="4" fillId="14" fontId="14" numFmtId="0" xfId="0" applyAlignment="1" applyBorder="1" applyFill="1" applyFont="1">
      <alignment horizontal="center" readingOrder="0" vertical="center"/>
    </xf>
    <xf borderId="4" fillId="14" fontId="14" numFmtId="0" xfId="0" applyAlignment="1" applyBorder="1" applyFont="1">
      <alignment horizontal="center" readingOrder="0" vertical="bottom"/>
    </xf>
    <xf borderId="4" fillId="15" fontId="5" numFmtId="0" xfId="0" applyAlignment="1" applyBorder="1" applyFill="1" applyFont="1">
      <alignment horizontal="center" readingOrder="0" vertical="bottom"/>
    </xf>
    <xf borderId="4" fillId="0" fontId="5" numFmtId="0" xfId="0" applyAlignment="1" applyBorder="1" applyFont="1">
      <alignment horizontal="center" readingOrder="0" vertical="bottom"/>
    </xf>
    <xf borderId="0" fillId="12" fontId="2" numFmtId="0" xfId="0" applyAlignment="1" applyFont="1">
      <alignment horizontal="center" readingOrder="0" vertical="bottom"/>
    </xf>
    <xf borderId="4" fillId="16" fontId="2" numFmtId="0" xfId="0" applyAlignment="1" applyBorder="1" applyFill="1" applyFont="1">
      <alignment horizontal="center" readingOrder="0" vertical="bottom"/>
    </xf>
    <xf borderId="4" fillId="7" fontId="13" numFmtId="0" xfId="0" applyAlignment="1" applyBorder="1" applyFont="1">
      <alignment horizontal="center" readingOrder="0" vertical="bottom"/>
    </xf>
    <xf borderId="4" fillId="7" fontId="13" numFmtId="0" xfId="0" applyAlignment="1" applyBorder="1" applyFont="1">
      <alignment horizontal="center" vertical="bottom"/>
    </xf>
    <xf borderId="0" fillId="16" fontId="2" numFmtId="0" xfId="0" applyAlignment="1" applyFont="1">
      <alignment horizontal="center" readingOrder="0" vertical="bottom"/>
    </xf>
    <xf borderId="4" fillId="17" fontId="2" numFmtId="0" xfId="0" applyAlignment="1" applyBorder="1" applyFill="1" applyFont="1">
      <alignment horizontal="center" readingOrder="0" vertical="bottom"/>
    </xf>
    <xf borderId="4" fillId="18" fontId="2" numFmtId="0" xfId="0" applyAlignment="1" applyBorder="1" applyFill="1" applyFont="1">
      <alignment horizontal="center" readingOrder="0" vertical="bottom"/>
    </xf>
    <xf borderId="4" fillId="18" fontId="2" numFmtId="0" xfId="0" applyAlignment="1" applyBorder="1" applyFont="1">
      <alignment horizontal="center" vertical="bottom"/>
    </xf>
    <xf borderId="4" fillId="18" fontId="8" numFmtId="0" xfId="0" applyAlignment="1" applyBorder="1" applyFont="1">
      <alignment horizontal="center" vertical="bottom"/>
    </xf>
    <xf borderId="0" fillId="17" fontId="2" numFmtId="0" xfId="0" applyAlignment="1" applyFont="1">
      <alignment horizontal="center" readingOrder="0" vertical="bottom"/>
    </xf>
    <xf borderId="4" fillId="19" fontId="2" numFmtId="0" xfId="0" applyAlignment="1" applyBorder="1" applyFill="1" applyFont="1">
      <alignment horizontal="center" vertical="bottom"/>
    </xf>
    <xf borderId="4" fillId="19" fontId="2" numFmtId="0" xfId="0" applyAlignment="1" applyBorder="1" applyFont="1">
      <alignment horizontal="center" readingOrder="0" vertical="bottom"/>
    </xf>
    <xf borderId="4" fillId="7" fontId="2" numFmtId="0" xfId="0" applyAlignment="1" applyBorder="1" applyFont="1">
      <alignment horizontal="center" readingOrder="0" vertical="bottom"/>
    </xf>
    <xf borderId="4" fillId="20" fontId="15" numFmtId="0" xfId="0" applyAlignment="1" applyBorder="1" applyFill="1" applyFont="1">
      <alignment horizontal="center" readingOrder="0" vertical="bottom"/>
    </xf>
    <xf borderId="3" fillId="21" fontId="16" numFmtId="0" xfId="0" applyAlignment="1" applyBorder="1" applyFill="1" applyFont="1">
      <alignment horizontal="center" readingOrder="0" vertical="bottom"/>
    </xf>
    <xf borderId="4" fillId="9" fontId="5" numFmtId="0" xfId="0" applyAlignment="1" applyBorder="1" applyFont="1">
      <alignment horizontal="center" readingOrder="0" vertical="center"/>
    </xf>
    <xf borderId="4" fillId="13" fontId="2" numFmtId="0" xfId="0" applyAlignment="1" applyBorder="1" applyFont="1">
      <alignment horizontal="center" readingOrder="0" vertical="bottom"/>
    </xf>
    <xf borderId="4" fillId="0" fontId="2" numFmtId="0" xfId="0" applyAlignment="1" applyBorder="1" applyFont="1">
      <alignment horizontal="center" vertical="center"/>
    </xf>
    <xf borderId="4" fillId="0" fontId="2" numFmtId="0" xfId="0" applyAlignment="1" applyBorder="1" applyFont="1">
      <alignment horizontal="center" readingOrder="0" vertical="center"/>
    </xf>
    <xf borderId="4" fillId="0" fontId="2" numFmtId="20" xfId="0" applyAlignment="1" applyBorder="1" applyFont="1" applyNumberFormat="1">
      <alignment horizontal="center" vertical="bottom"/>
    </xf>
    <xf borderId="4" fillId="16" fontId="2" numFmtId="0" xfId="0" applyAlignment="1" applyBorder="1" applyFont="1">
      <alignment horizontal="center" readingOrder="0" vertical="center"/>
    </xf>
    <xf borderId="4" fillId="19" fontId="2" numFmtId="0" xfId="0" applyAlignment="1" applyBorder="1" applyFont="1">
      <alignment horizontal="center" readingOrder="0" vertical="center"/>
    </xf>
    <xf borderId="4" fillId="22" fontId="2" numFmtId="0" xfId="0" applyAlignment="1" applyBorder="1" applyFill="1" applyFont="1">
      <alignment horizontal="center" readingOrder="0" vertical="center"/>
    </xf>
    <xf borderId="0" fillId="0" fontId="12" numFmtId="0" xfId="0" applyAlignment="1" applyFont="1">
      <alignment horizontal="center" readingOrder="0"/>
    </xf>
    <xf borderId="4" fillId="7" fontId="13" numFmtId="0" xfId="0" applyAlignment="1" applyBorder="1" applyFont="1">
      <alignment horizontal="center" readingOrder="0" vertical="center"/>
    </xf>
    <xf borderId="4" fillId="2" fontId="2" numFmtId="0" xfId="0" applyAlignment="1" applyBorder="1" applyFont="1">
      <alignment horizontal="center" vertical="center"/>
    </xf>
    <xf borderId="4" fillId="0" fontId="2" numFmtId="0" xfId="0" applyAlignment="1" applyBorder="1" applyFont="1">
      <alignment vertical="bottom"/>
    </xf>
    <xf borderId="4" fillId="19" fontId="2" numFmtId="0" xfId="0" applyAlignment="1" applyBorder="1" applyFont="1">
      <alignment horizontal="center" vertical="center"/>
    </xf>
    <xf borderId="4" fillId="23" fontId="2" numFmtId="0" xfId="0" applyAlignment="1" applyBorder="1" applyFill="1" applyFont="1">
      <alignment horizontal="center" vertical="center"/>
    </xf>
    <xf borderId="4" fillId="16" fontId="2" numFmtId="0" xfId="0" applyAlignment="1" applyBorder="1" applyFont="1">
      <alignment horizontal="center" vertical="center"/>
    </xf>
    <xf borderId="4" fillId="0" fontId="2" numFmtId="0" xfId="0" applyAlignment="1" applyBorder="1" applyFont="1">
      <alignment readingOrder="0" vertical="bottom"/>
    </xf>
    <xf borderId="4" fillId="0" fontId="2" numFmtId="20" xfId="0" applyAlignment="1" applyBorder="1" applyFont="1" applyNumberFormat="1">
      <alignment vertical="bottom"/>
    </xf>
    <xf borderId="6" fillId="10" fontId="11" numFmtId="166" xfId="0" applyAlignment="1" applyBorder="1" applyFont="1" applyNumberFormat="1">
      <alignment horizontal="center" vertical="bottom"/>
    </xf>
    <xf borderId="4" fillId="0" fontId="2" numFmtId="1" xfId="0" applyAlignment="1" applyBorder="1" applyFont="1" applyNumberFormat="1">
      <alignment horizontal="center"/>
    </xf>
    <xf borderId="2" fillId="0" fontId="17" numFmtId="0" xfId="0" applyAlignment="1" applyBorder="1" applyFont="1">
      <alignment horizontal="center" readingOrder="0" vertical="bottom"/>
    </xf>
    <xf borderId="4" fillId="7" fontId="18" numFmtId="0" xfId="0" applyAlignment="1" applyBorder="1" applyFont="1">
      <alignment horizontal="center" readingOrder="0" vertical="bottom"/>
    </xf>
    <xf borderId="4" fillId="14" fontId="1" numFmtId="0" xfId="0" applyAlignment="1" applyBorder="1" applyFont="1">
      <alignment horizontal="center" vertical="bottom"/>
    </xf>
    <xf borderId="4" fillId="23" fontId="2" numFmtId="0" xfId="0" applyAlignment="1" applyBorder="1" applyFont="1">
      <alignment horizontal="center" vertical="bottom"/>
    </xf>
    <xf borderId="4" fillId="7" fontId="5" numFmtId="164" xfId="0" applyAlignment="1" applyBorder="1" applyFont="1" applyNumberFormat="1">
      <alignment horizontal="center" readingOrder="0" vertical="bottom"/>
    </xf>
    <xf borderId="2" fillId="24" fontId="17" numFmtId="0" xfId="0" applyAlignment="1" applyBorder="1" applyFill="1" applyFont="1">
      <alignment horizontal="center" readingOrder="0" vertical="bottom"/>
    </xf>
    <xf borderId="4" fillId="25" fontId="19" numFmtId="0" xfId="0" applyAlignment="1" applyBorder="1" applyFill="1" applyFont="1">
      <alignment horizontal="center" readingOrder="0" vertical="bottom"/>
    </xf>
    <xf borderId="0" fillId="0" fontId="2" numFmtId="0" xfId="0" applyAlignment="1" applyFont="1">
      <alignment horizontal="center" vertical="bottom"/>
    </xf>
    <xf borderId="4" fillId="0" fontId="2" numFmtId="164" xfId="0" applyAlignment="1" applyBorder="1" applyFont="1" applyNumberFormat="1">
      <alignment horizontal="center" vertical="bottom"/>
    </xf>
    <xf borderId="4" fillId="26" fontId="20" numFmtId="0" xfId="0" applyAlignment="1" applyBorder="1" applyFill="1" applyFont="1">
      <alignment horizontal="center" readingOrder="0" vertical="bottom"/>
    </xf>
    <xf borderId="4" fillId="27" fontId="13" numFmtId="0" xfId="0" applyAlignment="1" applyBorder="1" applyFill="1" applyFont="1">
      <alignment horizontal="center" readingOrder="0" vertical="bottom"/>
    </xf>
    <xf borderId="6" fillId="9" fontId="5" numFmtId="167" xfId="0" applyAlignment="1" applyBorder="1" applyFont="1" applyNumberFormat="1">
      <alignment horizontal="center" vertical="bottom"/>
    </xf>
    <xf borderId="6" fillId="9" fontId="5" numFmtId="1" xfId="0" applyAlignment="1" applyBorder="1" applyFont="1" applyNumberFormat="1">
      <alignment horizontal="center" vertical="bottom"/>
    </xf>
    <xf borderId="4" fillId="26" fontId="20" numFmtId="0" xfId="0" applyAlignment="1" applyBorder="1" applyFont="1">
      <alignment horizontal="center" vertical="bottom"/>
    </xf>
    <xf borderId="4" fillId="14" fontId="21" numFmtId="0" xfId="0" applyAlignment="1" applyBorder="1" applyFont="1">
      <alignment horizontal="center" readingOrder="0"/>
    </xf>
    <xf borderId="4" fillId="26" fontId="20" numFmtId="0" xfId="0" applyAlignment="1" applyBorder="1" applyFont="1">
      <alignment horizontal="center"/>
    </xf>
    <xf borderId="4" fillId="14" fontId="21" numFmtId="0" xfId="0" applyAlignment="1" applyBorder="1" applyFont="1">
      <alignment horizontal="center" readingOrder="0" vertical="bottom"/>
    </xf>
    <xf borderId="4" fillId="0" fontId="22" numFmtId="0" xfId="0" applyAlignment="1" applyBorder="1" applyFont="1">
      <alignment horizontal="center" readingOrder="0" vertical="bottom"/>
    </xf>
    <xf borderId="4" fillId="28" fontId="2" numFmtId="0" xfId="0" applyAlignment="1" applyBorder="1" applyFill="1" applyFont="1">
      <alignment horizontal="center" vertical="bottom"/>
    </xf>
    <xf borderId="4" fillId="29" fontId="18" numFmtId="0" xfId="0" applyAlignment="1" applyBorder="1" applyFill="1" applyFont="1">
      <alignment horizontal="center" readingOrder="0" vertical="bottom"/>
    </xf>
    <xf borderId="4" fillId="27" fontId="13" numFmtId="0" xfId="0" applyAlignment="1" applyBorder="1" applyFont="1">
      <alignment horizontal="center" vertical="bottom"/>
    </xf>
    <xf borderId="0" fillId="7" fontId="13" numFmtId="0" xfId="0" applyAlignment="1" applyFont="1">
      <alignment horizontal="center" vertical="bottom"/>
    </xf>
    <xf borderId="4" fillId="23" fontId="2" numFmtId="0" xfId="0" applyAlignment="1" applyBorder="1" applyFont="1">
      <alignment horizontal="center" readingOrder="0" vertical="bottom"/>
    </xf>
    <xf borderId="4" fillId="14" fontId="14" numFmtId="0" xfId="0" applyAlignment="1" applyBorder="1" applyFont="1">
      <alignment horizontal="center" readingOrder="0"/>
    </xf>
    <xf borderId="4" fillId="14" fontId="14" numFmtId="0" xfId="0" applyAlignment="1" applyBorder="1" applyFont="1">
      <alignment horizontal="center" vertical="bottom"/>
    </xf>
    <xf borderId="4" fillId="28" fontId="2" numFmtId="0" xfId="0" applyAlignment="1" applyBorder="1" applyFont="1">
      <alignment horizontal="center" readingOrder="0" vertical="bottom"/>
    </xf>
    <xf borderId="4" fillId="26" fontId="20" numFmtId="0" xfId="0" applyAlignment="1" applyBorder="1" applyFont="1">
      <alignment horizontal="center" readingOrder="0"/>
    </xf>
    <xf borderId="6" fillId="10" fontId="11" numFmtId="20" xfId="0" applyAlignment="1" applyBorder="1" applyFont="1" applyNumberFormat="1">
      <alignment horizontal="center" vertical="bottom"/>
    </xf>
    <xf borderId="4" fillId="0" fontId="2" numFmtId="164" xfId="0" applyAlignment="1" applyBorder="1" applyFont="1" applyNumberFormat="1">
      <alignment horizontal="center" readingOrder="0" vertical="bottom"/>
    </xf>
    <xf borderId="4" fillId="26" fontId="23" numFmtId="0" xfId="0" applyAlignment="1" applyBorder="1" applyFont="1">
      <alignment horizontal="center" readingOrder="0"/>
    </xf>
    <xf borderId="4" fillId="26" fontId="23" numFmtId="0" xfId="0" applyAlignment="1" applyBorder="1" applyFont="1">
      <alignment horizontal="center"/>
    </xf>
    <xf borderId="7" fillId="30" fontId="17" numFmtId="0" xfId="0" applyAlignment="1" applyBorder="1" applyFill="1" applyFont="1">
      <alignment horizontal="center" readingOrder="0" vertical="bottom"/>
    </xf>
    <xf borderId="4" fillId="14" fontId="21" numFmtId="0" xfId="0" applyAlignment="1" applyBorder="1" applyFont="1">
      <alignment horizontal="center"/>
    </xf>
    <xf borderId="4" fillId="0" fontId="24" numFmtId="0" xfId="0" applyAlignment="1" applyBorder="1" applyFont="1">
      <alignment horizontal="center" readingOrder="0"/>
    </xf>
    <xf borderId="4" fillId="13" fontId="2" numFmtId="0" xfId="0" applyAlignment="1" applyBorder="1" applyFont="1">
      <alignment horizontal="center" vertical="bottom"/>
    </xf>
    <xf borderId="4" fillId="14" fontId="14" numFmtId="0" xfId="0" applyAlignment="1" applyBorder="1" applyFont="1">
      <alignment horizontal="center"/>
    </xf>
    <xf borderId="4" fillId="13" fontId="2" numFmtId="0" xfId="0" applyAlignment="1" applyBorder="1" applyFont="1">
      <alignment horizontal="center" readingOrder="0"/>
    </xf>
    <xf borderId="4" fillId="13" fontId="20" numFmtId="0" xfId="0" applyAlignment="1" applyBorder="1" applyFont="1">
      <alignment horizontal="center" readingOrder="0" vertical="bottom"/>
    </xf>
    <xf borderId="4" fillId="0" fontId="20" numFmtId="0" xfId="0" applyAlignment="1" applyBorder="1" applyFont="1">
      <alignment horizontal="center" readingOrder="0" vertical="bottom"/>
    </xf>
    <xf borderId="4" fillId="0" fontId="2" numFmtId="0" xfId="0" applyAlignment="1" applyBorder="1" applyFont="1">
      <alignment horizontal="center" readingOrder="0"/>
    </xf>
    <xf borderId="4" fillId="14" fontId="21" numFmtId="0" xfId="0" applyAlignment="1" applyBorder="1" applyFont="1">
      <alignment horizontal="center" vertical="bottom"/>
    </xf>
    <xf borderId="8" fillId="0" fontId="25" numFmtId="0" xfId="0" applyAlignment="1" applyBorder="1" applyFont="1">
      <alignment horizontal="center" readingOrder="0" vertical="bottom"/>
    </xf>
    <xf borderId="4" fillId="24" fontId="2" numFmtId="0" xfId="0" applyAlignment="1" applyBorder="1" applyFont="1">
      <alignment horizontal="center" readingOrder="0" vertical="bottom"/>
    </xf>
    <xf borderId="0" fillId="24" fontId="2" numFmtId="0" xfId="0" applyAlignment="1" applyFont="1">
      <alignment horizontal="center" readingOrder="0" vertical="bottom"/>
    </xf>
    <xf borderId="4" fillId="31" fontId="26" numFmtId="0" xfId="0" applyAlignment="1" applyBorder="1" applyFill="1" applyFont="1">
      <alignment horizontal="center" readingOrder="0" vertical="bottom"/>
    </xf>
    <xf borderId="4" fillId="14" fontId="15" numFmtId="0" xfId="0" applyAlignment="1" applyBorder="1" applyFont="1">
      <alignment horizontal="center" readingOrder="0" vertical="bottom"/>
    </xf>
    <xf borderId="4" fillId="7" fontId="5" numFmtId="0" xfId="0" applyAlignment="1" applyBorder="1" applyFont="1">
      <alignment horizontal="center" readingOrder="0" vertical="bottom"/>
    </xf>
    <xf borderId="0" fillId="7" fontId="20" numFmtId="0" xfId="0" applyAlignment="1" applyFont="1">
      <alignment horizontal="center" readingOrder="0" vertical="bottom"/>
    </xf>
    <xf borderId="4" fillId="0" fontId="2" numFmtId="168" xfId="0" applyAlignment="1" applyBorder="1" applyFont="1" applyNumberFormat="1">
      <alignment horizontal="center" vertical="bottom"/>
    </xf>
    <xf borderId="8" fillId="25" fontId="27" numFmtId="0" xfId="0" applyAlignment="1" applyBorder="1" applyFont="1">
      <alignment horizontal="center" readingOrder="0" vertical="bottom"/>
    </xf>
    <xf borderId="4" fillId="12" fontId="2" numFmtId="0" xfId="0" applyAlignment="1" applyBorder="1" applyFont="1">
      <alignment horizontal="center" vertical="bottom"/>
    </xf>
    <xf borderId="4" fillId="2" fontId="22" numFmtId="0" xfId="0" applyAlignment="1" applyBorder="1" applyFont="1">
      <alignment horizontal="center" readingOrder="0" vertical="bottom"/>
    </xf>
    <xf borderId="4" fillId="2" fontId="22" numFmtId="0" xfId="0" applyAlignment="1" applyBorder="1" applyFont="1">
      <alignment horizontal="center" readingOrder="0"/>
    </xf>
    <xf borderId="4" fillId="0" fontId="2" numFmtId="1" xfId="0" applyAlignment="1" applyBorder="1" applyFont="1" applyNumberFormat="1">
      <alignment horizontal="center" vertical="bottom"/>
    </xf>
    <xf borderId="4" fillId="2" fontId="22" numFmtId="0" xfId="0" applyAlignment="1" applyBorder="1" applyFont="1">
      <alignment horizontal="center" vertical="bottom"/>
    </xf>
    <xf borderId="0" fillId="0" fontId="14" numFmtId="0" xfId="0" applyAlignment="1" applyFont="1">
      <alignment horizontal="center" vertical="bottom"/>
    </xf>
    <xf borderId="4" fillId="15" fontId="2" numFmtId="0" xfId="0" applyAlignment="1" applyBorder="1" applyFont="1">
      <alignment horizontal="center" readingOrder="0" vertical="bottom"/>
    </xf>
    <xf borderId="4" fillId="0" fontId="28" numFmtId="0" xfId="0" applyAlignment="1" applyBorder="1" applyFont="1">
      <alignment horizontal="center" readingOrder="0"/>
    </xf>
    <xf borderId="4" fillId="31" fontId="11" numFmtId="0" xfId="0" applyAlignment="1" applyBorder="1" applyFont="1">
      <alignment horizontal="center" readingOrder="0"/>
    </xf>
    <xf borderId="4" fillId="31" fontId="11" numFmtId="0" xfId="0" applyAlignment="1" applyBorder="1" applyFont="1">
      <alignment horizontal="center" readingOrder="0" vertical="bottom"/>
    </xf>
    <xf borderId="4" fillId="2" fontId="5" numFmtId="0" xfId="0" applyAlignment="1" applyBorder="1" applyFont="1">
      <alignment horizontal="center" readingOrder="0" vertical="bottom"/>
    </xf>
    <xf borderId="0" fillId="7" fontId="13" numFmtId="0" xfId="0" applyAlignment="1" applyFont="1">
      <alignment horizontal="center" readingOrder="0" vertical="bottom"/>
    </xf>
    <xf borderId="0" fillId="13" fontId="2" numFmtId="0" xfId="0" applyAlignment="1" applyFont="1">
      <alignment horizontal="center" vertical="bottom"/>
    </xf>
    <xf borderId="4" fillId="7" fontId="20" numFmtId="0" xfId="0" applyAlignment="1" applyBorder="1" applyFont="1">
      <alignment horizontal="center" readingOrder="0" vertical="bottom"/>
    </xf>
    <xf borderId="0" fillId="14" fontId="14" numFmtId="0" xfId="0" applyAlignment="1" applyFont="1">
      <alignment horizontal="center" vertical="bottom"/>
    </xf>
    <xf borderId="0" fillId="14" fontId="14" numFmtId="0" xfId="0" applyAlignment="1" applyFont="1">
      <alignment horizontal="center" readingOrder="0" vertical="bottom"/>
    </xf>
    <xf borderId="4" fillId="2" fontId="2" numFmtId="0" xfId="0" applyAlignment="1" applyBorder="1" applyFont="1">
      <alignment horizontal="center" readingOrder="0" vertical="center"/>
    </xf>
    <xf borderId="4" fillId="13" fontId="2" numFmtId="0" xfId="0" applyAlignment="1" applyBorder="1" applyFont="1">
      <alignment horizontal="center" vertical="center"/>
    </xf>
    <xf borderId="4" fillId="7" fontId="13" numFmtId="0" xfId="0" applyAlignment="1" applyBorder="1" applyFont="1">
      <alignment horizontal="center" vertical="center"/>
    </xf>
    <xf borderId="4" fillId="13" fontId="2" numFmtId="0" xfId="0" applyAlignment="1" applyBorder="1" applyFont="1">
      <alignment horizontal="center" readingOrder="0" vertical="center"/>
    </xf>
    <xf borderId="8" fillId="14" fontId="29" numFmtId="0" xfId="0" applyAlignment="1" applyBorder="1" applyFont="1">
      <alignment horizontal="center" readingOrder="0" vertical="bottom"/>
    </xf>
    <xf borderId="0" fillId="12" fontId="2" numFmtId="0" xfId="0" applyAlignment="1" applyFont="1">
      <alignment horizontal="center" vertical="bottom"/>
    </xf>
    <xf borderId="4" fillId="20" fontId="2" numFmtId="0" xfId="0" applyAlignment="1" applyBorder="1" applyFont="1">
      <alignment horizontal="center" vertical="bottom"/>
    </xf>
    <xf borderId="4" fillId="32" fontId="11" numFmtId="0" xfId="0" applyAlignment="1" applyBorder="1" applyFill="1" applyFont="1">
      <alignment horizontal="center" vertical="bottom"/>
    </xf>
    <xf borderId="0" fillId="19" fontId="2" numFmtId="0" xfId="0" applyAlignment="1" applyFont="1">
      <alignment horizontal="center" vertical="bottom"/>
    </xf>
    <xf borderId="4" fillId="0" fontId="2" numFmtId="1" xfId="0" applyAlignment="1" applyBorder="1" applyFont="1" applyNumberFormat="1">
      <alignment vertical="bottom"/>
    </xf>
    <xf borderId="4" fillId="2" fontId="2" numFmtId="0" xfId="0" applyAlignment="1" applyBorder="1" applyFont="1">
      <alignment vertical="bottom"/>
    </xf>
    <xf borderId="4" fillId="31" fontId="26" numFmtId="0" xfId="0" applyAlignment="1" applyBorder="1" applyFont="1">
      <alignment horizontal="center" vertical="bottom"/>
    </xf>
    <xf borderId="4" fillId="24" fontId="2" numFmtId="0" xfId="0" applyAlignment="1" applyBorder="1" applyFont="1">
      <alignment horizontal="center" vertical="bottom"/>
    </xf>
    <xf borderId="0" fillId="14" fontId="30" numFmtId="0" xfId="0" applyAlignment="1" applyFont="1">
      <alignment horizontal="center" vertical="bottom"/>
    </xf>
    <xf borderId="4" fillId="10" fontId="26" numFmtId="0" xfId="0" applyAlignment="1" applyBorder="1" applyFont="1">
      <alignment horizontal="center" vertical="bottom"/>
    </xf>
    <xf borderId="4" fillId="22" fontId="5" numFmtId="0" xfId="0" applyAlignment="1" applyBorder="1" applyFont="1">
      <alignment horizontal="center" vertical="bottom"/>
    </xf>
    <xf borderId="4" fillId="14" fontId="30" numFmtId="0" xfId="0" applyAlignment="1" applyBorder="1" applyFont="1">
      <alignment horizontal="center" vertical="bottom"/>
    </xf>
    <xf borderId="0" fillId="10" fontId="26" numFmtId="0" xfId="0" applyAlignment="1" applyFont="1">
      <alignment horizontal="center" vertical="bottom"/>
    </xf>
    <xf borderId="0" fillId="20" fontId="2" numFmtId="0" xfId="0" applyAlignment="1" applyFont="1">
      <alignment horizontal="center" vertical="bottom"/>
    </xf>
    <xf borderId="0" fillId="2" fontId="2" numFmtId="166" xfId="0" applyAlignment="1" applyFont="1" applyNumberFormat="1">
      <alignment vertical="bottom"/>
    </xf>
    <xf borderId="0" fillId="2" fontId="2" numFmtId="165" xfId="0" applyAlignment="1" applyFont="1" applyNumberFormat="1">
      <alignment vertical="bottom"/>
    </xf>
    <xf borderId="0" fillId="2" fontId="2" numFmtId="167" xfId="0" applyAlignment="1" applyFont="1" applyNumberFormat="1">
      <alignment vertical="bottom"/>
    </xf>
    <xf borderId="0" fillId="2" fontId="2" numFmtId="0" xfId="0" applyAlignment="1" applyFont="1">
      <alignment vertical="bottom"/>
    </xf>
    <xf borderId="0" fillId="2" fontId="2" numFmtId="1" xfId="0" applyAlignment="1" applyFont="1" applyNumberFormat="1">
      <alignment vertical="bottom"/>
    </xf>
    <xf borderId="0" fillId="2" fontId="2" numFmtId="20" xfId="0" applyAlignment="1" applyFont="1" applyNumberFormat="1">
      <alignment vertical="bottom"/>
    </xf>
    <xf borderId="4" fillId="10" fontId="11" numFmtId="166" xfId="0" applyAlignment="1" applyBorder="1" applyFont="1" applyNumberFormat="1">
      <alignment horizontal="center"/>
    </xf>
    <xf borderId="6" fillId="9" fontId="5" numFmtId="165" xfId="0" applyAlignment="1" applyBorder="1" applyFont="1" applyNumberFormat="1">
      <alignment horizontal="center"/>
    </xf>
    <xf borderId="6" fillId="9" fontId="5" numFmtId="0" xfId="0" applyAlignment="1" applyBorder="1" applyFont="1">
      <alignment horizontal="center"/>
    </xf>
    <xf borderId="6" fillId="10" fontId="11" numFmtId="0" xfId="0" applyAlignment="1" applyBorder="1" applyFont="1">
      <alignment horizontal="center"/>
    </xf>
    <xf borderId="6" fillId="10" fontId="11" numFmtId="0" xfId="0" applyAlignment="1" applyBorder="1" applyFont="1">
      <alignment horizontal="center"/>
    </xf>
    <xf borderId="4" fillId="0" fontId="2" numFmtId="166" xfId="0" applyAlignment="1" applyBorder="1" applyFont="1" applyNumberFormat="1">
      <alignment horizontal="center"/>
    </xf>
    <xf borderId="4" fillId="0" fontId="2" numFmtId="165" xfId="0" applyAlignment="1" applyBorder="1" applyFont="1" applyNumberFormat="1">
      <alignment horizontal="center"/>
    </xf>
    <xf borderId="4" fillId="0" fontId="2" numFmtId="167" xfId="0" applyAlignment="1" applyBorder="1" applyFont="1" applyNumberFormat="1">
      <alignment horizontal="center"/>
    </xf>
    <xf borderId="4" fillId="11" fontId="2" numFmtId="0" xfId="0" applyAlignment="1" applyBorder="1" applyFont="1">
      <alignment horizontal="center"/>
    </xf>
    <xf borderId="6" fillId="9" fontId="5" numFmtId="167" xfId="0" applyAlignment="1" applyBorder="1" applyFont="1" applyNumberFormat="1">
      <alignment horizontal="center"/>
    </xf>
    <xf borderId="4" fillId="2" fontId="2" numFmtId="0" xfId="0" applyAlignment="1" applyBorder="1" applyFont="1">
      <alignment horizontal="center"/>
    </xf>
    <xf borderId="4" fillId="2" fontId="2" numFmtId="0" xfId="0" applyAlignment="1" applyBorder="1" applyFont="1">
      <alignment horizontal="center" readingOrder="0"/>
    </xf>
    <xf borderId="4" fillId="0" fontId="2" numFmtId="20" xfId="0" applyAlignment="1" applyBorder="1" applyFont="1" applyNumberFormat="1">
      <alignment horizontal="center"/>
    </xf>
    <xf borderId="4" fillId="12" fontId="2" numFmtId="0" xfId="0" applyAlignment="1" applyBorder="1" applyFont="1">
      <alignment horizontal="center"/>
    </xf>
    <xf borderId="4" fillId="12" fontId="2" numFmtId="0" xfId="0" applyAlignment="1" applyBorder="1" applyFont="1">
      <alignment horizontal="center" readingOrder="0"/>
    </xf>
    <xf borderId="8" fillId="14" fontId="29" numFmtId="0" xfId="0" applyAlignment="1" applyBorder="1" applyFont="1">
      <alignment horizontal="center" vertical="bottom"/>
    </xf>
    <xf borderId="4" fillId="20" fontId="2" numFmtId="0" xfId="0" applyAlignment="1" applyBorder="1" applyFont="1">
      <alignment horizontal="center" readingOrder="0"/>
    </xf>
    <xf borderId="4" fillId="7" fontId="13" numFmtId="0" xfId="0" applyAlignment="1" applyBorder="1" applyFont="1">
      <alignment horizontal="center" readingOrder="0"/>
    </xf>
    <xf borderId="4" fillId="33" fontId="31" numFmtId="0" xfId="0" applyAlignment="1" applyBorder="1" applyFill="1" applyFont="1">
      <alignment horizontal="center" readingOrder="0"/>
    </xf>
    <xf borderId="4" fillId="7" fontId="13" numFmtId="0" xfId="0" applyAlignment="1" applyBorder="1" applyFont="1">
      <alignment horizontal="center"/>
    </xf>
    <xf borderId="4" fillId="23" fontId="2" numFmtId="0" xfId="0" applyAlignment="1" applyBorder="1" applyFont="1">
      <alignment horizontal="center" readingOrder="0"/>
    </xf>
    <xf borderId="4" fillId="23" fontId="2" numFmtId="0" xfId="0" applyAlignment="1" applyBorder="1" applyFont="1">
      <alignment horizontal="center"/>
    </xf>
    <xf borderId="4" fillId="0" fontId="2" numFmtId="20" xfId="0" applyAlignment="1" applyBorder="1" applyFont="1" applyNumberFormat="1">
      <alignment horizontal="center" readingOrder="0"/>
    </xf>
    <xf borderId="6" fillId="10" fontId="11" numFmtId="0" xfId="0" applyAlignment="1" applyBorder="1" applyFont="1">
      <alignment horizontal="center" readingOrder="0"/>
    </xf>
    <xf borderId="4" fillId="7" fontId="5" numFmtId="0" xfId="0" applyAlignment="1" applyBorder="1" applyFont="1">
      <alignment horizontal="center" readingOrder="0"/>
    </xf>
    <xf borderId="4" fillId="23" fontId="17" numFmtId="0" xfId="0" applyAlignment="1" applyBorder="1" applyFont="1">
      <alignment horizontal="center" readingOrder="0"/>
    </xf>
    <xf borderId="4" fillId="14" fontId="32" numFmtId="0" xfId="0" applyAlignment="1" applyBorder="1" applyFont="1">
      <alignment horizontal="center" readingOrder="0"/>
    </xf>
    <xf borderId="4" fillId="14" fontId="33" numFmtId="0" xfId="0" applyAlignment="1" applyBorder="1" applyFont="1">
      <alignment horizontal="center" readingOrder="0"/>
    </xf>
    <xf borderId="0" fillId="33" fontId="34" numFmtId="0" xfId="0" applyAlignment="1" applyFont="1">
      <alignment horizontal="center" readingOrder="0" shrinkToFit="0" wrapText="0"/>
    </xf>
    <xf borderId="4" fillId="0" fontId="5" numFmtId="0" xfId="0" applyAlignment="1" applyBorder="1" applyFont="1">
      <alignment horizontal="center" readingOrder="0"/>
    </xf>
    <xf borderId="4" fillId="0" fontId="5" numFmtId="0" xfId="0" applyAlignment="1" applyBorder="1" applyFont="1">
      <alignment horizontal="center"/>
    </xf>
    <xf borderId="4" fillId="13" fontId="2" numFmtId="0" xfId="0" applyAlignment="1" applyBorder="1" applyFont="1">
      <alignment horizontal="center"/>
    </xf>
    <xf borderId="4" fillId="27" fontId="13" numFmtId="0" xfId="0" applyAlignment="1" applyBorder="1" applyFont="1">
      <alignment horizontal="center"/>
    </xf>
    <xf borderId="4" fillId="31" fontId="35" numFmtId="0" xfId="0" applyAlignment="1" applyBorder="1" applyFont="1">
      <alignment horizontal="center" readingOrder="0"/>
    </xf>
    <xf borderId="4" fillId="20" fontId="28" numFmtId="0" xfId="0" applyAlignment="1" applyBorder="1" applyFont="1">
      <alignment horizontal="center" readingOrder="0"/>
    </xf>
    <xf borderId="4" fillId="20" fontId="5" numFmtId="0" xfId="0" applyAlignment="1" applyBorder="1" applyFont="1">
      <alignment horizontal="center" readingOrder="0"/>
    </xf>
    <xf borderId="9" fillId="9" fontId="36" numFmtId="0" xfId="0" applyAlignment="1" applyBorder="1" applyFont="1">
      <alignment horizontal="center" vertical="bottom"/>
    </xf>
    <xf borderId="4" fillId="20" fontId="28" numFmtId="0" xfId="0" applyAlignment="1" applyBorder="1" applyFont="1">
      <alignment horizontal="center" readingOrder="0" vertical="bottom"/>
    </xf>
    <xf borderId="4" fillId="10" fontId="11" numFmtId="166" xfId="0" applyAlignment="1" applyBorder="1" applyFont="1" applyNumberFormat="1">
      <alignment horizontal="center" vertical="bottom"/>
    </xf>
    <xf borderId="4" fillId="20" fontId="2" numFmtId="0" xfId="0" applyAlignment="1" applyBorder="1" applyFont="1">
      <alignment horizontal="center" readingOrder="0" vertical="bottom"/>
    </xf>
    <xf borderId="9" fillId="9" fontId="36" numFmtId="0" xfId="0" applyAlignment="1" applyBorder="1" applyFont="1">
      <alignment horizontal="center" readingOrder="0" vertical="bottom"/>
    </xf>
    <xf borderId="4" fillId="20" fontId="5" numFmtId="0" xfId="0" applyAlignment="1" applyBorder="1" applyFont="1">
      <alignment horizontal="center" readingOrder="0" vertical="bottom"/>
    </xf>
    <xf borderId="7" fillId="30" fontId="5" numFmtId="0" xfId="0" applyAlignment="1" applyBorder="1" applyFont="1">
      <alignment horizontal="center" readingOrder="0" vertical="bottom"/>
    </xf>
    <xf borderId="0" fillId="34" fontId="37" numFmtId="0" xfId="0" applyAlignment="1" applyFill="1" applyFont="1">
      <alignment horizontal="center" readingOrder="0"/>
    </xf>
    <xf borderId="4" fillId="0" fontId="2" numFmtId="20" xfId="0" applyAlignment="1" applyBorder="1" applyFont="1" applyNumberFormat="1">
      <alignment horizontal="center" readingOrder="0" vertical="bottom"/>
    </xf>
    <xf borderId="4" fillId="0" fontId="31" numFmtId="0" xfId="0" applyAlignment="1" applyBorder="1" applyFont="1">
      <alignment horizontal="center" readingOrder="0"/>
    </xf>
    <xf borderId="7" fillId="35" fontId="5" numFmtId="0" xfId="0" applyAlignment="1" applyBorder="1" applyFill="1" applyFont="1">
      <alignment horizontal="center" readingOrder="0" vertical="bottom"/>
    </xf>
    <xf borderId="9" fillId="9" fontId="38" numFmtId="0" xfId="0" applyAlignment="1" applyBorder="1" applyFont="1">
      <alignment horizontal="center" readingOrder="0" vertical="center"/>
    </xf>
    <xf borderId="4" fillId="32" fontId="11" numFmtId="0" xfId="0" applyAlignment="1" applyBorder="1" applyFont="1">
      <alignment horizontal="center"/>
    </xf>
    <xf borderId="4" fillId="19" fontId="2" numFmtId="0" xfId="0" applyAlignment="1" applyBorder="1" applyFont="1">
      <alignment horizontal="center" readingOrder="0"/>
    </xf>
    <xf borderId="4" fillId="15" fontId="5" numFmtId="0" xfId="0" applyAlignment="1" applyBorder="1" applyFont="1">
      <alignment horizontal="center" readingOrder="0"/>
    </xf>
    <xf borderId="4" fillId="15" fontId="2" numFmtId="0" xfId="0" applyAlignment="1" applyBorder="1" applyFont="1">
      <alignment horizontal="center" readingOrder="0"/>
    </xf>
    <xf borderId="9" fillId="9" fontId="39" numFmtId="0" xfId="0" applyAlignment="1" applyBorder="1" applyFont="1">
      <alignment horizontal="center" readingOrder="0" vertical="center"/>
    </xf>
    <xf borderId="4" fillId="19" fontId="2" numFmtId="0" xfId="0" applyAlignment="1" applyBorder="1" applyFont="1">
      <alignment horizontal="center"/>
    </xf>
    <xf borderId="4" fillId="24" fontId="2" numFmtId="0" xfId="0" applyAlignment="1" applyBorder="1" applyFont="1">
      <alignment horizontal="center" readingOrder="0"/>
    </xf>
    <xf borderId="6" fillId="10" fontId="11" numFmtId="20" xfId="0" applyAlignment="1" applyBorder="1" applyFont="1" applyNumberFormat="1">
      <alignment horizontal="center"/>
    </xf>
    <xf borderId="4" fillId="14" fontId="15" numFmtId="0" xfId="0" applyAlignment="1" applyBorder="1" applyFont="1">
      <alignment horizontal="center" readingOrder="0"/>
    </xf>
    <xf borderId="9" fillId="0" fontId="40" numFmtId="0" xfId="0" applyAlignment="1" applyBorder="1" applyFont="1">
      <alignment horizontal="center" readingOrder="0"/>
    </xf>
    <xf borderId="4" fillId="32" fontId="11" numFmtId="0" xfId="0" applyAlignment="1" applyBorder="1" applyFont="1">
      <alignment horizontal="center" readingOrder="0"/>
    </xf>
    <xf borderId="4" fillId="22" fontId="2" numFmtId="0" xfId="0" applyAlignment="1" applyBorder="1" applyFont="1">
      <alignment horizontal="center" readingOrder="0"/>
    </xf>
    <xf borderId="7" fillId="30" fontId="5" numFmtId="0" xfId="0" applyAlignment="1" applyBorder="1" applyFont="1">
      <alignment horizontal="center" vertical="bottom"/>
    </xf>
    <xf borderId="4" fillId="23" fontId="2" numFmtId="0" xfId="0" applyAlignment="1" applyBorder="1" applyFont="1">
      <alignment horizontal="center" readingOrder="0" vertical="center"/>
    </xf>
    <xf borderId="4" fillId="20" fontId="2" numFmtId="0" xfId="0" applyAlignment="1" applyBorder="1" applyFont="1">
      <alignment horizontal="center" readingOrder="0" vertical="center"/>
    </xf>
    <xf borderId="4" fillId="33" fontId="31" numFmtId="0" xfId="0" applyAlignment="1" applyBorder="1" applyFont="1">
      <alignment horizontal="center" vertical="center"/>
    </xf>
    <xf borderId="4" fillId="33" fontId="31" numFmtId="0" xfId="0" applyAlignment="1" applyBorder="1" applyFont="1">
      <alignment horizontal="center" readingOrder="0" vertical="center"/>
    </xf>
    <xf borderId="9" fillId="36" fontId="39" numFmtId="0" xfId="0" applyAlignment="1" applyBorder="1" applyFill="1" applyFont="1">
      <alignment horizontal="center"/>
    </xf>
    <xf borderId="4" fillId="20" fontId="2" numFmtId="0" xfId="0" applyAlignment="1" applyBorder="1" applyFont="1">
      <alignment horizontal="center"/>
    </xf>
    <xf borderId="0" fillId="0" fontId="2" numFmtId="0" xfId="0" applyAlignment="1" applyFont="1">
      <alignment horizontal="center"/>
    </xf>
    <xf borderId="4" fillId="13" fontId="13" numFmtId="0" xfId="0" applyAlignment="1" applyBorder="1" applyFont="1">
      <alignment horizontal="center"/>
    </xf>
    <xf borderId="4" fillId="22" fontId="5" numFmtId="0" xfId="0" applyAlignment="1" applyBorder="1" applyFont="1">
      <alignment horizontal="center" readingOrder="0"/>
    </xf>
    <xf borderId="4" fillId="31" fontId="26" numFmtId="0" xfId="0" applyAlignment="1" applyBorder="1" applyFont="1">
      <alignment horizontal="center"/>
    </xf>
    <xf borderId="4" fillId="24" fontId="2" numFmtId="0" xfId="0" applyAlignment="1" applyBorder="1" applyFont="1">
      <alignment horizontal="center"/>
    </xf>
    <xf borderId="4" fillId="10" fontId="26" numFmtId="0" xfId="0" applyAlignment="1" applyBorder="1" applyFont="1">
      <alignment horizontal="center"/>
    </xf>
    <xf borderId="6" fillId="9" fontId="28" numFmtId="0" xfId="0" applyAlignment="1" applyBorder="1" applyFont="1">
      <alignment horizontal="center"/>
    </xf>
    <xf borderId="6" fillId="9" fontId="17" numFmtId="0" xfId="0" applyAlignment="1" applyBorder="1" applyFont="1">
      <alignment horizontal="center"/>
    </xf>
    <xf borderId="4" fillId="10" fontId="11" numFmtId="0" xfId="0" applyAlignment="1" applyBorder="1" applyFont="1">
      <alignment horizontal="center"/>
    </xf>
    <xf borderId="4" fillId="2" fontId="41" numFmtId="0" xfId="0" applyAlignment="1" applyBorder="1" applyFont="1">
      <alignment horizontal="center"/>
    </xf>
    <xf borderId="4" fillId="0" fontId="17" numFmtId="0" xfId="0" applyAlignment="1" applyBorder="1" applyFont="1">
      <alignment horizontal="center" readingOrder="0"/>
    </xf>
    <xf borderId="4" fillId="11" fontId="2" numFmtId="164" xfId="0" applyAlignment="1" applyBorder="1" applyFont="1" applyNumberFormat="1">
      <alignment horizontal="center"/>
    </xf>
    <xf borderId="4" fillId="2" fontId="2" numFmtId="164" xfId="0" applyAlignment="1" applyBorder="1" applyFont="1" applyNumberFormat="1">
      <alignment horizontal="center"/>
    </xf>
    <xf borderId="4" fillId="0" fontId="41" numFmtId="0" xfId="0" applyAlignment="1" applyBorder="1" applyFont="1">
      <alignment horizontal="center" readingOrder="0"/>
    </xf>
    <xf borderId="4" fillId="9" fontId="5" numFmtId="164" xfId="0" applyAlignment="1" applyBorder="1" applyFont="1" applyNumberFormat="1">
      <alignment horizontal="center" vertical="center"/>
    </xf>
    <xf borderId="4" fillId="2" fontId="41" numFmtId="0" xfId="0" applyAlignment="1" applyBorder="1" applyFont="1">
      <alignment horizontal="center" readingOrder="0"/>
    </xf>
    <xf borderId="4" fillId="0" fontId="41" numFmtId="0" xfId="0" applyAlignment="1" applyBorder="1" applyFont="1">
      <alignment horizontal="center"/>
    </xf>
    <xf borderId="4" fillId="9" fontId="5" numFmtId="164" xfId="0" applyAlignment="1" applyBorder="1" applyFont="1" applyNumberFormat="1">
      <alignment horizontal="center" readingOrder="0"/>
    </xf>
    <xf borderId="4" fillId="7" fontId="17" numFmtId="0" xfId="0" applyAlignment="1" applyBorder="1" applyFont="1">
      <alignment horizontal="center"/>
    </xf>
    <xf borderId="4" fillId="27" fontId="42" numFmtId="0" xfId="0" applyAlignment="1" applyBorder="1" applyFont="1">
      <alignment horizontal="center" readingOrder="0"/>
    </xf>
    <xf borderId="4" fillId="25" fontId="43" numFmtId="0" xfId="0" applyAlignment="1" applyBorder="1" applyFont="1">
      <alignment horizontal="center" readingOrder="0" vertical="bottom"/>
    </xf>
    <xf borderId="4" fillId="11" fontId="2" numFmtId="0" xfId="0" applyAlignment="1" applyBorder="1" applyFont="1">
      <alignment horizontal="center" readingOrder="0"/>
    </xf>
    <xf borderId="4" fillId="27" fontId="42" numFmtId="0" xfId="0" applyAlignment="1" applyBorder="1" applyFont="1">
      <alignment horizontal="center"/>
    </xf>
    <xf borderId="4" fillId="8" fontId="17" numFmtId="0" xfId="0" applyAlignment="1" applyBorder="1" applyFont="1">
      <alignment horizontal="center" readingOrder="0"/>
    </xf>
    <xf borderId="4" fillId="7" fontId="42" numFmtId="0" xfId="0" applyAlignment="1" applyBorder="1" applyFont="1">
      <alignment horizontal="center" readingOrder="0"/>
    </xf>
    <xf borderId="4" fillId="13" fontId="41" numFmtId="0" xfId="0" applyAlignment="1" applyBorder="1" applyFont="1">
      <alignment horizontal="center" readingOrder="0"/>
    </xf>
    <xf borderId="4" fillId="0" fontId="2" numFmtId="164" xfId="0" applyAlignment="1" applyBorder="1" applyFont="1" applyNumberFormat="1">
      <alignment horizontal="center" readingOrder="0"/>
    </xf>
    <xf borderId="4" fillId="12" fontId="41" numFmtId="0" xfId="0" applyAlignment="1" applyBorder="1" applyFont="1">
      <alignment horizontal="center" readingOrder="0"/>
    </xf>
    <xf borderId="4" fillId="20" fontId="17" numFmtId="0" xfId="0" applyAlignment="1" applyBorder="1" applyFont="1">
      <alignment horizontal="center" readingOrder="0"/>
    </xf>
    <xf borderId="4" fillId="29" fontId="44" numFmtId="0" xfId="0" applyAlignment="1" applyBorder="1" applyFont="1">
      <alignment horizontal="center" readingOrder="0"/>
    </xf>
    <xf borderId="4" fillId="7" fontId="42" numFmtId="0" xfId="0" applyAlignment="1" applyBorder="1" applyFont="1">
      <alignment horizontal="center"/>
    </xf>
    <xf borderId="4" fillId="28" fontId="41" numFmtId="0" xfId="0" applyAlignment="1" applyBorder="1" applyFont="1">
      <alignment horizontal="center"/>
    </xf>
    <xf borderId="2" fillId="20" fontId="17" numFmtId="0" xfId="0" applyAlignment="1" applyBorder="1" applyFont="1">
      <alignment horizontal="center" readingOrder="0" vertical="bottom"/>
    </xf>
    <xf borderId="4" fillId="9" fontId="5" numFmtId="0" xfId="0" applyAlignment="1" applyBorder="1" applyFont="1">
      <alignment horizontal="center" readingOrder="0"/>
    </xf>
    <xf borderId="6" fillId="9" fontId="5" numFmtId="164" xfId="0" applyAlignment="1" applyBorder="1" applyFont="1" applyNumberFormat="1">
      <alignment horizontal="center"/>
    </xf>
    <xf borderId="6" fillId="10" fontId="11" numFmtId="164" xfId="0" applyAlignment="1" applyBorder="1" applyFont="1" applyNumberFormat="1">
      <alignment horizontal="center"/>
    </xf>
    <xf borderId="4" fillId="10" fontId="11" numFmtId="164" xfId="0" applyAlignment="1" applyBorder="1" applyFont="1" applyNumberFormat="1">
      <alignment horizontal="center"/>
    </xf>
    <xf borderId="4" fillId="0" fontId="41" numFmtId="0" xfId="0" applyAlignment="1" applyBorder="1" applyFont="1">
      <alignment horizontal="center" vertical="center"/>
    </xf>
    <xf borderId="4" fillId="2" fontId="2" numFmtId="3" xfId="0" applyAlignment="1" applyBorder="1" applyFont="1" applyNumberFormat="1">
      <alignment horizontal="center"/>
    </xf>
    <xf borderId="4" fillId="0" fontId="41" numFmtId="0" xfId="0" applyAlignment="1" applyBorder="1" applyFont="1">
      <alignment horizontal="center" readingOrder="0" vertical="center"/>
    </xf>
    <xf borderId="0" fillId="20" fontId="12" numFmtId="0" xfId="0" applyAlignment="1" applyFont="1">
      <alignment horizontal="center" readingOrder="0"/>
    </xf>
    <xf borderId="4" fillId="20" fontId="24" numFmtId="0" xfId="0" applyAlignment="1" applyBorder="1" applyFont="1">
      <alignment horizontal="center" readingOrder="0"/>
    </xf>
    <xf borderId="4" fillId="7" fontId="5" numFmtId="164" xfId="0" applyAlignment="1" applyBorder="1" applyFont="1" applyNumberFormat="1">
      <alignment horizontal="center" readingOrder="0"/>
    </xf>
    <xf borderId="0" fillId="12" fontId="41" numFmtId="0" xfId="0" applyAlignment="1" applyFont="1">
      <alignment horizontal="center" readingOrder="0"/>
    </xf>
    <xf borderId="4" fillId="23" fontId="41" numFmtId="0" xfId="0" applyAlignment="1" applyBorder="1" applyFont="1">
      <alignment horizontal="center" readingOrder="0"/>
    </xf>
    <xf borderId="4" fillId="20" fontId="33" numFmtId="0" xfId="0" applyAlignment="1" applyBorder="1" applyFont="1">
      <alignment horizontal="center" readingOrder="0"/>
    </xf>
    <xf borderId="4" fillId="20" fontId="45" numFmtId="0" xfId="0" applyAlignment="1" applyBorder="1" applyFont="1">
      <alignment horizontal="center"/>
    </xf>
    <xf borderId="2" fillId="14" fontId="33" numFmtId="0" xfId="0" applyAlignment="1" applyBorder="1" applyFont="1">
      <alignment horizontal="center" readingOrder="0" vertical="bottom"/>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shrinkToFit="0" vertical="center" wrapText="1"/>
    </xf>
    <xf borderId="0" fillId="13" fontId="41" numFmtId="0" xfId="0" applyAlignment="1" applyFont="1">
      <alignment horizontal="center" readingOrder="0"/>
    </xf>
    <xf borderId="4" fillId="17" fontId="2" numFmtId="0" xfId="0" applyAlignment="1" applyBorder="1" applyFont="1">
      <alignment horizontal="center" readingOrder="0"/>
    </xf>
    <xf borderId="4" fillId="17" fontId="41" numFmtId="0" xfId="0" applyAlignment="1" applyBorder="1" applyFont="1">
      <alignment horizontal="center" readingOrder="0"/>
    </xf>
    <xf borderId="4" fillId="7" fontId="42" numFmtId="0" xfId="0" applyAlignment="1" applyBorder="1" applyFont="1">
      <alignment horizontal="center" readingOrder="0" vertical="bottom"/>
    </xf>
    <xf borderId="4" fillId="8" fontId="17" numFmtId="0" xfId="0" applyAlignment="1" applyBorder="1" applyFont="1">
      <alignment horizontal="center"/>
    </xf>
    <xf borderId="4" fillId="19" fontId="41" numFmtId="0" xfId="0" applyAlignment="1" applyBorder="1" applyFont="1">
      <alignment horizontal="center"/>
    </xf>
    <xf borderId="4" fillId="19" fontId="41" numFmtId="0" xfId="0" applyAlignment="1" applyBorder="1" applyFont="1">
      <alignment horizontal="center" readingOrder="0"/>
    </xf>
    <xf borderId="4" fillId="28" fontId="17" numFmtId="0" xfId="0" applyAlignment="1" applyBorder="1" applyFont="1">
      <alignment horizontal="center"/>
    </xf>
    <xf borderId="4" fillId="10" fontId="11" numFmtId="164" xfId="0" applyAlignment="1" applyBorder="1" applyFont="1" applyNumberFormat="1">
      <alignment horizontal="center" vertical="bottom"/>
    </xf>
    <xf borderId="3" fillId="2" fontId="2" numFmtId="164" xfId="0" applyAlignment="1" applyBorder="1" applyFont="1" applyNumberFormat="1">
      <alignment horizontal="center" vertical="bottom"/>
    </xf>
    <xf borderId="8" fillId="20" fontId="25" numFmtId="0" xfId="0" applyAlignment="1" applyBorder="1" applyFont="1">
      <alignment horizontal="center" readingOrder="0" vertical="bottom"/>
    </xf>
    <xf borderId="4" fillId="37" fontId="5" numFmtId="0" xfId="0" applyAlignment="1" applyBorder="1" applyFill="1" applyFont="1">
      <alignment horizontal="center" readingOrder="0" vertical="bottom"/>
    </xf>
    <xf borderId="4" fillId="7" fontId="20" numFmtId="0" xfId="0" applyAlignment="1" applyBorder="1" applyFont="1">
      <alignment horizontal="center" vertical="bottom"/>
    </xf>
    <xf borderId="4" fillId="19" fontId="22" numFmtId="0" xfId="0" applyAlignment="1" applyBorder="1" applyFont="1">
      <alignment horizontal="center" readingOrder="0" vertical="bottom"/>
    </xf>
    <xf borderId="4" fillId="14" fontId="46" numFmtId="0" xfId="0" applyAlignment="1" applyBorder="1" applyFont="1">
      <alignment horizontal="center" readingOrder="0" vertical="bottom"/>
    </xf>
    <xf borderId="4" fillId="2" fontId="2" numFmtId="164" xfId="0" applyAlignment="1" applyBorder="1" applyFont="1" applyNumberFormat="1">
      <alignment horizontal="center" vertical="bottom"/>
    </xf>
    <xf borderId="0" fillId="31" fontId="26" numFmtId="0" xfId="0" applyAlignment="1" applyFont="1">
      <alignment horizontal="center" vertical="bottom"/>
    </xf>
    <xf borderId="7" fillId="14" fontId="35" numFmtId="0" xfId="0" applyAlignment="1" applyBorder="1" applyFont="1">
      <alignment horizontal="center" readingOrder="0" vertical="bottom"/>
    </xf>
    <xf borderId="4" fillId="14" fontId="1" numFmtId="0" xfId="0" applyAlignment="1" applyBorder="1" applyFont="1">
      <alignment horizontal="center" readingOrder="0" vertical="bottom"/>
    </xf>
    <xf borderId="4" fillId="2" fontId="2" numFmtId="3" xfId="0" applyAlignment="1" applyBorder="1" applyFont="1" applyNumberFormat="1">
      <alignment horizontal="center" vertical="bottom"/>
    </xf>
    <xf borderId="4" fillId="22" fontId="2" numFmtId="0" xfId="0" applyAlignment="1" applyBorder="1" applyFont="1">
      <alignment horizontal="center" readingOrder="0" vertical="bottom"/>
    </xf>
    <xf borderId="4" fillId="10" fontId="11" numFmtId="3" xfId="0" applyAlignment="1" applyBorder="1" applyFont="1" applyNumberFormat="1">
      <alignment horizontal="center" vertical="bottom"/>
    </xf>
    <xf borderId="7" fillId="0" fontId="17" numFmtId="0" xfId="0" applyAlignment="1" applyBorder="1" applyFont="1">
      <alignment horizontal="center" readingOrder="0" vertical="bottom"/>
    </xf>
    <xf borderId="7" fillId="0" fontId="41" numFmtId="0" xfId="0" applyAlignment="1" applyBorder="1" applyFont="1">
      <alignment horizontal="center" readingOrder="0" vertical="bottom"/>
    </xf>
    <xf borderId="4" fillId="14" fontId="31" numFmtId="0" xfId="0" applyAlignment="1" applyBorder="1" applyFont="1">
      <alignment horizontal="center" readingOrder="0"/>
    </xf>
    <xf borderId="7" fillId="10" fontId="17" numFmtId="0" xfId="0" applyAlignment="1" applyBorder="1" applyFont="1">
      <alignment horizontal="center" readingOrder="0" vertical="bottom"/>
    </xf>
    <xf borderId="9" fillId="9" fontId="47" numFmtId="0" xfId="0" applyAlignment="1" applyBorder="1" applyFont="1">
      <alignment horizontal="center" readingOrder="0"/>
    </xf>
    <xf borderId="7" fillId="35" fontId="17" numFmtId="0" xfId="0" applyAlignment="1" applyBorder="1" applyFont="1">
      <alignment horizontal="center" readingOrder="0" vertical="bottom"/>
    </xf>
    <xf borderId="9" fillId="9" fontId="47" numFmtId="0" xfId="0" applyAlignment="1" applyBorder="1" applyFont="1">
      <alignment horizontal="center"/>
    </xf>
    <xf borderId="4" fillId="17" fontId="22" numFmtId="0" xfId="0" applyAlignment="1" applyBorder="1" applyFont="1">
      <alignment horizontal="center" readingOrder="0" vertical="bottom"/>
    </xf>
    <xf borderId="9" fillId="38" fontId="47" numFmtId="0" xfId="0" applyAlignment="1" applyBorder="1" applyFill="1" applyFont="1">
      <alignment horizontal="center" readingOrder="0"/>
    </xf>
    <xf borderId="9" fillId="36" fontId="47" numFmtId="0" xfId="0" applyAlignment="1" applyBorder="1" applyFont="1">
      <alignment horizontal="center" readingOrder="0"/>
    </xf>
    <xf borderId="4" fillId="20" fontId="15" numFmtId="0" xfId="0" applyAlignment="1" applyBorder="1" applyFont="1">
      <alignment horizontal="center" readingOrder="0"/>
    </xf>
    <xf borderId="6" fillId="10" fontId="11" numFmtId="164" xfId="0" applyAlignment="1" applyBorder="1" applyFont="1" applyNumberFormat="1">
      <alignment horizontal="center"/>
    </xf>
    <xf borderId="6" fillId="10" fontId="11" numFmtId="164" xfId="0" applyAlignment="1" applyBorder="1" applyFont="1" applyNumberFormat="1">
      <alignment horizontal="center" vertical="bottom"/>
    </xf>
    <xf borderId="6" fillId="9" fontId="5" numFmtId="164" xfId="0" applyAlignment="1" applyBorder="1" applyFont="1" applyNumberFormat="1">
      <alignment horizontal="center" vertical="bottom"/>
    </xf>
    <xf borderId="4" fillId="2" fontId="21" numFmtId="0" xfId="0" applyAlignment="1" applyBorder="1" applyFont="1">
      <alignment horizontal="center" readingOrder="0"/>
    </xf>
    <xf borderId="4" fillId="0" fontId="21" numFmtId="0" xfId="0" applyAlignment="1" applyBorder="1" applyFont="1">
      <alignment horizontal="center" readingOrder="0"/>
    </xf>
    <xf borderId="4" fillId="2" fontId="5" numFmtId="0" xfId="0" applyAlignment="1" applyBorder="1" applyFont="1">
      <alignment horizontal="center" readingOrder="0"/>
    </xf>
    <xf borderId="7" fillId="20" fontId="5" numFmtId="0" xfId="0" applyAlignment="1" applyBorder="1" applyFont="1">
      <alignment horizontal="center" readingOrder="0" vertical="bottom"/>
    </xf>
    <xf borderId="4" fillId="13" fontId="20" numFmtId="0" xfId="0" applyAlignment="1" applyBorder="1" applyFont="1">
      <alignment horizontal="center" readingOrder="0"/>
    </xf>
    <xf borderId="7" fillId="0" fontId="5" numFmtId="0" xfId="0" applyAlignment="1" applyBorder="1" applyFont="1">
      <alignment horizontal="center" readingOrder="0" vertical="bottom"/>
    </xf>
    <xf borderId="4" fillId="22" fontId="5" numFmtId="0" xfId="0" applyAlignment="1" applyBorder="1" applyFont="1">
      <alignment horizontal="center"/>
    </xf>
    <xf borderId="4" fillId="14" fontId="1" numFmtId="0" xfId="0" applyAlignment="1" applyBorder="1" applyFont="1">
      <alignment horizontal="center"/>
    </xf>
    <xf borderId="4" fillId="39" fontId="2" numFmtId="0" xfId="0" applyAlignment="1" applyBorder="1" applyFill="1" applyFont="1">
      <alignment horizontal="center" readingOrder="0"/>
    </xf>
    <xf borderId="4" fillId="9" fontId="5" numFmtId="164" xfId="0" applyAlignment="1" applyBorder="1" applyFont="1" applyNumberFormat="1">
      <alignment horizontal="center" readingOrder="0" vertical="center"/>
    </xf>
    <xf borderId="4" fillId="2" fontId="2" numFmtId="0" xfId="0" applyAlignment="1" applyBorder="1" applyFont="1">
      <alignment horizontal="center" vertical="center"/>
    </xf>
    <xf borderId="4" fillId="11" fontId="2" numFmtId="49" xfId="0" applyAlignment="1" applyBorder="1" applyFont="1" applyNumberFormat="1">
      <alignment horizontal="center"/>
    </xf>
    <xf borderId="4" fillId="2" fontId="2" numFmtId="49" xfId="0" applyAlignment="1" applyBorder="1" applyFont="1" applyNumberFormat="1">
      <alignment horizontal="center"/>
    </xf>
    <xf borderId="4" fillId="11" fontId="2" numFmtId="49" xfId="0" applyAlignment="1" applyBorder="1" applyFont="1" applyNumberFormat="1">
      <alignment horizontal="center" vertical="bottom"/>
    </xf>
    <xf borderId="4" fillId="2" fontId="2" numFmtId="49" xfId="0" applyAlignment="1" applyBorder="1" applyFont="1" applyNumberFormat="1">
      <alignment horizontal="center" vertical="bottom"/>
    </xf>
    <xf borderId="6" fillId="9" fontId="5" numFmtId="49" xfId="0" applyAlignment="1" applyBorder="1" applyFont="1" applyNumberFormat="1">
      <alignment horizontal="center"/>
    </xf>
    <xf borderId="6" fillId="10" fontId="11" numFmtId="49" xfId="0" applyAlignment="1" applyBorder="1" applyFont="1" applyNumberFormat="1">
      <alignment horizontal="center"/>
    </xf>
    <xf borderId="6" fillId="10" fontId="11" numFmtId="49" xfId="0" applyAlignment="1" applyBorder="1" applyFont="1" applyNumberFormat="1">
      <alignment horizontal="center" vertical="bottom"/>
    </xf>
    <xf borderId="6" fillId="9" fontId="5" numFmtId="49" xfId="0" applyAlignment="1" applyBorder="1" applyFont="1" applyNumberFormat="1">
      <alignment horizontal="center" vertical="bottom"/>
    </xf>
    <xf borderId="6" fillId="10" fontId="11" numFmtId="164" xfId="0" applyAlignment="1" applyBorder="1" applyFont="1" applyNumberFormat="1">
      <alignment horizontal="center" vertical="bottom"/>
    </xf>
    <xf borderId="4" fillId="0" fontId="2" numFmtId="49" xfId="0" applyAlignment="1" applyBorder="1" applyFont="1" applyNumberFormat="1">
      <alignment horizontal="center" readingOrder="0"/>
    </xf>
    <xf borderId="4" fillId="0" fontId="2" numFmtId="49" xfId="0" applyAlignment="1" applyBorder="1" applyFont="1" applyNumberFormat="1">
      <alignment horizontal="center" readingOrder="0" vertical="bottom"/>
    </xf>
    <xf borderId="4" fillId="2" fontId="2" numFmtId="49" xfId="0" applyAlignment="1" applyBorder="1" applyFont="1" applyNumberFormat="1">
      <alignment horizontal="center" readingOrder="0"/>
    </xf>
    <xf borderId="4" fillId="2" fontId="2" numFmtId="49" xfId="0" applyAlignment="1" applyBorder="1" applyFont="1" applyNumberFormat="1">
      <alignment horizontal="center" readingOrder="0" vertical="bottom"/>
    </xf>
    <xf borderId="4" fillId="0" fontId="2" numFmtId="49" xfId="0" applyAlignment="1" applyBorder="1" applyFont="1" applyNumberFormat="1">
      <alignment horizontal="center"/>
    </xf>
    <xf borderId="4" fillId="0" fontId="2" numFmtId="49" xfId="0" applyAlignment="1" applyBorder="1" applyFont="1" applyNumberFormat="1">
      <alignment horizontal="center" vertical="bottom"/>
    </xf>
    <xf borderId="4" fillId="7" fontId="13" numFmtId="49" xfId="0" applyAlignment="1" applyBorder="1" applyFont="1" applyNumberFormat="1">
      <alignment horizontal="center" readingOrder="0"/>
    </xf>
    <xf borderId="4" fillId="22" fontId="5" numFmtId="49" xfId="0" applyAlignment="1" applyBorder="1" applyFont="1" applyNumberFormat="1">
      <alignment horizontal="center" readingOrder="0"/>
    </xf>
    <xf borderId="9" fillId="7" fontId="48" numFmtId="0" xfId="0" applyAlignment="1" applyBorder="1" applyFont="1">
      <alignment horizontal="center" readingOrder="0"/>
    </xf>
    <xf borderId="4" fillId="13" fontId="13" numFmtId="0" xfId="0" applyAlignment="1" applyBorder="1" applyFont="1">
      <alignment horizontal="center" readingOrder="0"/>
    </xf>
    <xf borderId="4" fillId="2" fontId="5" numFmtId="0" xfId="0" applyAlignment="1" applyBorder="1" applyFont="1">
      <alignment horizontal="center"/>
    </xf>
    <xf borderId="4" fillId="20" fontId="2" numFmtId="49" xfId="0" applyAlignment="1" applyBorder="1" applyFont="1" applyNumberFormat="1">
      <alignment horizontal="center" readingOrder="0"/>
    </xf>
    <xf borderId="4" fillId="14" fontId="1" numFmtId="0" xfId="0" applyAlignment="1" applyBorder="1" applyFont="1">
      <alignment horizontal="center" readingOrder="0"/>
    </xf>
    <xf borderId="4" fillId="39" fontId="2" numFmtId="0" xfId="0" applyAlignment="1" applyBorder="1" applyFont="1">
      <alignment horizontal="center" readingOrder="0" vertical="bottom"/>
    </xf>
    <xf borderId="4" fillId="34" fontId="2" numFmtId="0" xfId="0" applyAlignment="1" applyBorder="1" applyFont="1">
      <alignment horizontal="center" readingOrder="0" vertical="bottom"/>
    </xf>
    <xf borderId="7" fillId="14" fontId="30" numFmtId="0" xfId="0" applyAlignment="1" applyBorder="1" applyFont="1">
      <alignment horizontal="center" readingOrder="0" vertical="bottom"/>
    </xf>
    <xf borderId="9" fillId="36" fontId="47" numFmtId="0" xfId="0" applyAlignment="1" applyBorder="1" applyFont="1">
      <alignment horizontal="center"/>
    </xf>
    <xf borderId="4" fillId="0" fontId="2" numFmtId="49" xfId="0" applyAlignment="1" applyBorder="1" applyFont="1" applyNumberFormat="1">
      <alignment vertical="bottom"/>
    </xf>
    <xf borderId="4" fillId="2" fontId="2" numFmtId="49" xfId="0" applyAlignment="1" applyBorder="1" applyFont="1" applyNumberFormat="1">
      <alignment vertical="bottom"/>
    </xf>
    <xf borderId="4" fillId="0" fontId="2" numFmtId="2" xfId="0" applyAlignment="1" applyBorder="1" applyFont="1" applyNumberFormat="1">
      <alignment vertical="bottom"/>
    </xf>
    <xf borderId="6" fillId="10" fontId="11" numFmtId="2" xfId="0" applyAlignment="1" applyBorder="1" applyFont="1" applyNumberFormat="1">
      <alignment horizontal="center" vertical="bottom"/>
    </xf>
    <xf borderId="4" fillId="2" fontId="2" numFmtId="167" xfId="0" applyAlignment="1" applyBorder="1" applyFont="1" applyNumberFormat="1">
      <alignment horizontal="center" vertical="bottom"/>
    </xf>
    <xf borderId="4" fillId="0" fontId="2" numFmtId="167" xfId="0" applyAlignment="1" applyBorder="1" applyFont="1" applyNumberFormat="1">
      <alignment vertical="bottom"/>
    </xf>
    <xf borderId="4" fillId="2" fontId="2" numFmtId="167" xfId="0" applyAlignment="1" applyBorder="1" applyFont="1" applyNumberFormat="1">
      <alignment vertical="bottom"/>
    </xf>
    <xf borderId="0" fillId="2" fontId="2" numFmtId="164" xfId="0" applyAlignment="1" applyFont="1" applyNumberFormat="1">
      <alignment vertical="bottom"/>
    </xf>
    <xf borderId="4" fillId="9" fontId="5" numFmtId="0" xfId="0" applyAlignment="1" applyBorder="1" applyFont="1">
      <alignment horizontal="center" vertical="center"/>
    </xf>
    <xf borderId="6" fillId="9" fontId="5" numFmtId="0" xfId="0" applyAlignment="1" applyBorder="1" applyFont="1">
      <alignment horizontal="center" vertical="center"/>
    </xf>
    <xf borderId="6" fillId="9" fontId="5" numFmtId="0" xfId="0" applyAlignment="1" applyBorder="1" applyFont="1">
      <alignment horizontal="center" vertical="center"/>
    </xf>
    <xf borderId="6" fillId="10" fontId="11" numFmtId="0" xfId="0" applyAlignment="1" applyBorder="1" applyFont="1">
      <alignment horizontal="center" vertical="center"/>
    </xf>
    <xf borderId="0" fillId="0" fontId="12" numFmtId="0" xfId="0" applyAlignment="1" applyFont="1">
      <alignment horizontal="center" vertical="center"/>
    </xf>
    <xf borderId="10" fillId="0" fontId="2" numFmtId="0" xfId="0" applyAlignment="1" applyBorder="1" applyFont="1">
      <alignment horizontal="center" vertical="center"/>
    </xf>
    <xf borderId="3" fillId="0" fontId="2" numFmtId="169" xfId="0" applyAlignment="1" applyBorder="1" applyFont="1" applyNumberFormat="1">
      <alignment horizontal="center" vertical="center"/>
    </xf>
    <xf borderId="11" fillId="0" fontId="2" numFmtId="0" xfId="0" applyAlignment="1" applyBorder="1" applyFont="1">
      <alignment horizontal="center" vertical="center"/>
    </xf>
    <xf borderId="3" fillId="0" fontId="2" numFmtId="0" xfId="0" applyAlignment="1" applyBorder="1" applyFont="1">
      <alignment horizontal="center" vertical="center"/>
    </xf>
    <xf borderId="3" fillId="20" fontId="2" numFmtId="0" xfId="0" applyAlignment="1" applyBorder="1" applyFont="1">
      <alignment horizontal="center" readingOrder="0" vertical="center"/>
    </xf>
    <xf borderId="3" fillId="0" fontId="2" numFmtId="0" xfId="0" applyAlignment="1" applyBorder="1" applyFont="1">
      <alignment horizontal="center" readingOrder="0" vertical="center"/>
    </xf>
    <xf borderId="3" fillId="32" fontId="5" numFmtId="0" xfId="0" applyAlignment="1" applyBorder="1" applyFont="1">
      <alignment horizontal="center" readingOrder="0" vertical="center"/>
    </xf>
    <xf borderId="10" fillId="0" fontId="6" numFmtId="0" xfId="0" applyBorder="1" applyFont="1"/>
    <xf borderId="11" fillId="0" fontId="6" numFmtId="0" xfId="0" applyBorder="1" applyFont="1"/>
    <xf borderId="3" fillId="2" fontId="2" numFmtId="0" xfId="0" applyAlignment="1" applyBorder="1" applyFont="1">
      <alignment horizontal="center" vertical="center"/>
    </xf>
    <xf borderId="2" fillId="0" fontId="6" numFmtId="0" xfId="0" applyBorder="1" applyFont="1"/>
    <xf borderId="3" fillId="12" fontId="2" numFmtId="0" xfId="0" applyAlignment="1" applyBorder="1" applyFont="1">
      <alignment horizontal="center" readingOrder="0" vertical="center"/>
    </xf>
    <xf borderId="3" fillId="16" fontId="2" numFmtId="0" xfId="0" applyAlignment="1" applyBorder="1" applyFont="1">
      <alignment horizontal="center" readingOrder="0" vertical="center"/>
    </xf>
    <xf borderId="4" fillId="0" fontId="2" numFmtId="20" xfId="0" applyAlignment="1" applyBorder="1" applyFont="1" applyNumberFormat="1">
      <alignment horizontal="center" vertical="center"/>
    </xf>
    <xf borderId="3" fillId="16" fontId="2" numFmtId="0" xfId="0" applyAlignment="1" applyBorder="1" applyFont="1">
      <alignment horizontal="center" vertical="center"/>
    </xf>
    <xf borderId="3" fillId="2" fontId="2" numFmtId="0" xfId="0" applyAlignment="1" applyBorder="1" applyFont="1">
      <alignment horizontal="center" readingOrder="0" vertical="center"/>
    </xf>
    <xf borderId="12" fillId="2" fontId="2" numFmtId="0" xfId="0" applyAlignment="1" applyBorder="1" applyFont="1">
      <alignment horizontal="center" vertical="center"/>
    </xf>
    <xf borderId="4" fillId="2" fontId="2" numFmtId="169" xfId="0" applyAlignment="1" applyBorder="1" applyFont="1" applyNumberFormat="1">
      <alignment horizontal="center" vertical="center"/>
    </xf>
    <xf borderId="0" fillId="0" fontId="12" numFmtId="0" xfId="0" applyAlignment="1" applyFont="1">
      <alignment horizontal="center" readingOrder="0" vertical="center"/>
    </xf>
    <xf borderId="4" fillId="39" fontId="2" numFmtId="0" xfId="0" applyAlignment="1" applyBorder="1" applyFont="1">
      <alignment horizontal="center" readingOrder="0" vertical="center"/>
    </xf>
    <xf borderId="3" fillId="27" fontId="13" numFmtId="0" xfId="0" applyAlignment="1" applyBorder="1" applyFont="1">
      <alignment horizontal="center" vertical="center"/>
    </xf>
    <xf borderId="3" fillId="27" fontId="13" numFmtId="0" xfId="0" applyAlignment="1" applyBorder="1" applyFont="1">
      <alignment horizontal="center" readingOrder="0" vertical="center"/>
    </xf>
    <xf borderId="4" fillId="27" fontId="13" numFmtId="0" xfId="0" applyAlignment="1" applyBorder="1" applyFont="1">
      <alignment horizontal="center" readingOrder="0" vertical="center"/>
    </xf>
    <xf borderId="3" fillId="39" fontId="2" numFmtId="0" xfId="0" applyAlignment="1" applyBorder="1" applyFont="1">
      <alignment horizontal="center" readingOrder="0" vertical="center"/>
    </xf>
    <xf borderId="3" fillId="17" fontId="2" numFmtId="0" xfId="0" applyAlignment="1" applyBorder="1" applyFont="1">
      <alignment horizontal="center" readingOrder="0" vertical="center"/>
    </xf>
    <xf borderId="7" fillId="30" fontId="17" numFmtId="0" xfId="0" applyAlignment="1" applyBorder="1" applyFont="1">
      <alignment horizontal="center" readingOrder="0" vertical="center"/>
    </xf>
    <xf borderId="12" fillId="0" fontId="2" numFmtId="0" xfId="0" applyAlignment="1" applyBorder="1" applyFont="1">
      <alignment horizontal="center" vertical="center"/>
    </xf>
    <xf borderId="12" fillId="2" fontId="2" numFmtId="0" xfId="0" applyAlignment="1" applyBorder="1" applyFont="1">
      <alignment horizontal="center" readingOrder="0" vertical="center"/>
    </xf>
    <xf borderId="3" fillId="0" fontId="5" numFmtId="0" xfId="0" applyAlignment="1" applyBorder="1" applyFont="1">
      <alignment horizontal="center" readingOrder="0" vertical="center"/>
    </xf>
    <xf borderId="3" fillId="2" fontId="5" numFmtId="0" xfId="0" applyAlignment="1" applyBorder="1" applyFont="1">
      <alignment horizontal="center" readingOrder="0" vertical="center"/>
    </xf>
    <xf borderId="3" fillId="13" fontId="13" numFmtId="0" xfId="0" applyAlignment="1" applyBorder="1" applyFont="1">
      <alignment horizontal="center" readingOrder="0" vertical="center"/>
    </xf>
    <xf borderId="3" fillId="13" fontId="13" numFmtId="0" xfId="0" applyAlignment="1" applyBorder="1" applyFont="1">
      <alignment horizontal="center" vertical="center"/>
    </xf>
    <xf borderId="8" fillId="14" fontId="29" numFmtId="0" xfId="0" applyAlignment="1" applyBorder="1" applyFont="1">
      <alignment horizontal="center" readingOrder="0" vertical="center"/>
    </xf>
    <xf borderId="3" fillId="22" fontId="5" numFmtId="0" xfId="0" applyAlignment="1" applyBorder="1" applyFont="1">
      <alignment horizontal="center" vertical="center"/>
    </xf>
    <xf borderId="3" fillId="22" fontId="5" numFmtId="0" xfId="0" applyAlignment="1" applyBorder="1" applyFon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vertical="center"/>
    </xf>
    <xf borderId="4" fillId="0" fontId="2" numFmtId="0" xfId="0" applyAlignment="1" applyBorder="1" applyFont="1">
      <alignment vertical="center"/>
    </xf>
    <xf borderId="3" fillId="2" fontId="2" numFmtId="0" xfId="0" applyAlignment="1" applyBorder="1" applyFont="1">
      <alignment readingOrder="0" vertical="center"/>
    </xf>
    <xf borderId="3" fillId="2" fontId="2" numFmtId="0" xfId="0" applyAlignment="1" applyBorder="1" applyFont="1">
      <alignment vertical="center"/>
    </xf>
    <xf borderId="3" fillId="14" fontId="14" numFmtId="0" xfId="0" applyAlignment="1" applyBorder="1" applyFont="1">
      <alignment horizontal="center" vertical="center"/>
    </xf>
    <xf borderId="4" fillId="0" fontId="2" numFmtId="0" xfId="0" applyAlignment="1" applyBorder="1" applyFont="1">
      <alignment readingOrder="0" vertical="center"/>
    </xf>
    <xf borderId="4" fillId="40" fontId="5" numFmtId="0" xfId="0" applyAlignment="1" applyBorder="1" applyFill="1" applyFont="1">
      <alignment horizontal="center" vertical="center"/>
    </xf>
    <xf borderId="4" fillId="40" fontId="5" numFmtId="0" xfId="0" applyAlignment="1" applyBorder="1" applyFont="1">
      <alignment horizontal="center" readingOrder="0" vertical="center"/>
    </xf>
    <xf borderId="4" fillId="0" fontId="5" numFmtId="0" xfId="0" applyAlignment="1" applyBorder="1" applyFont="1">
      <alignment horizontal="center" vertical="center"/>
    </xf>
    <xf borderId="4" fillId="40" fontId="5" numFmtId="0" xfId="0" applyAlignment="1" applyBorder="1" applyFont="1">
      <alignment horizontal="center" readingOrder="0" vertical="bottom"/>
    </xf>
    <xf borderId="4" fillId="9" fontId="5" numFmtId="169" xfId="0" applyAlignment="1" applyBorder="1" applyFont="1" applyNumberFormat="1">
      <alignment horizontal="center" vertical="center"/>
    </xf>
    <xf borderId="6" fillId="9" fontId="5" numFmtId="165" xfId="0" applyAlignment="1" applyBorder="1" applyFont="1" applyNumberFormat="1">
      <alignment horizontal="center" vertical="center"/>
    </xf>
    <xf borderId="2" fillId="2" fontId="2" numFmtId="169" xfId="0" applyAlignment="1" applyBorder="1" applyFont="1" applyNumberFormat="1">
      <alignment horizontal="center" vertical="center"/>
    </xf>
    <xf borderId="11" fillId="2" fontId="2" numFmtId="165" xfId="0" applyAlignment="1" applyBorder="1" applyFont="1" applyNumberFormat="1">
      <alignment horizontal="center" vertical="center"/>
    </xf>
    <xf borderId="11" fillId="2" fontId="2" numFmtId="0" xfId="0" applyAlignment="1" applyBorder="1" applyFont="1">
      <alignment horizontal="center" vertical="center"/>
    </xf>
    <xf borderId="12" fillId="2" fontId="5" numFmtId="0" xfId="0" applyAlignment="1" applyBorder="1" applyFont="1">
      <alignment horizontal="center" vertical="center"/>
    </xf>
    <xf borderId="11" fillId="11" fontId="2" numFmtId="0" xfId="0" applyAlignment="1" applyBorder="1" applyFont="1">
      <alignment horizontal="center" vertical="center"/>
    </xf>
    <xf borderId="3" fillId="2" fontId="6" numFmtId="0" xfId="0" applyBorder="1" applyFont="1"/>
    <xf borderId="3" fillId="15" fontId="2" numFmtId="0" xfId="0" applyAlignment="1" applyBorder="1" applyFont="1">
      <alignment horizontal="center" vertical="center"/>
    </xf>
    <xf borderId="3" fillId="2" fontId="1" numFmtId="0" xfId="0" applyAlignment="1" applyBorder="1" applyFont="1">
      <alignment horizontal="center" vertical="center"/>
    </xf>
    <xf borderId="12" fillId="2" fontId="2" numFmtId="165" xfId="0" applyAlignment="1" applyBorder="1" applyFont="1" applyNumberFormat="1">
      <alignment horizontal="center" vertical="center"/>
    </xf>
    <xf borderId="2" fillId="2" fontId="6" numFmtId="0" xfId="0" applyBorder="1" applyFont="1"/>
    <xf borderId="4" fillId="11" fontId="2" numFmtId="169" xfId="0" applyAlignment="1" applyBorder="1" applyFont="1" applyNumberFormat="1">
      <alignment horizontal="center" vertical="center"/>
    </xf>
    <xf borderId="12" fillId="11" fontId="2" numFmtId="165" xfId="0" applyAlignment="1" applyBorder="1" applyFont="1" applyNumberFormat="1">
      <alignment horizontal="center" vertical="center"/>
    </xf>
    <xf borderId="12" fillId="11" fontId="2" numFmtId="0" xfId="0" applyAlignment="1" applyBorder="1" applyFont="1">
      <alignment horizontal="center" vertical="center"/>
    </xf>
    <xf borderId="4" fillId="11" fontId="2" numFmtId="0" xfId="0" applyAlignment="1" applyBorder="1" applyFont="1">
      <alignment horizontal="center" vertical="center"/>
    </xf>
    <xf borderId="12" fillId="11" fontId="5" numFmtId="0" xfId="0" applyAlignment="1" applyBorder="1" applyFont="1">
      <alignment horizontal="center" vertical="center"/>
    </xf>
    <xf borderId="4" fillId="11" fontId="2" numFmtId="0" xfId="0" applyAlignment="1" applyBorder="1" applyFont="1">
      <alignment horizontal="center" readingOrder="0" vertical="center"/>
    </xf>
    <xf borderId="3" fillId="0" fontId="2" numFmtId="20" xfId="0" applyAlignment="1" applyBorder="1" applyFont="1" applyNumberFormat="1">
      <alignment horizontal="center" vertical="center"/>
    </xf>
    <xf borderId="3" fillId="9" fontId="5" numFmtId="0" xfId="0" applyAlignment="1" applyBorder="1" applyFont="1">
      <alignment horizontal="center" readingOrder="0" vertical="center"/>
    </xf>
    <xf borderId="2" fillId="15" fontId="6" numFmtId="0" xfId="0" applyBorder="1" applyFont="1"/>
    <xf borderId="3" fillId="7" fontId="5" numFmtId="0" xfId="0" applyAlignment="1" applyBorder="1" applyFont="1">
      <alignment horizontal="center" readingOrder="0" vertical="center"/>
    </xf>
    <xf borderId="3" fillId="15" fontId="6" numFmtId="0" xfId="0" applyBorder="1" applyFont="1"/>
    <xf borderId="3" fillId="15" fontId="2" numFmtId="0" xfId="0" applyAlignment="1" applyBorder="1" applyFont="1">
      <alignment horizontal="center" readingOrder="0" vertical="center"/>
    </xf>
    <xf borderId="3" fillId="14" fontId="21" numFmtId="0" xfId="0" applyAlignment="1" applyBorder="1" applyFont="1">
      <alignment horizontal="center" readingOrder="0" vertical="center"/>
    </xf>
    <xf borderId="0" fillId="41" fontId="49" numFmtId="0" xfId="0" applyAlignment="1" applyFill="1" applyFont="1">
      <alignment horizontal="center" readingOrder="0" vertical="center"/>
    </xf>
    <xf borderId="3" fillId="14" fontId="14" numFmtId="0" xfId="0" applyAlignment="1" applyBorder="1" applyFont="1">
      <alignment horizontal="center" readingOrder="0" vertical="center"/>
    </xf>
    <xf borderId="4" fillId="14" fontId="21" numFmtId="0" xfId="0" applyAlignment="1" applyBorder="1" applyFont="1">
      <alignment horizontal="center" vertical="center"/>
    </xf>
    <xf borderId="8" fillId="14" fontId="29" numFmtId="0" xfId="0" applyAlignment="1" applyBorder="1" applyFont="1">
      <alignment horizontal="center" vertical="center"/>
    </xf>
    <xf borderId="0" fillId="2" fontId="50" numFmtId="0" xfId="0" applyAlignment="1" applyFont="1">
      <alignment horizontal="center" readingOrder="0"/>
    </xf>
    <xf borderId="3" fillId="7" fontId="13" numFmtId="0" xfId="0" applyAlignment="1" applyBorder="1" applyFont="1">
      <alignment horizontal="center" readingOrder="0" vertical="center"/>
    </xf>
    <xf borderId="3" fillId="13" fontId="2" numFmtId="0" xfId="0" applyAlignment="1" applyBorder="1" applyFont="1">
      <alignment horizontal="center" vertical="center"/>
    </xf>
    <xf borderId="11" fillId="15" fontId="2" numFmtId="0" xfId="0" applyAlignment="1" applyBorder="1" applyFont="1">
      <alignment horizontal="center" vertical="center"/>
    </xf>
    <xf borderId="3" fillId="15" fontId="5" numFmtId="0" xfId="0" applyAlignment="1" applyBorder="1" applyFont="1">
      <alignment horizontal="center" readingOrder="0" vertical="center"/>
    </xf>
    <xf borderId="3" fillId="13" fontId="2" numFmtId="0" xfId="0" applyAlignment="1" applyBorder="1" applyFont="1">
      <alignment horizontal="center" readingOrder="0" vertical="center"/>
    </xf>
    <xf borderId="3" fillId="7" fontId="13" numFmtId="0" xfId="0" applyAlignment="1" applyBorder="1" applyFont="1">
      <alignment horizontal="center" vertical="center"/>
    </xf>
    <xf borderId="0" fillId="31" fontId="26" numFmtId="0" xfId="0" applyAlignment="1" applyFont="1">
      <alignment horizontal="center" vertical="center"/>
    </xf>
    <xf borderId="0" fillId="31" fontId="26" numFmtId="0" xfId="0" applyAlignment="1" applyFont="1">
      <alignment horizontal="center" readingOrder="0" vertical="center"/>
    </xf>
    <xf borderId="12" fillId="11" fontId="2" numFmtId="0" xfId="0" applyAlignment="1" applyBorder="1" applyFont="1">
      <alignment horizontal="center" readingOrder="0" vertical="center"/>
    </xf>
    <xf borderId="3" fillId="11" fontId="2" numFmtId="20" xfId="0" applyAlignment="1" applyBorder="1" applyFont="1" applyNumberFormat="1">
      <alignment horizontal="center" readingOrder="0" vertical="center"/>
    </xf>
    <xf borderId="3" fillId="15" fontId="5" numFmtId="0" xfId="0" applyAlignment="1" applyBorder="1" applyFont="1">
      <alignment horizontal="center" vertical="center"/>
    </xf>
    <xf borderId="3" fillId="7" fontId="20" numFmtId="0" xfId="0" applyAlignment="1" applyBorder="1" applyFont="1">
      <alignment horizontal="center" readingOrder="0" vertical="center"/>
    </xf>
    <xf borderId="3" fillId="7" fontId="20" numFmtId="0" xfId="0" applyAlignment="1" applyBorder="1" applyFont="1">
      <alignment horizontal="center" vertical="center"/>
    </xf>
    <xf borderId="3" fillId="2" fontId="5" numFmtId="0" xfId="0" applyAlignment="1" applyBorder="1" applyFont="1">
      <alignment horizontal="center" vertical="center"/>
    </xf>
    <xf borderId="0" fillId="7" fontId="51" numFmtId="0" xfId="0" applyAlignment="1" applyFont="1">
      <alignment horizontal="center" readingOrder="0"/>
    </xf>
    <xf borderId="2" fillId="14" fontId="21" numFmtId="0" xfId="0" applyAlignment="1" applyBorder="1" applyFont="1">
      <alignment horizontal="center" readingOrder="0"/>
    </xf>
    <xf borderId="3" fillId="31" fontId="26" numFmtId="0" xfId="0" applyAlignment="1" applyBorder="1" applyFont="1">
      <alignment horizontal="center" readingOrder="0" vertical="center"/>
    </xf>
    <xf borderId="3" fillId="2" fontId="22" numFmtId="0" xfId="0" applyAlignment="1" applyBorder="1" applyFont="1">
      <alignment horizontal="center" readingOrder="0" vertical="center"/>
    </xf>
    <xf borderId="4" fillId="12" fontId="20" numFmtId="0" xfId="0" applyAlignment="1" applyBorder="1" applyFont="1">
      <alignment horizontal="center" readingOrder="0" vertical="bottom"/>
    </xf>
    <xf borderId="2" fillId="2" fontId="2" numFmtId="169" xfId="0" applyAlignment="1" applyBorder="1" applyFont="1" applyNumberFormat="1">
      <alignment horizontal="center"/>
    </xf>
    <xf borderId="11" fillId="2" fontId="2" numFmtId="0" xfId="0" applyAlignment="1" applyBorder="1" applyFont="1">
      <alignment horizontal="center"/>
    </xf>
    <xf borderId="3" fillId="2" fontId="2" numFmtId="0" xfId="0" applyAlignment="1" applyBorder="1" applyFont="1">
      <alignment horizontal="center"/>
    </xf>
    <xf borderId="3" fillId="2" fontId="2" numFmtId="0" xfId="0" applyAlignment="1" applyBorder="1" applyFont="1">
      <alignment horizontal="center" readingOrder="0"/>
    </xf>
    <xf borderId="12" fillId="2" fontId="5" numFmtId="0" xfId="0" applyAlignment="1" applyBorder="1" applyFont="1">
      <alignment horizontal="center"/>
    </xf>
    <xf borderId="11" fillId="11" fontId="2" numFmtId="0" xfId="0" applyAlignment="1" applyBorder="1" applyFont="1">
      <alignment horizontal="center"/>
    </xf>
    <xf borderId="12" fillId="0" fontId="2" numFmtId="0" xfId="0" applyAlignment="1" applyBorder="1" applyFont="1">
      <alignment horizontal="center"/>
    </xf>
    <xf borderId="3" fillId="15" fontId="2" numFmtId="0" xfId="0" applyAlignment="1" applyBorder="1" applyFont="1">
      <alignment horizontal="center"/>
    </xf>
    <xf borderId="3" fillId="15" fontId="2" numFmtId="0" xfId="0" applyAlignment="1" applyBorder="1" applyFont="1">
      <alignment horizontal="center" readingOrder="0"/>
    </xf>
    <xf borderId="3" fillId="12" fontId="2" numFmtId="0" xfId="0" applyAlignment="1" applyBorder="1" applyFont="1">
      <alignment horizontal="center" readingOrder="0"/>
    </xf>
    <xf borderId="4" fillId="2" fontId="14" numFmtId="0" xfId="0" applyAlignment="1" applyBorder="1" applyFont="1">
      <alignment horizontal="center" readingOrder="0" vertical="center"/>
    </xf>
    <xf borderId="3" fillId="0" fontId="2" numFmtId="0" xfId="0" applyBorder="1" applyFont="1"/>
    <xf borderId="4" fillId="15" fontId="14" numFmtId="0" xfId="0" applyAlignment="1" applyBorder="1" applyFont="1">
      <alignment horizontal="center" readingOrder="0" vertical="center"/>
    </xf>
    <xf borderId="3" fillId="7" fontId="13" numFmtId="0" xfId="0" applyAlignment="1" applyBorder="1" applyFont="1">
      <alignment horizontal="center"/>
    </xf>
    <xf borderId="3" fillId="7" fontId="13" numFmtId="0" xfId="0" applyAlignment="1" applyBorder="1" applyFont="1">
      <alignment horizontal="center" readingOrder="0"/>
    </xf>
    <xf borderId="3" fillId="14" fontId="21" numFmtId="0" xfId="0" applyAlignment="1" applyBorder="1" applyFont="1">
      <alignment horizontal="center" readingOrder="0"/>
    </xf>
    <xf borderId="3" fillId="13" fontId="2" numFmtId="0" xfId="0" applyAlignment="1" applyBorder="1" applyFont="1">
      <alignment horizontal="center" readingOrder="0"/>
    </xf>
    <xf borderId="3" fillId="32" fontId="11" numFmtId="0" xfId="0" applyAlignment="1" applyBorder="1" applyFont="1">
      <alignment horizontal="center"/>
    </xf>
    <xf borderId="3" fillId="32" fontId="11" numFmtId="0" xfId="0" applyAlignment="1" applyBorder="1" applyFont="1">
      <alignment horizontal="center" readingOrder="0"/>
    </xf>
    <xf borderId="12" fillId="0" fontId="2" numFmtId="0" xfId="0" applyAlignment="1" applyBorder="1" applyFont="1">
      <alignment horizontal="center" vertical="bottom"/>
    </xf>
    <xf borderId="3" fillId="0" fontId="2" numFmtId="0" xfId="0" applyAlignment="1" applyBorder="1" applyFont="1">
      <alignment readingOrder="0"/>
    </xf>
    <xf borderId="3" fillId="0" fontId="2" numFmtId="20" xfId="0" applyBorder="1" applyFont="1" applyNumberFormat="1"/>
    <xf borderId="11" fillId="15" fontId="2" numFmtId="0" xfId="0" applyAlignment="1" applyBorder="1" applyFont="1">
      <alignment horizontal="center"/>
    </xf>
    <xf borderId="3" fillId="14" fontId="14" numFmtId="0" xfId="0" applyAlignment="1" applyBorder="1" applyFont="1">
      <alignment horizontal="center" readingOrder="0"/>
    </xf>
    <xf borderId="4" fillId="15" fontId="22" numFmtId="0" xfId="0" applyAlignment="1" applyBorder="1" applyFont="1">
      <alignment horizontal="center" readingOrder="0"/>
    </xf>
    <xf borderId="4" fillId="2" fontId="22" numFmtId="0" xfId="0" applyAlignment="1" applyBorder="1" applyFont="1">
      <alignment horizontal="center" readingOrder="0"/>
    </xf>
    <xf borderId="3" fillId="9" fontId="5" numFmtId="0" xfId="0" applyAlignment="1" applyBorder="1" applyFont="1">
      <alignment horizontal="center" readingOrder="0"/>
    </xf>
    <xf borderId="3" fillId="15" fontId="2" numFmtId="0" xfId="0" applyBorder="1" applyFont="1"/>
    <xf borderId="3" fillId="2" fontId="2" numFmtId="0" xfId="0" applyBorder="1" applyFont="1"/>
    <xf borderId="3" fillId="31" fontId="11" numFmtId="0" xfId="0" applyAlignment="1" applyBorder="1" applyFont="1">
      <alignment horizontal="center" readingOrder="0"/>
    </xf>
    <xf borderId="3" fillId="14" fontId="52" numFmtId="0" xfId="0" applyAlignment="1" applyBorder="1" applyFont="1">
      <alignment horizontal="center" readingOrder="0"/>
    </xf>
    <xf borderId="3" fillId="12" fontId="2" numFmtId="0" xfId="0" applyAlignment="1" applyBorder="1" applyFont="1">
      <alignment horizontal="center"/>
    </xf>
    <xf borderId="3" fillId="20" fontId="2" numFmtId="0" xfId="0" applyAlignment="1" applyBorder="1" applyFont="1">
      <alignment horizontal="center"/>
    </xf>
    <xf borderId="3" fillId="7" fontId="18" numFmtId="0" xfId="0" applyAlignment="1" applyBorder="1" applyFont="1">
      <alignment horizontal="center"/>
    </xf>
    <xf borderId="3" fillId="13" fontId="2" numFmtId="0" xfId="0" applyAlignment="1" applyBorder="1" applyFont="1">
      <alignment horizontal="center"/>
    </xf>
    <xf borderId="12" fillId="15" fontId="2" numFmtId="0" xfId="0" applyAlignment="1" applyBorder="1" applyFont="1">
      <alignment horizontal="center" vertical="center"/>
    </xf>
    <xf borderId="4" fillId="15" fontId="2" numFmtId="0" xfId="0" applyAlignment="1" applyBorder="1" applyFont="1">
      <alignment horizontal="center" vertical="center"/>
    </xf>
    <xf borderId="4" fillId="14" fontId="21" numFmtId="0" xfId="0" applyAlignment="1" applyBorder="1" applyFont="1">
      <alignment horizontal="center" readingOrder="0" vertical="center"/>
    </xf>
    <xf borderId="4" fillId="20" fontId="2" numFmtId="0" xfId="0" applyAlignment="1" applyBorder="1" applyFont="1">
      <alignment horizontal="center" vertical="center"/>
    </xf>
    <xf borderId="4" fillId="14" fontId="30" numFmtId="0" xfId="0" applyAlignment="1" applyBorder="1" applyFont="1">
      <alignment horizontal="center" vertical="center"/>
    </xf>
    <xf borderId="4" fillId="14" fontId="14" numFmtId="0" xfId="0" applyAlignment="1" applyBorder="1" applyFont="1">
      <alignment horizontal="center" vertical="center"/>
    </xf>
    <xf borderId="4" fillId="31" fontId="26" numFmtId="0" xfId="0" applyAlignment="1" applyBorder="1" applyFont="1">
      <alignment horizontal="center" vertical="center"/>
    </xf>
    <xf borderId="4" fillId="31" fontId="26" numFmtId="0" xfId="0" applyAlignment="1" applyBorder="1" applyFont="1">
      <alignment horizontal="center" readingOrder="0" vertical="center"/>
    </xf>
    <xf borderId="4" fillId="15" fontId="2" numFmtId="0" xfId="0" applyAlignment="1" applyBorder="1" applyFont="1">
      <alignment horizontal="center" readingOrder="0" vertical="center"/>
    </xf>
    <xf borderId="0" fillId="2" fontId="2" numFmtId="169" xfId="0" applyAlignment="1" applyFont="1" applyNumberFormat="1">
      <alignment horizontal="center"/>
    </xf>
    <xf borderId="0" fillId="2" fontId="2" numFmtId="165" xfId="0" applyAlignment="1" applyFont="1" applyNumberFormat="1">
      <alignment horizontal="center" vertical="center"/>
    </xf>
    <xf borderId="0" fillId="2" fontId="2" numFmtId="0" xfId="0" applyAlignment="1" applyFont="1">
      <alignment horizontal="center" vertical="center"/>
    </xf>
    <xf borderId="0" fillId="15" fontId="2" numFmtId="0" xfId="0" applyAlignment="1" applyFont="1">
      <alignment horizontal="center"/>
    </xf>
    <xf borderId="0" fillId="2" fontId="5" numFmtId="0" xfId="0" applyAlignment="1" applyFont="1">
      <alignment horizontal="center"/>
    </xf>
    <xf borderId="0" fillId="11" fontId="2" numFmtId="0" xfId="0" applyAlignment="1" applyFont="1">
      <alignment horizontal="center"/>
    </xf>
    <xf borderId="0" fillId="2" fontId="2" numFmtId="0" xfId="0" applyAlignment="1" applyFont="1">
      <alignment horizontal="center"/>
    </xf>
    <xf borderId="4" fillId="9" fontId="5" numFmtId="169" xfId="0" applyAlignment="1" applyBorder="1" applyFont="1" applyNumberFormat="1">
      <alignment horizontal="center" vertical="bottom"/>
    </xf>
    <xf borderId="4" fillId="9" fontId="5" numFmtId="0" xfId="0" applyAlignment="1" applyBorder="1" applyFont="1">
      <alignment horizontal="center" vertical="bottom"/>
    </xf>
    <xf borderId="4" fillId="9" fontId="5" numFmtId="1" xfId="0" applyAlignment="1" applyBorder="1" applyFont="1" applyNumberFormat="1">
      <alignment horizontal="center" vertical="bottom"/>
    </xf>
    <xf borderId="4" fillId="10" fontId="11" numFmtId="1" xfId="0" applyAlignment="1" applyBorder="1" applyFont="1" applyNumberFormat="1">
      <alignment horizontal="center" vertical="bottom"/>
    </xf>
    <xf borderId="4" fillId="0" fontId="2" numFmtId="0" xfId="0" applyAlignment="1" applyBorder="1" applyFont="1">
      <alignment horizontal="center" vertical="bottom"/>
    </xf>
    <xf borderId="4" fillId="42" fontId="5" numFmtId="169" xfId="0" applyAlignment="1" applyBorder="1" applyFill="1" applyFont="1" applyNumberFormat="1">
      <alignment horizontal="center" vertical="bottom"/>
    </xf>
    <xf borderId="4" fillId="43" fontId="2" numFmtId="0" xfId="0" applyAlignment="1" applyBorder="1" applyFill="1" applyFont="1">
      <alignment horizontal="center" readingOrder="0" vertical="bottom"/>
    </xf>
    <xf borderId="4" fillId="22" fontId="2" numFmtId="0" xfId="0" applyAlignment="1" applyBorder="1" applyFont="1">
      <alignment horizontal="center" vertical="bottom"/>
    </xf>
    <xf borderId="2" fillId="0" fontId="2" numFmtId="0" xfId="0" applyAlignment="1" applyBorder="1" applyFont="1">
      <alignment horizontal="center" vertical="bottom"/>
    </xf>
    <xf borderId="4" fillId="32" fontId="5" numFmtId="0" xfId="0" applyAlignment="1" applyBorder="1" applyFont="1">
      <alignment horizontal="center" readingOrder="0" vertical="bottom"/>
    </xf>
    <xf borderId="0" fillId="0" fontId="10" numFmtId="0" xfId="0" applyAlignment="1" applyFont="1">
      <alignment horizontal="center" shrinkToFit="0" wrapText="0"/>
    </xf>
    <xf borderId="4" fillId="14" fontId="30" numFmtId="0" xfId="0" applyAlignment="1" applyBorder="1" applyFont="1">
      <alignment horizontal="center" readingOrder="0" vertical="bottom"/>
    </xf>
    <xf borderId="4" fillId="17" fontId="2" numFmtId="0" xfId="0" applyAlignment="1" applyBorder="1" applyFont="1">
      <alignment horizontal="center" readingOrder="0" vertical="center"/>
    </xf>
    <xf borderId="0" fillId="2" fontId="50" numFmtId="0" xfId="0" applyAlignment="1" applyFont="1">
      <alignment readingOrder="0"/>
    </xf>
    <xf borderId="0" fillId="0" fontId="53" numFmtId="0" xfId="0" applyAlignment="1" applyFont="1">
      <alignment horizontal="center" readingOrder="0" shrinkToFit="0" wrapText="0"/>
    </xf>
    <xf borderId="4" fillId="32" fontId="1" numFmtId="0" xfId="0" applyAlignment="1" applyBorder="1" applyFont="1">
      <alignment horizontal="center" readingOrder="0" vertical="bottom"/>
    </xf>
    <xf borderId="4" fillId="7" fontId="11" numFmtId="0" xfId="0" applyAlignment="1" applyBorder="1" applyFont="1">
      <alignment horizontal="center" readingOrder="0" vertical="bottom"/>
    </xf>
    <xf borderId="2" fillId="7" fontId="2" numFmtId="0" xfId="0" applyAlignment="1" applyBorder="1" applyFont="1">
      <alignment horizontal="center" vertical="bottom"/>
    </xf>
    <xf borderId="4" fillId="7" fontId="2" numFmtId="0" xfId="0" applyAlignment="1" applyBorder="1" applyFont="1">
      <alignment horizontal="center" vertical="bottom"/>
    </xf>
    <xf borderId="4" fillId="7" fontId="5" numFmtId="0" xfId="0" applyAlignment="1" applyBorder="1" applyFont="1">
      <alignment horizontal="center" vertical="bottom"/>
    </xf>
    <xf borderId="9" fillId="9" fontId="47" numFmtId="0" xfId="0" applyAlignment="1" applyBorder="1" applyFont="1">
      <alignment horizontal="center" readingOrder="0" vertical="center"/>
    </xf>
    <xf borderId="4" fillId="9" fontId="5" numFmtId="169" xfId="0" applyAlignment="1" applyBorder="1" applyFont="1" applyNumberFormat="1">
      <alignment horizontal="center"/>
    </xf>
    <xf borderId="4" fillId="9" fontId="5" numFmtId="0" xfId="0" applyAlignment="1" applyBorder="1" applyFont="1">
      <alignment horizontal="center"/>
    </xf>
    <xf borderId="4" fillId="9" fontId="5" numFmtId="1" xfId="0" applyAlignment="1" applyBorder="1" applyFont="1" applyNumberFormat="1">
      <alignment horizontal="center"/>
    </xf>
    <xf borderId="4" fillId="10" fontId="11" numFmtId="1" xfId="0" applyAlignment="1" applyBorder="1" applyFont="1" applyNumberFormat="1">
      <alignment horizontal="center"/>
    </xf>
    <xf borderId="4" fillId="10" fontId="11" numFmtId="0" xfId="0" applyAlignment="1" applyBorder="1" applyFont="1">
      <alignment horizontal="center"/>
    </xf>
    <xf borderId="4" fillId="0" fontId="2" numFmtId="0" xfId="0" applyAlignment="1" applyBorder="1" applyFont="1">
      <alignment horizontal="center"/>
    </xf>
    <xf borderId="4" fillId="42" fontId="5" numFmtId="169" xfId="0" applyAlignment="1" applyBorder="1" applyFont="1" applyNumberFormat="1">
      <alignment horizontal="center"/>
    </xf>
    <xf borderId="4" fillId="43" fontId="2" numFmtId="0" xfId="0" applyAlignment="1" applyBorder="1" applyFont="1">
      <alignment horizontal="center"/>
    </xf>
    <xf borderId="4" fillId="22" fontId="2" numFmtId="0" xfId="0" applyAlignment="1" applyBorder="1" applyFont="1">
      <alignment horizontal="center"/>
    </xf>
    <xf borderId="4" fillId="0" fontId="2" numFmtId="0" xfId="0" applyBorder="1" applyFont="1"/>
    <xf borderId="4" fillId="44" fontId="14" numFmtId="0" xfId="0" applyAlignment="1" applyBorder="1" applyFill="1" applyFont="1">
      <alignment horizontal="center"/>
    </xf>
    <xf borderId="4" fillId="32" fontId="1" numFmtId="0" xfId="0" applyAlignment="1" applyBorder="1" applyFont="1">
      <alignment horizontal="center"/>
    </xf>
    <xf borderId="4" fillId="0" fontId="2" numFmtId="0" xfId="0" applyAlignment="1" applyBorder="1" applyFont="1">
      <alignment readingOrder="0"/>
    </xf>
    <xf borderId="4" fillId="32" fontId="5" numFmtId="0" xfId="0" applyAlignment="1" applyBorder="1" applyFont="1">
      <alignment horizontal="center" vertical="bottom"/>
    </xf>
    <xf borderId="4" fillId="16" fontId="2" numFmtId="0" xfId="0" applyAlignment="1" applyBorder="1" applyFont="1">
      <alignment horizontal="center" readingOrder="0"/>
    </xf>
    <xf borderId="4" fillId="17" fontId="2" numFmtId="0" xfId="0" applyAlignment="1" applyBorder="1" applyFont="1">
      <alignment horizontal="center"/>
    </xf>
    <xf borderId="4" fillId="42" fontId="5" numFmtId="0" xfId="0" applyAlignment="1" applyBorder="1" applyFont="1">
      <alignment horizontal="center" readingOrder="0"/>
    </xf>
    <xf borderId="4" fillId="43" fontId="2" numFmtId="0" xfId="0" applyAlignment="1" applyBorder="1" applyFont="1">
      <alignment horizontal="center" readingOrder="0"/>
    </xf>
    <xf borderId="4" fillId="20" fontId="54" numFmtId="0" xfId="0" applyAlignment="1" applyBorder="1" applyFont="1">
      <alignment horizontal="center" readingOrder="0"/>
    </xf>
    <xf borderId="4" fillId="42" fontId="5" numFmtId="169" xfId="0" applyAlignment="1" applyBorder="1" applyFont="1" applyNumberFormat="1">
      <alignment horizontal="center" readingOrder="0"/>
    </xf>
    <xf borderId="4" fillId="43" fontId="2" numFmtId="0" xfId="0" applyAlignment="1" applyBorder="1" applyFont="1">
      <alignment horizontal="center"/>
    </xf>
    <xf borderId="4" fillId="32" fontId="1" numFmtId="0" xfId="0" applyAlignment="1" applyBorder="1" applyFont="1">
      <alignment horizontal="center" readingOrder="0"/>
    </xf>
  </cellXfs>
  <cellStyles count="1">
    <cellStyle xfId="0" name="Normal" builtinId="0"/>
  </cellStyles>
  <dxfs count="3">
    <dxf>
      <font/>
      <fill>
        <patternFill patternType="none"/>
      </fill>
      <border/>
    </dxf>
    <dxf>
      <font/>
      <fill>
        <patternFill patternType="solid">
          <fgColor rgb="FFF8F9FA"/>
          <bgColor rgb="FFF8F9FA"/>
        </patternFill>
      </fill>
      <border/>
    </dxf>
    <dxf>
      <font/>
      <fill>
        <patternFill patternType="solid">
          <fgColor rgb="FFFFFFFF"/>
          <bgColor rgb="FFFFFFFF"/>
        </patternFill>
      </fill>
      <border/>
    </dxf>
  </dxfs>
  <tableStyles count="15">
    <tableStyle count="2" pivot="0" name="Agency 2vs2 PK-style">
      <tableStyleElement dxfId="1" type="firstRowStripe"/>
      <tableStyleElement dxfId="2" type="secondRowStripe"/>
    </tableStyle>
    <tableStyle count="2" pivot="0" name="Agency 2vs2 PK-style 2">
      <tableStyleElement dxfId="1" type="firstRowStripe"/>
      <tableStyleElement dxfId="2" type="secondRowStripe"/>
    </tableStyle>
    <tableStyle count="2" pivot="0" name="Agency 2vs2 PK-style 3">
      <tableStyleElement dxfId="1" type="firstRowStripe"/>
      <tableStyleElement dxfId="2" type="secondRowStripe"/>
    </tableStyle>
    <tableStyle count="2" pivot="0" name="Agency 2vs2 PK-style 4">
      <tableStyleElement dxfId="1" type="firstRowStripe"/>
      <tableStyleElement dxfId="2" type="secondRowStripe"/>
    </tableStyle>
    <tableStyle count="2" pivot="0" name="Agency 2vs2 PK-style 5">
      <tableStyleElement dxfId="1" type="firstRowStripe"/>
      <tableStyleElement dxfId="2" type="secondRowStripe"/>
    </tableStyle>
    <tableStyle count="2" pivot="0" name="Agency 2vs2 PK-style 6">
      <tableStyleElement dxfId="1" type="firstRowStripe"/>
      <tableStyleElement dxfId="2" type="secondRowStripe"/>
    </tableStyle>
    <tableStyle count="2" pivot="0" name="Agency 2vs2 PK-style 7">
      <tableStyleElement dxfId="1" type="firstRowStripe"/>
      <tableStyleElement dxfId="2" type="secondRowStripe"/>
    </tableStyle>
    <tableStyle count="2" pivot="0" name="Agency 2vs2 PK-style 8">
      <tableStyleElement dxfId="1" type="firstRowStripe"/>
      <tableStyleElement dxfId="2" type="secondRowStripe"/>
    </tableStyle>
    <tableStyle count="2" pivot="0" name="Agency 2vs2 PK-style 9">
      <tableStyleElement dxfId="1" type="firstRowStripe"/>
      <tableStyleElement dxfId="2" type="secondRowStripe"/>
    </tableStyle>
    <tableStyle count="2" pivot="0" name="Agency 2vs2 PK-style 10">
      <tableStyleElement dxfId="1" type="firstRowStripe"/>
      <tableStyleElement dxfId="2" type="secondRowStripe"/>
    </tableStyle>
    <tableStyle count="2" pivot="0" name="Agency 2vs2 PK-style 11">
      <tableStyleElement dxfId="1" type="firstRowStripe"/>
      <tableStyleElement dxfId="2" type="secondRowStripe"/>
    </tableStyle>
    <tableStyle count="2" pivot="0" name="Agency 2vs2 PK-style 12">
      <tableStyleElement dxfId="1" type="firstRowStripe"/>
      <tableStyleElement dxfId="2" type="secondRowStripe"/>
    </tableStyle>
    <tableStyle count="2" pivot="0" name="Agency 2vs2 PK-style 13">
      <tableStyleElement dxfId="1" type="firstRowStripe"/>
      <tableStyleElement dxfId="2" type="secondRowStripe"/>
    </tableStyle>
    <tableStyle count="2" pivot="0" name="Agency 2vs2 PK-style 14">
      <tableStyleElement dxfId="2" type="firstRowStripe"/>
      <tableStyleElement dxfId="1" type="secondRowStripe"/>
    </tableStyle>
    <tableStyle count="2" pivot="0" name="Agency 2vs2 PK-style 15">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14:K21" displayName="Table_1" name="Table_1" id="1">
  <tableColumns count="1">
    <tableColumn name="Column1" id="1"/>
  </tableColumns>
  <tableStyleInfo name="Agency 2vs2 PK-style" showColumnStripes="0" showFirstColumn="1" showLastColumn="1" showRowStripes="1"/>
</table>
</file>

<file path=xl/tables/table2.xml><?xml version="1.0" encoding="utf-8"?>
<table xmlns="http://schemas.openxmlformats.org/spreadsheetml/2006/main" headerRowCount="0" ref="K30:K33" displayName="Table_2" name="Table_2" id="2">
  <tableColumns count="1">
    <tableColumn name="Column1" id="1"/>
  </tableColumns>
  <tableStyleInfo name="Agency 2vs2 PK-style 2" showColumnStripes="0" showFirstColumn="1" showLastColumn="1" showRowStripes="1"/>
</table>
</file>

<file path=xl/tables/table3.xml><?xml version="1.0" encoding="utf-8"?>
<table xmlns="http://schemas.openxmlformats.org/spreadsheetml/2006/main" headerRowCount="0" ref="K46:K49" displayName="Table_3" name="Table_3" id="3">
  <tableColumns count="1">
    <tableColumn name="Column1" id="1"/>
  </tableColumns>
  <tableStyleInfo name="Agency 2vs2 PK-style 3" showColumnStripes="0" showFirstColumn="1" showLastColumn="1" showRowStripes="1"/>
</table>
</file>

<file path=xl/tables/table4.xml><?xml version="1.0" encoding="utf-8"?>
<table xmlns="http://schemas.openxmlformats.org/spreadsheetml/2006/main" headerRowCount="0" ref="K62:K65" displayName="Table_4" name="Table_4" id="4">
  <tableColumns count="1">
    <tableColumn name="Column1" id="1"/>
  </tableColumns>
  <tableStyleInfo name="Agency 2vs2 PK-style 4" showColumnStripes="0" showFirstColumn="1" showLastColumn="1" showRowStripes="1"/>
</table>
</file>

<file path=xl/tables/table5.xml><?xml version="1.0" encoding="utf-8"?>
<table xmlns="http://schemas.openxmlformats.org/spreadsheetml/2006/main" headerRowCount="0" ref="K71:K86" displayName="Table_5" name="Table_5" id="5">
  <tableColumns count="1">
    <tableColumn name="Column1" id="1"/>
  </tableColumns>
  <tableStyleInfo name="Agency 2vs2 PK-style 5" showColumnStripes="0" showFirstColumn="1" showLastColumn="1" showRowStripes="1"/>
</table>
</file>

<file path=xl/tables/table6.xml><?xml version="1.0" encoding="utf-8"?>
<table xmlns="http://schemas.openxmlformats.org/spreadsheetml/2006/main" headerRowCount="0" ref="K91:K110" displayName="Table_6" name="Table_6" id="6">
  <tableColumns count="1">
    <tableColumn name="Column1" id="1"/>
  </tableColumns>
  <tableStyleInfo name="Agency 2vs2 PK-style 6" showColumnStripes="0" showFirstColumn="1" showLastColumn="1" showRowStripes="1"/>
</table>
</file>

<file path=xl/tables/table7.xml><?xml version="1.0" encoding="utf-8"?>
<table xmlns="http://schemas.openxmlformats.org/spreadsheetml/2006/main" headerRowCount="0" ref="K115:K122" displayName="Table_7" name="Table_7" id="7">
  <tableColumns count="1">
    <tableColumn name="Column1" id="1"/>
  </tableColumns>
  <tableStyleInfo name="Agency 2vs2 PK-style 7" showColumnStripes="0" showFirstColumn="1" showLastColumn="1" showRowStripes="1"/>
</table>
</file>

<file path=xl/tables/table8.xml><?xml version="1.0" encoding="utf-8"?>
<table xmlns="http://schemas.openxmlformats.org/spreadsheetml/2006/main" headerRowCount="0" ref="K148:K151" displayName="Table_8" name="Table_8" id="8">
  <tableColumns count="1">
    <tableColumn name="Column1" id="1"/>
  </tableColumns>
  <tableStyleInfo name="Agency 2vs2 PK-style 8" showColumnStripes="0" showFirstColumn="1" showLastColumn="1" showRowStripes="1"/>
</table>
</file>

<file path=xl/tables/table9.xml><?xml version="1.0" encoding="utf-8"?>
<table xmlns="http://schemas.openxmlformats.org/spreadsheetml/2006/main" headerRowCount="0" ref="K160:K163" displayName="Table_9" name="Table_9" id="9">
  <tableColumns count="1">
    <tableColumn name="Column1" id="1"/>
  </tableColumns>
  <tableStyleInfo name="Agency 2vs2 PK-style 9" showColumnStripes="0" showFirstColumn="1" showLastColumn="1" showRowStripes="1"/>
</table>
</file>

<file path=xl/tables/table10.xml><?xml version="1.0" encoding="utf-8"?>
<table xmlns="http://schemas.openxmlformats.org/spreadsheetml/2006/main" headerRowCount="0" ref="K176:K179" displayName="Table_10" name="Table_10" id="10">
  <tableColumns count="1">
    <tableColumn name="Column1" id="1"/>
  </tableColumns>
  <tableStyleInfo name="Agency 2vs2 PK-style 10" showColumnStripes="0" showFirstColumn="1" showLastColumn="1" showRowStripes="1"/>
</table>
</file>

<file path=xl/tables/table11.xml><?xml version="1.0" encoding="utf-8"?>
<table xmlns="http://schemas.openxmlformats.org/spreadsheetml/2006/main" headerRowCount="0" ref="K509:K513" displayName="Table_11" name="Table_11" id="11">
  <tableColumns count="1">
    <tableColumn name="Column1" id="1"/>
  </tableColumns>
  <tableStyleInfo name="Agency 2vs2 PK-style 11" showColumnStripes="0" showFirstColumn="1" showLastColumn="1" showRowStripes="1"/>
</table>
</file>

<file path=xl/tables/table12.xml><?xml version="1.0" encoding="utf-8"?>
<table xmlns="http://schemas.openxmlformats.org/spreadsheetml/2006/main" headerRowCount="0" ref="K1066:K1073" displayName="Table_12" name="Table_12" id="12">
  <tableColumns count="1">
    <tableColumn name="Column1" id="1"/>
  </tableColumns>
  <tableStyleInfo name="Agency 2vs2 PK-style 12" showColumnStripes="0" showFirstColumn="1" showLastColumn="1" showRowStripes="1"/>
</table>
</file>

<file path=xl/tables/table13.xml><?xml version="1.0" encoding="utf-8"?>
<table xmlns="http://schemas.openxmlformats.org/spreadsheetml/2006/main" headerRowCount="0" ref="K1074:K1081" displayName="Table_13" name="Table_13" id="13">
  <tableColumns count="1">
    <tableColumn name="Column1" id="1"/>
  </tableColumns>
  <tableStyleInfo name="Agency 2vs2 PK-style 13" showColumnStripes="0" showFirstColumn="1" showLastColumn="1" showRowStripes="1"/>
</table>
</file>

<file path=xl/tables/table14.xml><?xml version="1.0" encoding="utf-8"?>
<table xmlns="http://schemas.openxmlformats.org/spreadsheetml/2006/main" headerRowCount="0" ref="K1083:K1089" displayName="Table_14" name="Table_14" id="14">
  <tableColumns count="1">
    <tableColumn name="Column1" id="1"/>
  </tableColumns>
  <tableStyleInfo name="Agency 2vs2 PK-style 14" showColumnStripes="0" showFirstColumn="1" showLastColumn="1" showRowStripes="1"/>
</table>
</file>

<file path=xl/tables/table15.xml><?xml version="1.0" encoding="utf-8"?>
<table xmlns="http://schemas.openxmlformats.org/spreadsheetml/2006/main" headerRowCount="0" ref="K1245:K1248" displayName="Table_15" name="Table_15" id="15">
  <tableColumns count="1">
    <tableColumn name="Column1" id="1"/>
  </tableColumns>
  <tableStyleInfo name="Agency 2vs2 PK-style 15"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1155CC"/>
      </a:lt1>
      <a:dk2>
        <a:srgbClr val="000000"/>
      </a:dk2>
      <a:lt2>
        <a:srgbClr val="1155CC"/>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table" Target="../tables/table4.xml"/><Relationship Id="rId31" Type="http://schemas.openxmlformats.org/officeDocument/2006/relationships/table" Target="../tables/table15.xml"/><Relationship Id="rId30" Type="http://schemas.openxmlformats.org/officeDocument/2006/relationships/table" Target="../tables/table14.xml"/><Relationship Id="rId22" Type="http://schemas.openxmlformats.org/officeDocument/2006/relationships/table" Target="../tables/table6.xml"/><Relationship Id="rId21" Type="http://schemas.openxmlformats.org/officeDocument/2006/relationships/table" Target="../tables/table5.xml"/><Relationship Id="rId24" Type="http://schemas.openxmlformats.org/officeDocument/2006/relationships/table" Target="../tables/table8.xml"/><Relationship Id="rId23" Type="http://schemas.openxmlformats.org/officeDocument/2006/relationships/table" Target="../tables/table7.xml"/><Relationship Id="rId1" Type="http://schemas.openxmlformats.org/officeDocument/2006/relationships/drawing" Target="../drawings/drawing10.xml"/><Relationship Id="rId26" Type="http://schemas.openxmlformats.org/officeDocument/2006/relationships/table" Target="../tables/table10.xml"/><Relationship Id="rId25" Type="http://schemas.openxmlformats.org/officeDocument/2006/relationships/table" Target="../tables/table9.xml"/><Relationship Id="rId17" Type="http://schemas.openxmlformats.org/officeDocument/2006/relationships/table" Target="../tables/table1.xml"/><Relationship Id="rId28" Type="http://schemas.openxmlformats.org/officeDocument/2006/relationships/table" Target="../tables/table12.xml"/><Relationship Id="rId27" Type="http://schemas.openxmlformats.org/officeDocument/2006/relationships/table" Target="../tables/table11.xml"/><Relationship Id="rId19" Type="http://schemas.openxmlformats.org/officeDocument/2006/relationships/table" Target="../tables/table3.xml"/><Relationship Id="rId18" Type="http://schemas.openxmlformats.org/officeDocument/2006/relationships/table" Target="../tables/table2.xml"/><Relationship Id="rId29"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2.63" defaultRowHeight="15.75"/>
  <cols>
    <col customWidth="1" min="2" max="2" width="39.88"/>
    <col customWidth="1" min="3" max="3" width="29.38"/>
  </cols>
  <sheetData/>
  <mergeCells count="1">
    <mergeCell ref="B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4.75"/>
    <col customWidth="1" min="2" max="2" width="41.25"/>
    <col customWidth="1" min="3" max="3" width="21.88"/>
    <col customWidth="1" min="4" max="4" width="27.5"/>
    <col customWidth="1" min="5" max="5" width="16.88"/>
    <col customWidth="1" min="6" max="6" width="17.75"/>
    <col customWidth="1" min="7" max="7" width="34.75"/>
    <col customWidth="1" min="8" max="8" width="19.88"/>
    <col customWidth="1" min="9" max="9" width="23.88"/>
    <col customWidth="1" min="10" max="10" width="22.5"/>
    <col customWidth="1" min="11" max="11" width="24.38"/>
    <col customWidth="1" min="12" max="12" width="14.13"/>
    <col customWidth="1" min="13" max="13" width="10.25"/>
  </cols>
  <sheetData>
    <row r="1" ht="16.5" customHeight="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ht="16.5" customHeight="1">
      <c r="A2" s="1"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ht="16.5" customHeight="1">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row>
    <row r="4" ht="16.5" customHeight="1">
      <c r="A4" s="1" t="s">
        <v>3</v>
      </c>
      <c r="B4" s="2"/>
      <c r="C4" s="2"/>
      <c r="D4" s="2"/>
      <c r="E4" s="2"/>
      <c r="F4" s="2"/>
      <c r="G4" s="2"/>
      <c r="H4" s="2"/>
      <c r="I4" s="2"/>
      <c r="J4" s="2"/>
      <c r="K4" s="2"/>
      <c r="L4" s="2"/>
      <c r="M4" s="2"/>
      <c r="N4" s="2"/>
      <c r="O4" s="2"/>
      <c r="P4" s="2"/>
      <c r="Q4" s="2"/>
      <c r="R4" s="2"/>
      <c r="S4" s="2"/>
      <c r="T4" s="2"/>
      <c r="U4" s="2"/>
      <c r="V4" s="2"/>
      <c r="W4" s="2"/>
      <c r="X4" s="2"/>
      <c r="Y4" s="2"/>
      <c r="Z4" s="2"/>
      <c r="AA4" s="2"/>
      <c r="AB4" s="2"/>
      <c r="AC4" s="2"/>
      <c r="AD4" s="2"/>
    </row>
    <row r="5" ht="16.5" customHeight="1">
      <c r="A5" s="1" t="s">
        <v>4</v>
      </c>
      <c r="B5" s="3"/>
      <c r="C5" s="2"/>
      <c r="D5" s="2"/>
      <c r="E5" s="2"/>
      <c r="F5" s="2"/>
      <c r="G5" s="2"/>
      <c r="H5" s="2"/>
      <c r="I5" s="2"/>
      <c r="J5" s="2"/>
      <c r="K5" s="2"/>
      <c r="L5" s="2"/>
      <c r="M5" s="2"/>
      <c r="N5" s="2"/>
      <c r="O5" s="2"/>
      <c r="P5" s="2"/>
      <c r="Q5" s="2"/>
      <c r="R5" s="2"/>
      <c r="S5" s="2"/>
      <c r="T5" s="2"/>
      <c r="U5" s="2"/>
      <c r="V5" s="2"/>
      <c r="W5" s="2"/>
      <c r="X5" s="2"/>
      <c r="Y5" s="2"/>
      <c r="Z5" s="2"/>
      <c r="AA5" s="2"/>
      <c r="AB5" s="2"/>
      <c r="AC5" s="2"/>
      <c r="AD5" s="2"/>
    </row>
    <row r="6" ht="16.5" customHeight="1">
      <c r="A6" s="1" t="s">
        <v>5</v>
      </c>
      <c r="B6" s="2"/>
      <c r="C6" s="2"/>
      <c r="D6" s="2"/>
      <c r="E6" s="2"/>
      <c r="F6" s="2"/>
      <c r="G6" s="2"/>
      <c r="H6" s="2"/>
      <c r="I6" s="2"/>
      <c r="J6" s="2"/>
      <c r="K6" s="2"/>
      <c r="L6" s="2"/>
      <c r="M6" s="2"/>
      <c r="N6" s="2"/>
      <c r="O6" s="2"/>
      <c r="P6" s="2"/>
      <c r="Q6" s="2"/>
      <c r="R6" s="2"/>
      <c r="S6" s="2"/>
      <c r="T6" s="2"/>
      <c r="U6" s="2"/>
      <c r="V6" s="2"/>
      <c r="W6" s="2"/>
      <c r="X6" s="2"/>
      <c r="Y6" s="2"/>
      <c r="Z6" s="2"/>
      <c r="AA6" s="2"/>
      <c r="AB6" s="2"/>
      <c r="AC6" s="2"/>
      <c r="AD6" s="2"/>
    </row>
    <row r="7" ht="16.5" customHeight="1">
      <c r="A7" s="1" t="s">
        <v>6</v>
      </c>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ht="16.5" customHeight="1">
      <c r="A9" s="4" t="s">
        <v>7</v>
      </c>
      <c r="B9" s="5"/>
      <c r="C9" s="6"/>
      <c r="D9" s="2"/>
      <c r="E9" s="2"/>
      <c r="F9" s="2"/>
      <c r="G9" s="2"/>
      <c r="H9" s="2"/>
      <c r="I9" s="2"/>
      <c r="J9" s="2"/>
      <c r="K9" s="2"/>
      <c r="L9" s="2"/>
      <c r="M9" s="2"/>
      <c r="N9" s="2"/>
      <c r="O9" s="2"/>
      <c r="P9" s="2"/>
      <c r="Q9" s="2"/>
      <c r="R9" s="2"/>
      <c r="S9" s="2"/>
      <c r="T9" s="2"/>
      <c r="U9" s="2"/>
      <c r="V9" s="2"/>
      <c r="W9" s="2"/>
      <c r="X9" s="2"/>
      <c r="Y9" s="2"/>
      <c r="Z9" s="2"/>
      <c r="AA9" s="2"/>
      <c r="AB9" s="2"/>
      <c r="AC9" s="2"/>
      <c r="AD9" s="2"/>
    </row>
    <row r="10" ht="16.5" customHeight="1">
      <c r="A10" s="7" t="s">
        <v>8</v>
      </c>
      <c r="B10" s="5"/>
      <c r="C10" s="6"/>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ht="16.5" customHeight="1">
      <c r="A11" s="6"/>
      <c r="B11" s="5"/>
      <c r="C11" s="6"/>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ht="16.5" customHeight="1">
      <c r="A12" s="8" t="s">
        <v>9</v>
      </c>
      <c r="B12" s="9"/>
      <c r="C12" s="10"/>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ht="16.5" customHeight="1">
      <c r="A13" s="11" t="s">
        <v>10</v>
      </c>
      <c r="B13" s="12" t="s">
        <v>11</v>
      </c>
      <c r="C13" s="13" t="s">
        <v>12</v>
      </c>
      <c r="D13" s="14" t="s">
        <v>13</v>
      </c>
      <c r="E13" s="2"/>
      <c r="F13" s="2"/>
      <c r="G13" s="2"/>
      <c r="H13" s="2"/>
      <c r="I13" s="2"/>
      <c r="J13" s="2"/>
      <c r="K13" s="2"/>
      <c r="L13" s="2"/>
      <c r="M13" s="2"/>
      <c r="N13" s="2"/>
      <c r="O13" s="2"/>
      <c r="P13" s="2"/>
      <c r="Q13" s="2"/>
      <c r="R13" s="2"/>
      <c r="S13" s="2"/>
      <c r="T13" s="2"/>
      <c r="U13" s="2"/>
      <c r="V13" s="2"/>
      <c r="W13" s="2"/>
      <c r="X13" s="2"/>
      <c r="Y13" s="2"/>
      <c r="Z13" s="2"/>
      <c r="AA13" s="2"/>
      <c r="AB13" s="2"/>
      <c r="AC13" s="2"/>
      <c r="AD13" s="2"/>
    </row>
    <row r="14" ht="16.5" customHeight="1">
      <c r="A14" s="15">
        <v>7000.0</v>
      </c>
      <c r="B14" s="16">
        <v>210.0</v>
      </c>
      <c r="C14" s="16">
        <f t="shared" ref="C14:C20" si="1">B14/2</f>
        <v>105</v>
      </c>
      <c r="D14" s="17">
        <f t="shared" ref="D14:D20" si="2">B14/A14/0.1</f>
        <v>0.3</v>
      </c>
      <c r="E14" s="18"/>
      <c r="F14" s="18"/>
      <c r="G14" s="19"/>
      <c r="H14" s="19"/>
      <c r="I14" s="2"/>
      <c r="J14" s="2"/>
      <c r="K14" s="2"/>
      <c r="L14" s="2"/>
      <c r="M14" s="2"/>
      <c r="N14" s="2"/>
      <c r="O14" s="2"/>
      <c r="P14" s="2"/>
      <c r="Q14" s="2"/>
      <c r="R14" s="2"/>
      <c r="S14" s="2"/>
      <c r="T14" s="2"/>
      <c r="U14" s="2"/>
      <c r="V14" s="2"/>
      <c r="W14" s="2"/>
      <c r="X14" s="2"/>
      <c r="Y14" s="2"/>
      <c r="Z14" s="2"/>
      <c r="AA14" s="2"/>
      <c r="AB14" s="2"/>
      <c r="AC14" s="2"/>
      <c r="AD14" s="2"/>
    </row>
    <row r="15" ht="16.5" customHeight="1">
      <c r="A15" s="15">
        <v>10000.0</v>
      </c>
      <c r="B15" s="16">
        <v>300.0</v>
      </c>
      <c r="C15" s="16">
        <f t="shared" si="1"/>
        <v>150</v>
      </c>
      <c r="D15" s="17">
        <f t="shared" si="2"/>
        <v>0.3</v>
      </c>
      <c r="E15" s="18"/>
      <c r="F15" s="18"/>
      <c r="G15" s="19"/>
      <c r="H15" s="19"/>
      <c r="I15" s="2"/>
      <c r="J15" s="2"/>
      <c r="K15" s="2"/>
      <c r="L15" s="2"/>
      <c r="M15" s="2"/>
      <c r="N15" s="2"/>
      <c r="O15" s="2"/>
      <c r="P15" s="2"/>
      <c r="Q15" s="2"/>
      <c r="R15" s="2"/>
      <c r="S15" s="2"/>
      <c r="T15" s="2"/>
      <c r="U15" s="2"/>
      <c r="V15" s="2"/>
      <c r="W15" s="2"/>
      <c r="X15" s="2"/>
      <c r="Y15" s="2"/>
      <c r="Z15" s="2"/>
      <c r="AA15" s="2"/>
      <c r="AB15" s="2"/>
      <c r="AC15" s="2"/>
      <c r="AD15" s="2"/>
    </row>
    <row r="16" ht="16.5" customHeight="1">
      <c r="A16" s="15">
        <v>20000.0</v>
      </c>
      <c r="B16" s="16">
        <v>600.0</v>
      </c>
      <c r="C16" s="16">
        <f t="shared" si="1"/>
        <v>300</v>
      </c>
      <c r="D16" s="17">
        <f t="shared" si="2"/>
        <v>0.3</v>
      </c>
      <c r="E16" s="18"/>
      <c r="F16" s="18"/>
      <c r="G16" s="19"/>
      <c r="H16" s="19"/>
      <c r="I16" s="2"/>
      <c r="J16" s="2"/>
      <c r="K16" s="2"/>
      <c r="L16" s="2"/>
      <c r="M16" s="2"/>
      <c r="N16" s="2"/>
      <c r="O16" s="2"/>
      <c r="P16" s="2"/>
      <c r="Q16" s="2"/>
      <c r="R16" s="2"/>
      <c r="S16" s="2"/>
      <c r="T16" s="2"/>
      <c r="U16" s="2"/>
      <c r="V16" s="2"/>
      <c r="W16" s="2"/>
      <c r="X16" s="2"/>
      <c r="Y16" s="2"/>
      <c r="Z16" s="2"/>
      <c r="AA16" s="2"/>
      <c r="AB16" s="2"/>
      <c r="AC16" s="2"/>
      <c r="AD16" s="2"/>
    </row>
    <row r="17" ht="16.5" customHeight="1">
      <c r="A17" s="15">
        <v>30000.0</v>
      </c>
      <c r="B17" s="16">
        <v>900.0</v>
      </c>
      <c r="C17" s="16">
        <f t="shared" si="1"/>
        <v>450</v>
      </c>
      <c r="D17" s="17">
        <f t="shared" si="2"/>
        <v>0.3</v>
      </c>
      <c r="E17" s="18"/>
      <c r="F17" s="18"/>
      <c r="G17" s="19"/>
      <c r="H17" s="19"/>
      <c r="I17" s="2"/>
      <c r="J17" s="2"/>
      <c r="K17" s="2"/>
      <c r="L17" s="2"/>
      <c r="M17" s="2"/>
      <c r="N17" s="2"/>
      <c r="O17" s="2"/>
      <c r="P17" s="2"/>
      <c r="Q17" s="2"/>
      <c r="R17" s="2"/>
      <c r="S17" s="2"/>
      <c r="T17" s="2"/>
      <c r="U17" s="2"/>
      <c r="V17" s="2"/>
      <c r="W17" s="2"/>
      <c r="X17" s="2"/>
      <c r="Y17" s="2"/>
      <c r="Z17" s="2"/>
      <c r="AA17" s="2"/>
      <c r="AB17" s="2"/>
      <c r="AC17" s="2"/>
      <c r="AD17" s="2"/>
    </row>
    <row r="18" ht="16.5" customHeight="1">
      <c r="A18" s="15">
        <v>50000.0</v>
      </c>
      <c r="B18" s="16">
        <v>1000.0</v>
      </c>
      <c r="C18" s="16">
        <f t="shared" si="1"/>
        <v>500</v>
      </c>
      <c r="D18" s="17">
        <f t="shared" si="2"/>
        <v>0.2</v>
      </c>
      <c r="E18" s="18"/>
      <c r="F18" s="18"/>
      <c r="G18" s="19"/>
      <c r="H18" s="19"/>
      <c r="I18" s="2"/>
      <c r="J18" s="2"/>
      <c r="K18" s="2"/>
      <c r="L18" s="2"/>
      <c r="M18" s="2"/>
      <c r="N18" s="2"/>
      <c r="O18" s="2"/>
      <c r="P18" s="2"/>
      <c r="Q18" s="2"/>
      <c r="R18" s="2"/>
      <c r="S18" s="2"/>
      <c r="T18" s="2"/>
      <c r="U18" s="2"/>
      <c r="V18" s="2"/>
      <c r="W18" s="2"/>
      <c r="X18" s="2"/>
      <c r="Y18" s="2"/>
      <c r="Z18" s="2"/>
      <c r="AA18" s="2"/>
      <c r="AB18" s="2"/>
      <c r="AC18" s="2"/>
      <c r="AD18" s="2"/>
    </row>
    <row r="19" ht="16.5" customHeight="1">
      <c r="A19" s="15">
        <v>100000.0</v>
      </c>
      <c r="B19" s="16">
        <v>1800.0</v>
      </c>
      <c r="C19" s="16">
        <f t="shared" si="1"/>
        <v>900</v>
      </c>
      <c r="D19" s="17">
        <f t="shared" si="2"/>
        <v>0.18</v>
      </c>
      <c r="E19" s="18"/>
      <c r="F19" s="18"/>
      <c r="G19" s="19"/>
      <c r="H19" s="19"/>
      <c r="I19" s="2"/>
      <c r="J19" s="2"/>
      <c r="K19" s="2"/>
      <c r="L19" s="2"/>
      <c r="M19" s="2"/>
      <c r="N19" s="2"/>
      <c r="O19" s="2"/>
      <c r="P19" s="2"/>
      <c r="Q19" s="2"/>
      <c r="R19" s="2"/>
      <c r="S19" s="2"/>
      <c r="T19" s="2"/>
      <c r="U19" s="2"/>
      <c r="V19" s="2"/>
      <c r="W19" s="2"/>
      <c r="X19" s="2"/>
      <c r="Y19" s="2"/>
      <c r="Z19" s="2"/>
      <c r="AA19" s="2"/>
      <c r="AB19" s="2"/>
      <c r="AC19" s="2"/>
      <c r="AD19" s="2"/>
    </row>
    <row r="20" ht="16.5" customHeight="1">
      <c r="A20" s="15">
        <v>150000.0</v>
      </c>
      <c r="B20" s="16">
        <v>2700.0</v>
      </c>
      <c r="C20" s="16">
        <f t="shared" si="1"/>
        <v>1350</v>
      </c>
      <c r="D20" s="17">
        <f t="shared" si="2"/>
        <v>0.18</v>
      </c>
      <c r="E20" s="18"/>
      <c r="F20" s="18"/>
      <c r="G20" s="19"/>
      <c r="H20" s="19"/>
      <c r="I20" s="2"/>
      <c r="J20" s="2"/>
      <c r="K20" s="2"/>
      <c r="L20" s="2"/>
      <c r="M20" s="2"/>
      <c r="N20" s="2"/>
      <c r="O20" s="2"/>
      <c r="P20" s="2"/>
      <c r="Q20" s="2"/>
      <c r="R20" s="2"/>
      <c r="S20" s="2"/>
      <c r="T20" s="2"/>
      <c r="U20" s="2"/>
      <c r="V20" s="2"/>
      <c r="W20" s="2"/>
      <c r="X20" s="2"/>
      <c r="Y20" s="2"/>
      <c r="Z20" s="2"/>
      <c r="AA20" s="2"/>
      <c r="AB20" s="2"/>
      <c r="AC20" s="2"/>
      <c r="AD20" s="2"/>
    </row>
    <row r="21" ht="16.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ht="16.5" customHeight="1">
      <c r="A22" s="20" t="s">
        <v>14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ht="16.5" customHeight="1">
      <c r="A23" s="21" t="s">
        <v>15</v>
      </c>
      <c r="B23" s="2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ht="16.5" customHeight="1">
      <c r="A24" s="23" t="s">
        <v>16</v>
      </c>
      <c r="B24" s="24" t="s">
        <v>17</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ht="16.5" customHeight="1">
      <c r="A25" s="25" t="s">
        <v>18</v>
      </c>
      <c r="B25" s="26" t="s">
        <v>19</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ht="16.5" customHeight="1">
      <c r="A26" s="25" t="s">
        <v>20</v>
      </c>
      <c r="B26" s="26" t="s">
        <v>21</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ht="16.5" customHeight="1">
      <c r="A27" s="25" t="s">
        <v>22</v>
      </c>
      <c r="B27" s="26" t="s">
        <v>23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ht="16.5" customHeight="1">
      <c r="A28" s="27" t="s">
        <v>24</v>
      </c>
      <c r="B28" s="28" t="s">
        <v>25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ht="16.5" customHeight="1">
      <c r="A29" s="27" t="s">
        <v>26</v>
      </c>
      <c r="B29" s="28" t="s">
        <v>27</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ht="16.5" customHeight="1">
      <c r="A30" s="27" t="s">
        <v>28</v>
      </c>
      <c r="B30" s="28" t="s">
        <v>29</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ht="16.5" customHeight="1">
      <c r="A31" s="27" t="s">
        <v>30</v>
      </c>
      <c r="B31" s="28" t="s">
        <v>31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ht="16.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ht="16.5" customHeight="1">
      <c r="A33" s="29" t="s">
        <v>10</v>
      </c>
      <c r="B33" s="30" t="s">
        <v>11</v>
      </c>
      <c r="C33" s="31" t="s">
        <v>12</v>
      </c>
      <c r="D33" s="14" t="s">
        <v>13</v>
      </c>
      <c r="E33" s="2"/>
      <c r="F33" s="2"/>
      <c r="G33" s="2"/>
      <c r="H33" s="2"/>
      <c r="I33" s="6"/>
      <c r="J33" s="2"/>
      <c r="K33" s="2"/>
      <c r="L33" s="2"/>
      <c r="M33" s="2"/>
      <c r="N33" s="2"/>
      <c r="O33" s="2"/>
      <c r="P33" s="2"/>
      <c r="Q33" s="2"/>
      <c r="R33" s="2"/>
      <c r="S33" s="2"/>
      <c r="T33" s="2"/>
      <c r="U33" s="2"/>
      <c r="V33" s="2"/>
      <c r="W33" s="2"/>
      <c r="X33" s="2"/>
      <c r="Y33" s="2"/>
      <c r="Z33" s="2"/>
      <c r="AA33" s="2"/>
      <c r="AB33" s="2"/>
      <c r="AC33" s="2"/>
      <c r="AD33" s="2"/>
    </row>
    <row r="34" ht="16.5" customHeight="1">
      <c r="A34" s="32">
        <v>5000.0</v>
      </c>
      <c r="B34" s="32">
        <v>150.0</v>
      </c>
      <c r="C34" s="32">
        <f t="shared" ref="C34:C38" si="3">B34/2</f>
        <v>75</v>
      </c>
      <c r="D34" s="17">
        <f t="shared" ref="D34:D38" si="4">B34/A34/0.1</f>
        <v>0.3</v>
      </c>
      <c r="E34" s="2"/>
      <c r="F34" s="5"/>
      <c r="G34" s="5"/>
      <c r="H34" s="5"/>
      <c r="I34" s="19"/>
      <c r="J34" s="2"/>
      <c r="K34" s="2"/>
      <c r="L34" s="2"/>
      <c r="M34" s="2"/>
      <c r="N34" s="2"/>
      <c r="O34" s="2"/>
      <c r="P34" s="2"/>
      <c r="Q34" s="2"/>
      <c r="R34" s="2"/>
      <c r="S34" s="2"/>
      <c r="T34" s="2"/>
      <c r="U34" s="2"/>
      <c r="V34" s="2"/>
      <c r="W34" s="2"/>
      <c r="X34" s="2"/>
      <c r="Y34" s="2"/>
      <c r="Z34" s="2"/>
      <c r="AA34" s="2"/>
      <c r="AB34" s="2"/>
      <c r="AC34" s="2"/>
      <c r="AD34" s="2"/>
    </row>
    <row r="35" ht="16.5" customHeight="1">
      <c r="A35" s="32">
        <v>10000.0</v>
      </c>
      <c r="B35" s="32">
        <v>350.0</v>
      </c>
      <c r="C35" s="32">
        <f t="shared" si="3"/>
        <v>175</v>
      </c>
      <c r="D35" s="17">
        <f t="shared" si="4"/>
        <v>0.35</v>
      </c>
      <c r="E35" s="2"/>
      <c r="F35" s="5"/>
      <c r="G35" s="5"/>
      <c r="H35" s="5"/>
      <c r="I35" s="19"/>
      <c r="J35" s="2"/>
      <c r="K35" s="2"/>
      <c r="L35" s="2"/>
      <c r="M35" s="2"/>
      <c r="N35" s="2"/>
      <c r="O35" s="2"/>
      <c r="P35" s="2"/>
      <c r="Q35" s="2"/>
      <c r="R35" s="2"/>
      <c r="S35" s="2"/>
      <c r="T35" s="2"/>
      <c r="U35" s="2"/>
      <c r="V35" s="2"/>
      <c r="W35" s="2"/>
      <c r="X35" s="2"/>
      <c r="Y35" s="2"/>
      <c r="Z35" s="2"/>
      <c r="AA35" s="2"/>
      <c r="AB35" s="2"/>
      <c r="AC35" s="2"/>
      <c r="AD35" s="2"/>
    </row>
    <row r="36" ht="16.5" customHeight="1">
      <c r="A36" s="32">
        <v>20000.0</v>
      </c>
      <c r="B36" s="32">
        <v>700.0</v>
      </c>
      <c r="C36" s="32">
        <f t="shared" si="3"/>
        <v>350</v>
      </c>
      <c r="D36" s="17">
        <f t="shared" si="4"/>
        <v>0.35</v>
      </c>
      <c r="E36" s="2"/>
      <c r="F36" s="5"/>
      <c r="G36" s="5"/>
      <c r="H36" s="5"/>
      <c r="I36" s="19"/>
      <c r="J36" s="2"/>
      <c r="K36" s="2"/>
      <c r="L36" s="2"/>
      <c r="M36" s="2"/>
      <c r="N36" s="2"/>
      <c r="O36" s="2"/>
      <c r="P36" s="2"/>
      <c r="Q36" s="2"/>
      <c r="R36" s="2"/>
      <c r="S36" s="2"/>
      <c r="T36" s="2"/>
      <c r="U36" s="2"/>
      <c r="V36" s="2"/>
      <c r="W36" s="2"/>
      <c r="X36" s="2"/>
      <c r="Y36" s="2"/>
      <c r="Z36" s="2"/>
      <c r="AA36" s="2"/>
      <c r="AB36" s="2"/>
      <c r="AC36" s="2"/>
      <c r="AD36" s="2"/>
    </row>
    <row r="37" ht="16.5" customHeight="1">
      <c r="A37" s="32">
        <v>30000.0</v>
      </c>
      <c r="B37" s="32">
        <v>1000.0</v>
      </c>
      <c r="C37" s="32">
        <f t="shared" si="3"/>
        <v>500</v>
      </c>
      <c r="D37" s="17">
        <f t="shared" si="4"/>
        <v>0.3333333333</v>
      </c>
      <c r="E37" s="2"/>
      <c r="F37" s="5"/>
      <c r="G37" s="5"/>
      <c r="H37" s="5"/>
      <c r="I37" s="19"/>
      <c r="J37" s="2"/>
      <c r="K37" s="2"/>
      <c r="L37" s="2"/>
      <c r="M37" s="2"/>
      <c r="N37" s="2"/>
      <c r="O37" s="2"/>
      <c r="P37" s="2"/>
      <c r="Q37" s="2"/>
      <c r="R37" s="2"/>
      <c r="S37" s="2"/>
      <c r="T37" s="2"/>
      <c r="U37" s="2"/>
      <c r="V37" s="2"/>
      <c r="W37" s="2"/>
      <c r="X37" s="2"/>
      <c r="Y37" s="2"/>
      <c r="Z37" s="2"/>
      <c r="AA37" s="2"/>
      <c r="AB37" s="2"/>
      <c r="AC37" s="2"/>
      <c r="AD37" s="2"/>
    </row>
    <row r="38" ht="16.5" customHeight="1">
      <c r="A38" s="32">
        <v>50000.0</v>
      </c>
      <c r="B38" s="32">
        <v>1700.0</v>
      </c>
      <c r="C38" s="32">
        <f t="shared" si="3"/>
        <v>850</v>
      </c>
      <c r="D38" s="17">
        <f t="shared" si="4"/>
        <v>0.34</v>
      </c>
      <c r="E38" s="2"/>
      <c r="F38" s="5"/>
      <c r="G38" s="5"/>
      <c r="H38" s="5"/>
      <c r="I38" s="19"/>
      <c r="J38" s="2"/>
      <c r="K38" s="2"/>
      <c r="L38" s="2"/>
      <c r="M38" s="2"/>
      <c r="N38" s="2"/>
      <c r="O38" s="2"/>
      <c r="P38" s="2"/>
      <c r="Q38" s="2"/>
      <c r="R38" s="2"/>
      <c r="S38" s="2"/>
      <c r="T38" s="2"/>
      <c r="U38" s="2"/>
      <c r="V38" s="2"/>
      <c r="W38" s="2"/>
      <c r="X38" s="2"/>
      <c r="Y38" s="2"/>
      <c r="Z38" s="2"/>
      <c r="AA38" s="2"/>
      <c r="AB38" s="2"/>
      <c r="AC38" s="2"/>
      <c r="AD38" s="2"/>
    </row>
    <row r="39" ht="16.5" customHeight="1">
      <c r="A39" s="33"/>
      <c r="B39" s="33"/>
      <c r="C39" s="33"/>
      <c r="D39" s="34"/>
      <c r="E39" s="33"/>
      <c r="F39" s="2"/>
      <c r="G39" s="2"/>
      <c r="H39" s="2"/>
      <c r="I39" s="2"/>
      <c r="J39" s="2"/>
      <c r="K39" s="2"/>
      <c r="L39" s="2"/>
      <c r="M39" s="2"/>
      <c r="N39" s="2"/>
      <c r="O39" s="2"/>
      <c r="P39" s="2"/>
      <c r="Q39" s="2"/>
      <c r="R39" s="2"/>
      <c r="S39" s="2"/>
      <c r="T39" s="2"/>
      <c r="U39" s="2"/>
      <c r="V39" s="2"/>
      <c r="W39" s="2"/>
      <c r="X39" s="2"/>
      <c r="Y39" s="2"/>
      <c r="Z39" s="2"/>
      <c r="AA39" s="2"/>
      <c r="AB39" s="2"/>
      <c r="AC39" s="2"/>
      <c r="AD39" s="2"/>
    </row>
    <row r="40" ht="16.5" customHeight="1">
      <c r="A40" s="35" t="s">
        <v>32</v>
      </c>
      <c r="B40" s="2"/>
      <c r="C40" s="2"/>
      <c r="D40" s="19"/>
      <c r="E40" s="2"/>
      <c r="F40" s="2"/>
      <c r="G40" s="2"/>
      <c r="H40" s="2"/>
      <c r="I40" s="2"/>
      <c r="J40" s="2"/>
      <c r="K40" s="2"/>
      <c r="L40" s="2"/>
      <c r="M40" s="2"/>
      <c r="N40" s="2"/>
      <c r="O40" s="2"/>
      <c r="P40" s="2"/>
      <c r="Q40" s="2"/>
      <c r="R40" s="2"/>
      <c r="S40" s="2"/>
      <c r="T40" s="2"/>
      <c r="U40" s="2"/>
      <c r="V40" s="2"/>
      <c r="W40" s="2"/>
      <c r="X40" s="2"/>
      <c r="Y40" s="2"/>
      <c r="Z40" s="2"/>
      <c r="AA40" s="2"/>
      <c r="AB40" s="2"/>
      <c r="AC40" s="2"/>
      <c r="AD40" s="2"/>
    </row>
    <row r="41" ht="16.5" customHeight="1">
      <c r="A41" s="36" t="s">
        <v>33</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ht="16.5" customHeight="1">
      <c r="A42" s="2" t="s">
        <v>34</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ht="16.5" customHeight="1">
      <c r="A43" s="2" t="s">
        <v>35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ht="16.5" customHeight="1">
      <c r="A44" s="2" t="s">
        <v>36</v>
      </c>
      <c r="B44" s="2"/>
      <c r="C44" s="2"/>
      <c r="D44" s="2"/>
      <c r="E44" s="2"/>
      <c r="F44" s="2"/>
      <c r="G44" s="2"/>
      <c r="H44" s="2"/>
      <c r="I44" s="2"/>
      <c r="J44" s="2"/>
      <c r="K44" s="33"/>
      <c r="L44" s="2"/>
      <c r="M44" s="2"/>
      <c r="N44" s="2"/>
      <c r="O44" s="2"/>
      <c r="P44" s="2"/>
      <c r="Q44" s="2"/>
      <c r="R44" s="2"/>
      <c r="S44" s="2"/>
      <c r="T44" s="2"/>
      <c r="U44" s="2"/>
      <c r="V44" s="2"/>
      <c r="W44" s="2"/>
      <c r="X44" s="2"/>
      <c r="Y44" s="2"/>
      <c r="Z44" s="2"/>
      <c r="AA44" s="2"/>
      <c r="AB44" s="2"/>
      <c r="AC44" s="2"/>
      <c r="AD44" s="2"/>
    </row>
    <row r="45" ht="16.5" customHeight="1">
      <c r="A45" s="2" t="s">
        <v>37</v>
      </c>
      <c r="B45" s="2"/>
      <c r="C45" s="2"/>
      <c r="D45" s="2"/>
      <c r="E45" s="2"/>
      <c r="F45" s="2"/>
      <c r="G45" s="2"/>
      <c r="H45" s="2"/>
      <c r="I45" s="2"/>
      <c r="J45" s="2"/>
      <c r="K45" s="33"/>
      <c r="L45" s="2"/>
      <c r="M45" s="2"/>
      <c r="N45" s="2"/>
      <c r="O45" s="2"/>
      <c r="P45" s="2"/>
      <c r="Q45" s="2"/>
      <c r="R45" s="2"/>
      <c r="S45" s="2"/>
      <c r="T45" s="2"/>
      <c r="U45" s="2"/>
      <c r="V45" s="2"/>
      <c r="W45" s="2"/>
      <c r="X45" s="2"/>
      <c r="Y45" s="2"/>
      <c r="Z45" s="2"/>
      <c r="AA45" s="2"/>
      <c r="AB45" s="2"/>
      <c r="AC45" s="2"/>
      <c r="AD45" s="2"/>
    </row>
    <row r="46" ht="16.5" customHeight="1">
      <c r="A46" s="2"/>
      <c r="B46" s="2"/>
      <c r="C46" s="2"/>
      <c r="D46" s="19"/>
      <c r="E46" s="2"/>
      <c r="F46" s="2"/>
      <c r="G46" s="2"/>
      <c r="H46" s="2"/>
      <c r="I46" s="2"/>
      <c r="J46" s="2"/>
      <c r="K46" s="33"/>
      <c r="L46" s="2"/>
      <c r="M46" s="2"/>
      <c r="N46" s="2"/>
      <c r="O46" s="2"/>
      <c r="P46" s="2"/>
      <c r="Q46" s="2"/>
      <c r="R46" s="2"/>
      <c r="S46" s="2"/>
      <c r="T46" s="2"/>
      <c r="U46" s="2"/>
      <c r="V46" s="2"/>
      <c r="W46" s="2"/>
      <c r="X46" s="2"/>
      <c r="Y46" s="2"/>
      <c r="Z46" s="2"/>
      <c r="AA46" s="2"/>
      <c r="AB46" s="2"/>
      <c r="AC46" s="2"/>
      <c r="AD46" s="2"/>
    </row>
    <row r="47" ht="16.5" customHeight="1">
      <c r="A47" s="29" t="s">
        <v>10</v>
      </c>
      <c r="B47" s="30" t="s">
        <v>38</v>
      </c>
      <c r="C47" s="31" t="s">
        <v>39</v>
      </c>
      <c r="D47" s="14" t="s">
        <v>13</v>
      </c>
      <c r="E47" s="2"/>
      <c r="F47" s="2"/>
      <c r="G47" s="2"/>
      <c r="H47" s="2"/>
      <c r="I47" s="6"/>
      <c r="J47" s="2"/>
      <c r="K47" s="33"/>
      <c r="L47" s="2"/>
      <c r="M47" s="2"/>
      <c r="N47" s="2"/>
      <c r="O47" s="2"/>
      <c r="P47" s="2"/>
      <c r="Q47" s="2"/>
      <c r="R47" s="2"/>
      <c r="S47" s="2"/>
      <c r="T47" s="2"/>
      <c r="U47" s="2"/>
      <c r="V47" s="2"/>
      <c r="W47" s="2"/>
      <c r="X47" s="2"/>
      <c r="Y47" s="2"/>
      <c r="Z47" s="2"/>
      <c r="AA47" s="2"/>
      <c r="AB47" s="2"/>
      <c r="AC47" s="2"/>
      <c r="AD47" s="2"/>
    </row>
    <row r="48" ht="16.5" customHeight="1">
      <c r="A48" s="32">
        <v>5000.0</v>
      </c>
      <c r="B48" s="32">
        <v>150.0</v>
      </c>
      <c r="C48" s="32">
        <f t="shared" ref="C48:C53" si="5">B48/2</f>
        <v>75</v>
      </c>
      <c r="D48" s="17">
        <f t="shared" ref="D48:D53" si="6">B48/A48/0.1</f>
        <v>0.3</v>
      </c>
      <c r="E48" s="2"/>
      <c r="F48" s="5"/>
      <c r="G48" s="5"/>
      <c r="H48" s="5"/>
      <c r="I48" s="19"/>
      <c r="J48" s="2"/>
      <c r="K48" s="33"/>
      <c r="L48" s="2"/>
      <c r="M48" s="2"/>
      <c r="N48" s="2"/>
      <c r="O48" s="2"/>
      <c r="P48" s="2"/>
      <c r="Q48" s="2"/>
      <c r="R48" s="2"/>
      <c r="S48" s="2"/>
      <c r="T48" s="2"/>
      <c r="U48" s="2"/>
      <c r="V48" s="2"/>
      <c r="W48" s="2"/>
      <c r="X48" s="2"/>
      <c r="Y48" s="2"/>
      <c r="Z48" s="2"/>
      <c r="AA48" s="2"/>
      <c r="AB48" s="2"/>
      <c r="AC48" s="2"/>
      <c r="AD48" s="2"/>
    </row>
    <row r="49" ht="16.5" customHeight="1">
      <c r="A49" s="32">
        <v>10000.0</v>
      </c>
      <c r="B49" s="32">
        <v>300.0</v>
      </c>
      <c r="C49" s="32">
        <f t="shared" si="5"/>
        <v>150</v>
      </c>
      <c r="D49" s="17">
        <f t="shared" si="6"/>
        <v>0.3</v>
      </c>
      <c r="E49" s="2"/>
      <c r="F49" s="5"/>
      <c r="G49" s="5"/>
      <c r="H49" s="5"/>
      <c r="I49" s="19"/>
      <c r="J49" s="2"/>
      <c r="K49" s="33"/>
      <c r="L49" s="2"/>
      <c r="M49" s="2"/>
      <c r="N49" s="2"/>
      <c r="O49" s="2"/>
      <c r="P49" s="2"/>
      <c r="Q49" s="2"/>
      <c r="R49" s="2"/>
      <c r="S49" s="2"/>
      <c r="T49" s="2"/>
      <c r="U49" s="2"/>
      <c r="V49" s="2"/>
      <c r="W49" s="2"/>
      <c r="X49" s="2"/>
      <c r="Y49" s="2"/>
      <c r="Z49" s="2"/>
      <c r="AA49" s="2"/>
      <c r="AB49" s="2"/>
      <c r="AC49" s="2"/>
      <c r="AD49" s="2"/>
    </row>
    <row r="50" ht="16.5" customHeight="1">
      <c r="A50" s="32">
        <v>25000.0</v>
      </c>
      <c r="B50" s="32">
        <v>800.0</v>
      </c>
      <c r="C50" s="32">
        <f t="shared" si="5"/>
        <v>400</v>
      </c>
      <c r="D50" s="17">
        <f t="shared" si="6"/>
        <v>0.32</v>
      </c>
      <c r="E50" s="2"/>
      <c r="F50" s="5"/>
      <c r="G50" s="5"/>
      <c r="H50" s="5"/>
      <c r="I50" s="19"/>
      <c r="J50" s="2"/>
      <c r="K50" s="33"/>
      <c r="L50" s="2"/>
      <c r="M50" s="2"/>
      <c r="N50" s="2"/>
      <c r="O50" s="2"/>
      <c r="P50" s="2"/>
      <c r="Q50" s="2"/>
      <c r="R50" s="2"/>
      <c r="S50" s="2"/>
      <c r="T50" s="2"/>
      <c r="U50" s="2"/>
      <c r="V50" s="2"/>
      <c r="W50" s="2"/>
      <c r="X50" s="2"/>
      <c r="Y50" s="2"/>
      <c r="Z50" s="2"/>
      <c r="AA50" s="2"/>
      <c r="AB50" s="2"/>
      <c r="AC50" s="2"/>
      <c r="AD50" s="2"/>
    </row>
    <row r="51" ht="16.5" customHeight="1">
      <c r="A51" s="32">
        <v>50000.0</v>
      </c>
      <c r="B51" s="32">
        <v>1700.0</v>
      </c>
      <c r="C51" s="32">
        <f t="shared" si="5"/>
        <v>850</v>
      </c>
      <c r="D51" s="17">
        <f t="shared" si="6"/>
        <v>0.34</v>
      </c>
      <c r="E51" s="2"/>
      <c r="F51" s="5"/>
      <c r="G51" s="5"/>
      <c r="H51" s="5"/>
      <c r="I51" s="19"/>
      <c r="J51" s="2"/>
      <c r="K51" s="33"/>
      <c r="L51" s="2"/>
      <c r="M51" s="2"/>
      <c r="N51" s="2"/>
      <c r="O51" s="2"/>
      <c r="P51" s="2"/>
      <c r="Q51" s="2"/>
      <c r="R51" s="2"/>
      <c r="S51" s="2"/>
      <c r="T51" s="2"/>
      <c r="U51" s="2"/>
      <c r="V51" s="2"/>
      <c r="W51" s="2"/>
      <c r="X51" s="2"/>
      <c r="Y51" s="2"/>
      <c r="Z51" s="2"/>
      <c r="AA51" s="2"/>
      <c r="AB51" s="2"/>
      <c r="AC51" s="2"/>
      <c r="AD51" s="2"/>
    </row>
    <row r="52" ht="16.5" customHeight="1">
      <c r="A52" s="32">
        <v>70000.0</v>
      </c>
      <c r="B52" s="32">
        <v>2300.0</v>
      </c>
      <c r="C52" s="32">
        <f t="shared" si="5"/>
        <v>1150</v>
      </c>
      <c r="D52" s="17">
        <f t="shared" si="6"/>
        <v>0.3285714286</v>
      </c>
      <c r="E52" s="2"/>
      <c r="F52" s="5"/>
      <c r="G52" s="5"/>
      <c r="H52" s="5"/>
      <c r="I52" s="19"/>
      <c r="J52" s="2"/>
      <c r="K52" s="33"/>
      <c r="L52" s="2"/>
      <c r="M52" s="2"/>
      <c r="N52" s="2"/>
      <c r="O52" s="2"/>
      <c r="P52" s="2"/>
      <c r="Q52" s="2"/>
      <c r="R52" s="2"/>
      <c r="S52" s="2"/>
      <c r="T52" s="2"/>
      <c r="U52" s="2"/>
      <c r="V52" s="2"/>
      <c r="W52" s="2"/>
      <c r="X52" s="2"/>
      <c r="Y52" s="2"/>
      <c r="Z52" s="2"/>
      <c r="AA52" s="2"/>
      <c r="AB52" s="2"/>
      <c r="AC52" s="2"/>
      <c r="AD52" s="2"/>
    </row>
    <row r="53" ht="16.5" customHeight="1">
      <c r="A53" s="32">
        <v>100000.0</v>
      </c>
      <c r="B53" s="32">
        <v>3500.0</v>
      </c>
      <c r="C53" s="32">
        <f t="shared" si="5"/>
        <v>1750</v>
      </c>
      <c r="D53" s="17">
        <f t="shared" si="6"/>
        <v>0.35</v>
      </c>
      <c r="E53" s="2"/>
      <c r="F53" s="5"/>
      <c r="G53" s="5"/>
      <c r="H53" s="5"/>
      <c r="I53" s="19"/>
      <c r="J53" s="2"/>
      <c r="K53" s="33"/>
      <c r="L53" s="2"/>
      <c r="M53" s="2"/>
      <c r="N53" s="2"/>
      <c r="O53" s="2"/>
      <c r="P53" s="2"/>
      <c r="Q53" s="2"/>
      <c r="R53" s="2"/>
      <c r="S53" s="2"/>
      <c r="T53" s="2"/>
      <c r="U53" s="2"/>
      <c r="V53" s="2"/>
      <c r="W53" s="2"/>
      <c r="X53" s="2"/>
      <c r="Y53" s="2"/>
      <c r="Z53" s="2"/>
      <c r="AA53" s="2"/>
      <c r="AB53" s="2"/>
      <c r="AC53" s="2"/>
      <c r="AD53" s="2"/>
    </row>
    <row r="54" ht="16.5" customHeight="1">
      <c r="A54" s="2"/>
      <c r="B54" s="2"/>
      <c r="C54" s="2"/>
      <c r="D54" s="2"/>
      <c r="E54" s="2"/>
      <c r="F54" s="2"/>
      <c r="G54" s="2"/>
      <c r="H54" s="2"/>
      <c r="I54" s="2"/>
      <c r="J54" s="2"/>
      <c r="K54" s="33"/>
      <c r="L54" s="2"/>
      <c r="M54" s="2"/>
      <c r="N54" s="2"/>
      <c r="O54" s="2"/>
      <c r="P54" s="2"/>
      <c r="Q54" s="2"/>
      <c r="R54" s="2"/>
      <c r="S54" s="2"/>
      <c r="T54" s="2"/>
      <c r="U54" s="2"/>
      <c r="V54" s="2"/>
      <c r="W54" s="2"/>
      <c r="X54" s="2"/>
      <c r="Y54" s="2"/>
      <c r="Z54" s="2"/>
      <c r="AA54" s="2"/>
      <c r="AB54" s="2"/>
      <c r="AC54" s="2"/>
      <c r="AD54" s="2"/>
    </row>
    <row r="55" ht="16.5" customHeight="1">
      <c r="A55" s="37" t="s">
        <v>40</v>
      </c>
      <c r="B55" s="2"/>
      <c r="C55" s="5"/>
      <c r="D55" s="5"/>
      <c r="E55" s="2"/>
      <c r="F55" s="2"/>
      <c r="G55" s="33"/>
      <c r="H55" s="33"/>
      <c r="I55" s="33"/>
      <c r="J55" s="33"/>
      <c r="K55" s="33"/>
      <c r="L55" s="2"/>
      <c r="M55" s="2"/>
      <c r="N55" s="2"/>
      <c r="O55" s="2"/>
      <c r="P55" s="2"/>
      <c r="Q55" s="2"/>
      <c r="R55" s="2"/>
      <c r="S55" s="2"/>
      <c r="T55" s="2"/>
      <c r="U55" s="2"/>
      <c r="V55" s="2"/>
      <c r="W55" s="2"/>
      <c r="X55" s="2"/>
      <c r="Y55" s="2"/>
      <c r="Z55" s="2"/>
      <c r="AA55" s="2"/>
      <c r="AB55" s="2"/>
      <c r="AC55" s="2"/>
      <c r="AD55" s="2"/>
    </row>
    <row r="56" ht="16.5" customHeight="1">
      <c r="A56" s="5"/>
      <c r="B56" s="5"/>
      <c r="C56" s="5"/>
      <c r="D56" s="5"/>
      <c r="E56" s="2"/>
      <c r="F56" s="2"/>
      <c r="G56" s="2"/>
      <c r="H56" s="2"/>
      <c r="I56" s="2"/>
      <c r="J56" s="2"/>
      <c r="K56" s="33"/>
      <c r="L56" s="33"/>
      <c r="M56" s="33"/>
      <c r="N56" s="33"/>
      <c r="O56" s="2"/>
      <c r="P56" s="2"/>
      <c r="Q56" s="2"/>
      <c r="R56" s="2"/>
      <c r="S56" s="2"/>
      <c r="T56" s="2"/>
      <c r="U56" s="2"/>
      <c r="V56" s="2"/>
      <c r="W56" s="2"/>
      <c r="X56" s="2"/>
      <c r="Y56" s="2"/>
      <c r="Z56" s="2"/>
      <c r="AA56" s="2"/>
      <c r="AB56" s="2"/>
      <c r="AC56" s="2"/>
      <c r="AD56" s="2"/>
    </row>
    <row r="57" ht="16.5" customHeight="1">
      <c r="A57" s="38" t="s">
        <v>41</v>
      </c>
      <c r="B57" s="9"/>
      <c r="C57" s="9"/>
      <c r="D57" s="9"/>
      <c r="E57" s="2"/>
      <c r="F57" s="2"/>
      <c r="G57" s="2"/>
      <c r="H57" s="2"/>
      <c r="I57" s="2"/>
      <c r="J57" s="2"/>
      <c r="K57" s="33"/>
      <c r="L57" s="33"/>
      <c r="M57" s="33"/>
      <c r="N57" s="33"/>
      <c r="O57" s="2"/>
      <c r="P57" s="2"/>
      <c r="Q57" s="2"/>
      <c r="R57" s="2"/>
      <c r="S57" s="2"/>
      <c r="T57" s="2"/>
      <c r="U57" s="2"/>
      <c r="V57" s="2"/>
      <c r="W57" s="2"/>
      <c r="X57" s="2"/>
      <c r="Y57" s="2"/>
      <c r="Z57" s="2"/>
      <c r="AA57" s="2"/>
      <c r="AB57" s="2"/>
      <c r="AC57" s="2"/>
      <c r="AD57" s="2"/>
    </row>
    <row r="58" ht="16.5" customHeight="1">
      <c r="A58" s="39" t="s">
        <v>42</v>
      </c>
      <c r="B58" s="40" t="s">
        <v>10</v>
      </c>
      <c r="C58" s="41" t="s">
        <v>11</v>
      </c>
      <c r="D58" s="42" t="s">
        <v>12</v>
      </c>
      <c r="E58" s="14" t="s">
        <v>13</v>
      </c>
      <c r="F58" s="2"/>
      <c r="G58" s="5"/>
      <c r="H58" s="5"/>
      <c r="I58" s="2"/>
      <c r="J58" s="6"/>
      <c r="K58" s="33"/>
      <c r="L58" s="33"/>
      <c r="M58" s="33"/>
      <c r="N58" s="33"/>
      <c r="O58" s="2"/>
      <c r="P58" s="2"/>
      <c r="Q58" s="2"/>
      <c r="R58" s="2"/>
      <c r="S58" s="2"/>
      <c r="T58" s="2"/>
      <c r="U58" s="2"/>
      <c r="V58" s="2"/>
      <c r="W58" s="2"/>
      <c r="X58" s="2"/>
      <c r="Y58" s="2"/>
      <c r="Z58" s="2"/>
      <c r="AA58" s="2"/>
      <c r="AB58" s="2"/>
      <c r="AC58" s="2"/>
      <c r="AD58" s="2"/>
    </row>
    <row r="59" ht="16.5" customHeight="1">
      <c r="A59" s="27" t="s">
        <v>43</v>
      </c>
      <c r="B59" s="32">
        <v>2000.0</v>
      </c>
      <c r="C59" s="32">
        <v>60.0</v>
      </c>
      <c r="D59" s="32">
        <f t="shared" ref="D59:D64" si="7">C59/2</f>
        <v>30</v>
      </c>
      <c r="E59" s="17">
        <f t="shared" ref="E59:E64" si="8">C59/B59/0.1</f>
        <v>0.3</v>
      </c>
      <c r="F59" s="2"/>
      <c r="G59" s="5"/>
      <c r="H59" s="5"/>
      <c r="I59" s="5"/>
      <c r="J59" s="19"/>
      <c r="K59" s="33"/>
      <c r="L59" s="33"/>
      <c r="M59" s="33"/>
      <c r="N59" s="33"/>
      <c r="O59" s="2"/>
      <c r="P59" s="2"/>
      <c r="Q59" s="2"/>
      <c r="R59" s="2"/>
      <c r="S59" s="2"/>
      <c r="T59" s="2"/>
      <c r="U59" s="2"/>
      <c r="V59" s="2"/>
      <c r="W59" s="2"/>
      <c r="X59" s="2"/>
      <c r="Y59" s="2"/>
      <c r="Z59" s="2"/>
      <c r="AA59" s="2"/>
      <c r="AB59" s="2"/>
      <c r="AC59" s="2"/>
      <c r="AD59" s="2"/>
    </row>
    <row r="60" ht="16.5" customHeight="1">
      <c r="A60" s="27" t="s">
        <v>44</v>
      </c>
      <c r="B60" s="32">
        <v>10000.0</v>
      </c>
      <c r="C60" s="32">
        <v>320.0</v>
      </c>
      <c r="D60" s="32">
        <f t="shared" si="7"/>
        <v>160</v>
      </c>
      <c r="E60" s="17">
        <f t="shared" si="8"/>
        <v>0.32</v>
      </c>
      <c r="F60" s="2"/>
      <c r="G60" s="5"/>
      <c r="H60" s="5"/>
      <c r="I60" s="5"/>
      <c r="J60" s="19"/>
      <c r="K60" s="33"/>
      <c r="L60" s="33"/>
      <c r="M60" s="33"/>
      <c r="N60" s="33"/>
      <c r="O60" s="2"/>
      <c r="P60" s="2"/>
      <c r="Q60" s="2"/>
      <c r="R60" s="2"/>
      <c r="S60" s="2"/>
      <c r="T60" s="2"/>
      <c r="U60" s="2"/>
      <c r="V60" s="2"/>
      <c r="W60" s="2"/>
      <c r="X60" s="2"/>
      <c r="Y60" s="2"/>
      <c r="Z60" s="2"/>
      <c r="AA60" s="2"/>
      <c r="AB60" s="2"/>
      <c r="AC60" s="2"/>
      <c r="AD60" s="2"/>
    </row>
    <row r="61" ht="16.5" customHeight="1">
      <c r="A61" s="27" t="s">
        <v>45</v>
      </c>
      <c r="B61" s="32">
        <v>50000.0</v>
      </c>
      <c r="C61" s="32">
        <v>1700.0</v>
      </c>
      <c r="D61" s="32">
        <f t="shared" si="7"/>
        <v>850</v>
      </c>
      <c r="E61" s="17">
        <f t="shared" si="8"/>
        <v>0.34</v>
      </c>
      <c r="F61" s="2"/>
      <c r="G61" s="5"/>
      <c r="H61" s="5"/>
      <c r="I61" s="5"/>
      <c r="J61" s="19"/>
      <c r="K61" s="33"/>
      <c r="L61" s="33"/>
      <c r="M61" s="33"/>
      <c r="N61" s="33"/>
      <c r="O61" s="2"/>
      <c r="P61" s="2"/>
      <c r="Q61" s="2"/>
      <c r="R61" s="2"/>
      <c r="S61" s="2"/>
      <c r="T61" s="2"/>
      <c r="U61" s="2"/>
      <c r="V61" s="2"/>
      <c r="W61" s="2"/>
      <c r="X61" s="2"/>
      <c r="Y61" s="2"/>
      <c r="Z61" s="2"/>
      <c r="AA61" s="2"/>
      <c r="AB61" s="2"/>
      <c r="AC61" s="2"/>
      <c r="AD61" s="2"/>
    </row>
    <row r="62" ht="16.5" customHeight="1">
      <c r="A62" s="27" t="s">
        <v>46</v>
      </c>
      <c r="B62" s="32">
        <v>80000.0</v>
      </c>
      <c r="C62" s="32">
        <v>2800.0</v>
      </c>
      <c r="D62" s="32">
        <f t="shared" si="7"/>
        <v>1400</v>
      </c>
      <c r="E62" s="17">
        <f t="shared" si="8"/>
        <v>0.35</v>
      </c>
      <c r="F62" s="2"/>
      <c r="G62" s="5"/>
      <c r="H62" s="5"/>
      <c r="I62" s="5"/>
      <c r="J62" s="19"/>
      <c r="K62" s="33"/>
      <c r="L62" s="33"/>
      <c r="M62" s="33"/>
      <c r="N62" s="33"/>
      <c r="O62" s="2"/>
      <c r="P62" s="2"/>
      <c r="Q62" s="2"/>
      <c r="R62" s="2"/>
      <c r="S62" s="2"/>
      <c r="T62" s="2"/>
      <c r="U62" s="2"/>
      <c r="V62" s="2"/>
      <c r="W62" s="2"/>
      <c r="X62" s="2"/>
      <c r="Y62" s="2"/>
      <c r="Z62" s="2"/>
      <c r="AA62" s="2"/>
      <c r="AB62" s="2"/>
      <c r="AC62" s="2"/>
      <c r="AD62" s="2"/>
    </row>
    <row r="63" ht="16.5" customHeight="1">
      <c r="A63" s="27" t="s">
        <v>47</v>
      </c>
      <c r="B63" s="32">
        <v>100000.0</v>
      </c>
      <c r="C63" s="32">
        <v>3500.0</v>
      </c>
      <c r="D63" s="32">
        <f t="shared" si="7"/>
        <v>1750</v>
      </c>
      <c r="E63" s="17">
        <f t="shared" si="8"/>
        <v>0.35</v>
      </c>
      <c r="F63" s="2"/>
      <c r="G63" s="5"/>
      <c r="H63" s="5"/>
      <c r="I63" s="5"/>
      <c r="J63" s="19"/>
      <c r="K63" s="33"/>
      <c r="L63" s="33"/>
      <c r="M63" s="33"/>
      <c r="N63" s="33"/>
      <c r="O63" s="2"/>
      <c r="P63" s="2"/>
      <c r="Q63" s="2"/>
      <c r="R63" s="2"/>
      <c r="S63" s="2"/>
      <c r="T63" s="2"/>
      <c r="U63" s="2"/>
      <c r="V63" s="2"/>
      <c r="W63" s="2"/>
      <c r="X63" s="2"/>
      <c r="Y63" s="2"/>
      <c r="Z63" s="2"/>
      <c r="AA63" s="2"/>
      <c r="AB63" s="2"/>
      <c r="AC63" s="2"/>
      <c r="AD63" s="2"/>
    </row>
    <row r="64" ht="16.5" customHeight="1">
      <c r="A64" s="27" t="s">
        <v>48</v>
      </c>
      <c r="B64" s="32">
        <v>120000.0</v>
      </c>
      <c r="C64" s="32">
        <v>4000.0</v>
      </c>
      <c r="D64" s="32">
        <f t="shared" si="7"/>
        <v>2000</v>
      </c>
      <c r="E64" s="17">
        <f t="shared" si="8"/>
        <v>0.3333333333</v>
      </c>
      <c r="F64" s="2"/>
      <c r="G64" s="5"/>
      <c r="H64" s="5"/>
      <c r="I64" s="5"/>
      <c r="J64" s="19"/>
      <c r="K64" s="33"/>
      <c r="L64" s="33"/>
      <c r="M64" s="33"/>
      <c r="N64" s="33"/>
      <c r="O64" s="2"/>
      <c r="P64" s="2"/>
      <c r="Q64" s="2"/>
      <c r="R64" s="2"/>
      <c r="S64" s="2"/>
      <c r="T64" s="2"/>
      <c r="U64" s="2"/>
      <c r="V64" s="2"/>
      <c r="W64" s="2"/>
      <c r="X64" s="2"/>
      <c r="Y64" s="2"/>
      <c r="Z64" s="2"/>
      <c r="AA64" s="2"/>
      <c r="AB64" s="2"/>
      <c r="AC64" s="2"/>
      <c r="AD64" s="2"/>
    </row>
    <row r="65" ht="16.5" customHeight="1">
      <c r="A65" s="2"/>
      <c r="B65" s="2"/>
      <c r="C65" s="2"/>
      <c r="D65" s="2"/>
      <c r="E65" s="19"/>
      <c r="F65" s="2"/>
      <c r="G65" s="2"/>
      <c r="H65" s="2"/>
      <c r="I65" s="2"/>
      <c r="J65" s="2"/>
      <c r="K65" s="33"/>
      <c r="L65" s="33"/>
      <c r="M65" s="33"/>
      <c r="N65" s="33"/>
      <c r="O65" s="2"/>
      <c r="P65" s="2"/>
      <c r="Q65" s="2"/>
      <c r="R65" s="2"/>
      <c r="S65" s="2"/>
      <c r="T65" s="2"/>
      <c r="U65" s="2"/>
      <c r="V65" s="2"/>
      <c r="W65" s="2"/>
      <c r="X65" s="2"/>
      <c r="Y65" s="2"/>
      <c r="Z65" s="2"/>
      <c r="AA65" s="2"/>
      <c r="AB65" s="2"/>
      <c r="AC65" s="2"/>
      <c r="AD65" s="2"/>
    </row>
    <row r="66" ht="16.5" customHeight="1">
      <c r="A66" s="2"/>
      <c r="B66" s="2"/>
      <c r="C66" s="2"/>
      <c r="D66" s="2"/>
      <c r="E66" s="2"/>
      <c r="F66" s="2"/>
      <c r="G66" s="2"/>
      <c r="H66" s="2"/>
      <c r="I66" s="2"/>
      <c r="J66" s="2"/>
      <c r="K66" s="33"/>
      <c r="L66" s="33"/>
      <c r="M66" s="33"/>
      <c r="N66" s="33"/>
      <c r="O66" s="2"/>
      <c r="P66" s="2"/>
      <c r="Q66" s="2"/>
      <c r="R66" s="2"/>
      <c r="S66" s="2"/>
      <c r="T66" s="2"/>
      <c r="U66" s="2"/>
      <c r="V66" s="2"/>
      <c r="W66" s="2"/>
      <c r="X66" s="2"/>
      <c r="Y66" s="2"/>
      <c r="Z66" s="2"/>
      <c r="AA66" s="2"/>
      <c r="AB66" s="2"/>
      <c r="AC66" s="2"/>
      <c r="AD66" s="2"/>
    </row>
    <row r="67" ht="16.5" customHeight="1">
      <c r="A67" s="33"/>
      <c r="B67" s="33"/>
      <c r="C67" s="33"/>
      <c r="D67" s="33"/>
      <c r="E67" s="2"/>
      <c r="F67" s="2"/>
      <c r="G67" s="2"/>
      <c r="H67" s="2"/>
      <c r="I67" s="33"/>
      <c r="J67" s="33"/>
      <c r="K67" s="33"/>
      <c r="L67" s="33"/>
      <c r="M67" s="33"/>
      <c r="N67" s="33"/>
      <c r="O67" s="2"/>
      <c r="P67" s="2"/>
      <c r="Q67" s="2"/>
      <c r="R67" s="2"/>
      <c r="S67" s="2"/>
      <c r="T67" s="2"/>
      <c r="U67" s="2"/>
      <c r="V67" s="2"/>
      <c r="W67" s="2"/>
      <c r="X67" s="2"/>
      <c r="Y67" s="2"/>
      <c r="Z67" s="2"/>
      <c r="AA67" s="2"/>
      <c r="AB67" s="2"/>
      <c r="AC67" s="2"/>
      <c r="AD67" s="2"/>
    </row>
    <row r="68" ht="16.5" customHeight="1">
      <c r="A68" s="33"/>
      <c r="B68" s="33"/>
      <c r="C68" s="33"/>
      <c r="D68" s="33"/>
      <c r="E68" s="2"/>
      <c r="F68" s="2"/>
      <c r="G68" s="2"/>
      <c r="H68" s="2"/>
      <c r="I68" s="33"/>
      <c r="J68" s="33"/>
      <c r="K68" s="33"/>
      <c r="L68" s="33"/>
      <c r="M68" s="33"/>
      <c r="N68" s="33"/>
      <c r="O68" s="2"/>
      <c r="P68" s="2"/>
      <c r="Q68" s="2"/>
      <c r="R68" s="2"/>
      <c r="S68" s="2"/>
      <c r="T68" s="2"/>
      <c r="U68" s="2"/>
      <c r="V68" s="2"/>
      <c r="W68" s="2"/>
      <c r="X68" s="2"/>
      <c r="Y68" s="2"/>
      <c r="Z68" s="2"/>
      <c r="AA68" s="2"/>
      <c r="AB68" s="2"/>
      <c r="AC68" s="2"/>
      <c r="AD68" s="2"/>
    </row>
    <row r="69" ht="16.5" customHeight="1">
      <c r="A69" s="35" t="s">
        <v>49</v>
      </c>
      <c r="B69" s="2"/>
      <c r="C69" s="2"/>
      <c r="D69" s="2"/>
      <c r="E69" s="2"/>
      <c r="F69" s="2"/>
      <c r="G69" s="2"/>
      <c r="H69" s="2"/>
      <c r="I69" s="33"/>
      <c r="J69" s="33"/>
      <c r="K69" s="33"/>
      <c r="L69" s="33"/>
      <c r="M69" s="33"/>
      <c r="N69" s="33"/>
      <c r="O69" s="2"/>
      <c r="P69" s="2"/>
      <c r="Q69" s="2"/>
      <c r="R69" s="2"/>
      <c r="S69" s="2"/>
      <c r="T69" s="2"/>
      <c r="U69" s="2"/>
      <c r="V69" s="2"/>
      <c r="W69" s="2"/>
      <c r="X69" s="2"/>
      <c r="Y69" s="2"/>
      <c r="Z69" s="2"/>
      <c r="AA69" s="2"/>
      <c r="AB69" s="2"/>
      <c r="AC69" s="2"/>
      <c r="AD69" s="2"/>
    </row>
    <row r="70" ht="16.5" customHeight="1">
      <c r="A70" s="36" t="s">
        <v>50</v>
      </c>
      <c r="F70" s="2"/>
      <c r="G70" s="2"/>
      <c r="H70" s="2"/>
      <c r="I70" s="33"/>
      <c r="J70" s="33"/>
      <c r="K70" s="33"/>
      <c r="L70" s="33"/>
      <c r="M70" s="33"/>
      <c r="N70" s="33"/>
      <c r="O70" s="2"/>
      <c r="P70" s="2"/>
      <c r="Q70" s="2"/>
      <c r="R70" s="2"/>
      <c r="S70" s="2"/>
      <c r="T70" s="2"/>
      <c r="U70" s="2"/>
      <c r="V70" s="2"/>
      <c r="W70" s="2"/>
      <c r="X70" s="2"/>
      <c r="Y70" s="2"/>
      <c r="Z70" s="2"/>
      <c r="AA70" s="2"/>
      <c r="AB70" s="2"/>
      <c r="AC70" s="2"/>
      <c r="AD70" s="2"/>
    </row>
    <row r="71" ht="16.5" customHeight="1">
      <c r="A71" s="22" t="s">
        <v>51</v>
      </c>
      <c r="B71" s="43"/>
      <c r="C71" s="43"/>
      <c r="D71" s="43"/>
      <c r="E71" s="43"/>
      <c r="F71" s="2"/>
      <c r="G71" s="2"/>
      <c r="H71" s="2"/>
      <c r="I71" s="2"/>
      <c r="J71" s="2"/>
      <c r="K71" s="33"/>
      <c r="L71" s="33"/>
      <c r="M71" s="33"/>
      <c r="N71" s="33"/>
      <c r="O71" s="2"/>
      <c r="P71" s="2"/>
      <c r="Q71" s="2"/>
      <c r="R71" s="2"/>
      <c r="S71" s="2"/>
      <c r="T71" s="2"/>
      <c r="U71" s="2"/>
      <c r="V71" s="2"/>
      <c r="W71" s="2"/>
      <c r="X71" s="2"/>
      <c r="Y71" s="2"/>
      <c r="Z71" s="2"/>
      <c r="AA71" s="2"/>
      <c r="AB71" s="2"/>
      <c r="AC71" s="2"/>
      <c r="AD71" s="2"/>
    </row>
    <row r="72" ht="16.5" customHeight="1">
      <c r="A72" s="23" t="s">
        <v>17</v>
      </c>
      <c r="B72" s="44" t="s">
        <v>9</v>
      </c>
      <c r="C72" s="45"/>
      <c r="D72" s="44" t="s">
        <v>52</v>
      </c>
      <c r="E72" s="45"/>
      <c r="F72" s="2"/>
      <c r="G72" s="2"/>
      <c r="H72" s="2"/>
      <c r="I72" s="2"/>
      <c r="J72" s="2"/>
      <c r="K72" s="2"/>
      <c r="L72" s="2"/>
      <c r="M72" s="2"/>
      <c r="N72" s="2"/>
      <c r="O72" s="2"/>
      <c r="P72" s="2"/>
      <c r="Q72" s="2"/>
      <c r="R72" s="2"/>
      <c r="S72" s="2"/>
      <c r="T72" s="2"/>
      <c r="U72" s="2"/>
      <c r="V72" s="2"/>
      <c r="W72" s="2"/>
      <c r="X72" s="2"/>
      <c r="Y72" s="2"/>
      <c r="Z72" s="2"/>
      <c r="AA72" s="2"/>
      <c r="AB72" s="2"/>
      <c r="AC72" s="2"/>
      <c r="AD72" s="2"/>
    </row>
    <row r="73" ht="16.5" customHeight="1">
      <c r="A73" s="25" t="s">
        <v>53</v>
      </c>
      <c r="B73" s="46" t="s">
        <v>54</v>
      </c>
      <c r="C73" s="45"/>
      <c r="D73" s="46" t="s">
        <v>55</v>
      </c>
      <c r="E73" s="45"/>
      <c r="F73" s="2"/>
      <c r="G73" s="2"/>
      <c r="H73" s="33"/>
      <c r="I73" s="33"/>
      <c r="J73" s="33"/>
      <c r="K73" s="2"/>
      <c r="L73" s="2"/>
      <c r="M73" s="2"/>
      <c r="N73" s="2"/>
      <c r="O73" s="2"/>
      <c r="P73" s="2"/>
      <c r="Q73" s="2"/>
      <c r="R73" s="2"/>
      <c r="S73" s="2"/>
      <c r="T73" s="2"/>
      <c r="U73" s="2"/>
      <c r="V73" s="2"/>
      <c r="W73" s="2"/>
      <c r="X73" s="2"/>
      <c r="Y73" s="2"/>
      <c r="Z73" s="2"/>
      <c r="AA73" s="2"/>
      <c r="AB73" s="2"/>
      <c r="AC73" s="2"/>
      <c r="AD73" s="2"/>
    </row>
    <row r="74" ht="16.5" customHeight="1">
      <c r="A74" s="25" t="s">
        <v>56</v>
      </c>
      <c r="B74" s="46" t="s">
        <v>54</v>
      </c>
      <c r="C74" s="45"/>
      <c r="D74" s="46" t="s">
        <v>55</v>
      </c>
      <c r="E74" s="45"/>
      <c r="F74" s="2"/>
      <c r="G74" s="2"/>
      <c r="H74" s="33"/>
      <c r="I74" s="33"/>
      <c r="J74" s="33"/>
      <c r="K74" s="33"/>
      <c r="L74" s="2"/>
      <c r="M74" s="2"/>
      <c r="N74" s="2"/>
      <c r="O74" s="2"/>
      <c r="P74" s="2"/>
      <c r="Q74" s="2"/>
      <c r="R74" s="2"/>
      <c r="S74" s="2"/>
      <c r="T74" s="2"/>
      <c r="U74" s="2"/>
      <c r="V74" s="2"/>
      <c r="W74" s="2"/>
      <c r="X74" s="2"/>
      <c r="Y74" s="2"/>
      <c r="Z74" s="2"/>
      <c r="AA74" s="2"/>
      <c r="AB74" s="2"/>
      <c r="AC74" s="2"/>
      <c r="AD74" s="2"/>
    </row>
    <row r="75" ht="16.5" customHeight="1">
      <c r="A75" s="47" t="s">
        <v>57</v>
      </c>
      <c r="B75" s="46" t="s">
        <v>54</v>
      </c>
      <c r="C75" s="45"/>
      <c r="D75" s="46" t="s">
        <v>55</v>
      </c>
      <c r="E75" s="45"/>
      <c r="F75" s="2"/>
      <c r="G75" s="2"/>
      <c r="H75" s="33"/>
      <c r="I75" s="33"/>
      <c r="J75" s="33"/>
      <c r="K75" s="33"/>
      <c r="L75" s="2"/>
      <c r="M75" s="2"/>
      <c r="N75" s="2"/>
      <c r="O75" s="2"/>
      <c r="P75" s="2"/>
      <c r="Q75" s="2"/>
      <c r="R75" s="2"/>
      <c r="S75" s="2"/>
      <c r="T75" s="2"/>
      <c r="U75" s="2"/>
      <c r="V75" s="2"/>
      <c r="W75" s="2"/>
      <c r="X75" s="2"/>
      <c r="Y75" s="2"/>
      <c r="Z75" s="2"/>
      <c r="AA75" s="2"/>
      <c r="AB75" s="2"/>
      <c r="AC75" s="2"/>
      <c r="AD75" s="2"/>
    </row>
    <row r="76" ht="16.5" customHeight="1">
      <c r="A76" s="25" t="s">
        <v>58</v>
      </c>
      <c r="B76" s="46" t="s">
        <v>54</v>
      </c>
      <c r="C76" s="45"/>
      <c r="D76" s="46" t="s">
        <v>55</v>
      </c>
      <c r="E76" s="45"/>
      <c r="F76" s="2"/>
      <c r="G76" s="2"/>
      <c r="H76" s="33"/>
      <c r="I76" s="33"/>
      <c r="J76" s="33"/>
      <c r="K76" s="33"/>
      <c r="L76" s="2"/>
      <c r="M76" s="2"/>
      <c r="N76" s="2"/>
      <c r="O76" s="2"/>
      <c r="P76" s="2"/>
      <c r="Q76" s="2"/>
      <c r="R76" s="2"/>
      <c r="S76" s="2"/>
      <c r="T76" s="2"/>
      <c r="U76" s="2"/>
      <c r="V76" s="2"/>
      <c r="W76" s="2"/>
      <c r="X76" s="2"/>
      <c r="Y76" s="2"/>
      <c r="Z76" s="2"/>
      <c r="AA76" s="2"/>
      <c r="AB76" s="2"/>
      <c r="AC76" s="2"/>
      <c r="AD76" s="2"/>
    </row>
    <row r="77" ht="16.5" customHeight="1">
      <c r="A77" s="25" t="s">
        <v>59</v>
      </c>
      <c r="B77" s="46" t="s">
        <v>54</v>
      </c>
      <c r="C77" s="45"/>
      <c r="D77" s="46" t="s">
        <v>55</v>
      </c>
      <c r="E77" s="45"/>
      <c r="F77" s="2"/>
      <c r="G77" s="2"/>
      <c r="H77" s="33"/>
      <c r="I77" s="33"/>
      <c r="J77" s="33"/>
      <c r="K77" s="33"/>
      <c r="L77" s="2"/>
      <c r="M77" s="2"/>
      <c r="N77" s="2"/>
      <c r="O77" s="2"/>
      <c r="P77" s="2"/>
      <c r="Q77" s="2"/>
      <c r="R77" s="2"/>
      <c r="S77" s="2"/>
      <c r="T77" s="2"/>
      <c r="U77" s="2"/>
      <c r="V77" s="2"/>
      <c r="W77" s="2"/>
      <c r="X77" s="2"/>
      <c r="Y77" s="2"/>
      <c r="Z77" s="2"/>
      <c r="AA77" s="2"/>
      <c r="AB77" s="2"/>
      <c r="AC77" s="2"/>
      <c r="AD77" s="2"/>
    </row>
    <row r="78" ht="16.5" customHeight="1">
      <c r="A78" s="25" t="s">
        <v>60</v>
      </c>
      <c r="B78" s="46" t="s">
        <v>54</v>
      </c>
      <c r="C78" s="45"/>
      <c r="D78" s="46" t="s">
        <v>55</v>
      </c>
      <c r="E78" s="45"/>
      <c r="F78" s="2"/>
      <c r="G78" s="2"/>
      <c r="H78" s="33"/>
      <c r="I78" s="33"/>
      <c r="J78" s="33"/>
      <c r="K78" s="33"/>
      <c r="L78" s="2"/>
      <c r="M78" s="2"/>
      <c r="N78" s="2"/>
      <c r="O78" s="2"/>
      <c r="P78" s="2"/>
      <c r="Q78" s="2"/>
      <c r="R78" s="2"/>
      <c r="S78" s="2"/>
      <c r="T78" s="2"/>
      <c r="U78" s="2"/>
      <c r="V78" s="2"/>
      <c r="W78" s="2"/>
      <c r="X78" s="2"/>
      <c r="Y78" s="2"/>
      <c r="Z78" s="2"/>
      <c r="AA78" s="2"/>
      <c r="AB78" s="2"/>
      <c r="AC78" s="2"/>
      <c r="AD78" s="2"/>
    </row>
    <row r="79" ht="16.5" customHeight="1">
      <c r="A79" s="25" t="s">
        <v>61</v>
      </c>
      <c r="B79" s="46" t="s">
        <v>62</v>
      </c>
      <c r="C79" s="45"/>
      <c r="D79" s="46" t="s">
        <v>63</v>
      </c>
      <c r="E79" s="45"/>
      <c r="F79" s="2"/>
      <c r="G79" s="2"/>
      <c r="H79" s="33"/>
      <c r="I79" s="33"/>
      <c r="J79" s="33"/>
      <c r="K79" s="33"/>
      <c r="L79" s="2"/>
      <c r="M79" s="2"/>
      <c r="N79" s="2"/>
      <c r="O79" s="2"/>
      <c r="P79" s="2"/>
      <c r="Q79" s="2"/>
      <c r="R79" s="2"/>
      <c r="S79" s="2"/>
      <c r="T79" s="2"/>
      <c r="U79" s="2"/>
      <c r="V79" s="2"/>
      <c r="W79" s="2"/>
      <c r="X79" s="2"/>
      <c r="Y79" s="2"/>
      <c r="Z79" s="2"/>
      <c r="AA79" s="2"/>
      <c r="AB79" s="2"/>
      <c r="AC79" s="2"/>
      <c r="AD79" s="2"/>
    </row>
    <row r="80" ht="16.5" customHeight="1">
      <c r="A80" s="25" t="s">
        <v>64</v>
      </c>
      <c r="B80" s="46" t="s">
        <v>54</v>
      </c>
      <c r="C80" s="45"/>
      <c r="D80" s="46" t="s">
        <v>63</v>
      </c>
      <c r="E80" s="45"/>
      <c r="F80" s="2"/>
      <c r="G80" s="2"/>
      <c r="H80" s="33"/>
      <c r="I80" s="33"/>
      <c r="J80" s="33"/>
      <c r="K80" s="33"/>
      <c r="L80" s="2"/>
      <c r="M80" s="2"/>
      <c r="N80" s="2"/>
      <c r="O80" s="2"/>
      <c r="P80" s="2"/>
      <c r="Q80" s="2"/>
      <c r="R80" s="2"/>
      <c r="S80" s="2"/>
      <c r="T80" s="2"/>
      <c r="U80" s="2"/>
      <c r="V80" s="2"/>
      <c r="W80" s="2"/>
      <c r="X80" s="2"/>
      <c r="Y80" s="2"/>
      <c r="Z80" s="2"/>
      <c r="AA80" s="2"/>
      <c r="AB80" s="2"/>
      <c r="AC80" s="2"/>
      <c r="AD80" s="2"/>
    </row>
    <row r="81" ht="30.75" customHeight="1">
      <c r="A81" s="25" t="s">
        <v>65</v>
      </c>
      <c r="B81" s="46" t="s">
        <v>54</v>
      </c>
      <c r="C81" s="45"/>
      <c r="D81" s="46" t="s">
        <v>63</v>
      </c>
      <c r="E81" s="45"/>
      <c r="F81" s="2"/>
      <c r="G81" s="2"/>
      <c r="H81" s="33"/>
      <c r="I81" s="33"/>
      <c r="J81" s="33"/>
      <c r="K81" s="33"/>
      <c r="L81" s="2"/>
      <c r="M81" s="2"/>
      <c r="N81" s="2"/>
      <c r="O81" s="2"/>
      <c r="P81" s="2"/>
      <c r="Q81" s="2"/>
      <c r="R81" s="2"/>
      <c r="S81" s="2"/>
      <c r="T81" s="2"/>
      <c r="U81" s="2"/>
      <c r="V81" s="2"/>
      <c r="W81" s="2"/>
      <c r="X81" s="2"/>
      <c r="Y81" s="2"/>
      <c r="Z81" s="2"/>
      <c r="AA81" s="2"/>
      <c r="AB81" s="2"/>
      <c r="AC81" s="2"/>
      <c r="AD81" s="2"/>
    </row>
    <row r="82" ht="16.5" customHeight="1">
      <c r="A82" s="2"/>
      <c r="B82" s="2"/>
      <c r="C82" s="2"/>
      <c r="D82" s="2"/>
      <c r="E82" s="2"/>
      <c r="F82" s="2"/>
      <c r="G82" s="2"/>
      <c r="H82" s="33"/>
      <c r="I82" s="33"/>
      <c r="J82" s="33"/>
      <c r="K82" s="33"/>
      <c r="L82" s="2"/>
      <c r="M82" s="2"/>
      <c r="N82" s="2"/>
      <c r="O82" s="2"/>
      <c r="P82" s="2"/>
      <c r="Q82" s="2"/>
      <c r="R82" s="2"/>
      <c r="S82" s="2"/>
      <c r="T82" s="2"/>
      <c r="U82" s="2"/>
      <c r="V82" s="2"/>
      <c r="W82" s="2"/>
      <c r="X82" s="2"/>
      <c r="Y82" s="2"/>
      <c r="Z82" s="2"/>
      <c r="AA82" s="2"/>
      <c r="AB82" s="2"/>
      <c r="AC82" s="2"/>
      <c r="AD82" s="2"/>
    </row>
    <row r="83" ht="16.5" customHeight="1">
      <c r="A83" s="2"/>
      <c r="B83" s="2"/>
      <c r="C83" s="2"/>
      <c r="D83" s="2"/>
      <c r="E83" s="2"/>
      <c r="F83" s="2"/>
      <c r="G83" s="2"/>
      <c r="H83" s="33"/>
      <c r="I83" s="33"/>
      <c r="J83" s="33"/>
      <c r="K83" s="33"/>
      <c r="L83" s="2"/>
      <c r="M83" s="2"/>
      <c r="N83" s="2"/>
      <c r="O83" s="2"/>
      <c r="P83" s="2"/>
      <c r="Q83" s="2"/>
      <c r="R83" s="2"/>
      <c r="S83" s="2"/>
      <c r="T83" s="2"/>
      <c r="U83" s="2"/>
      <c r="V83" s="2"/>
      <c r="W83" s="2"/>
      <c r="X83" s="2"/>
      <c r="Y83" s="2"/>
      <c r="Z83" s="2"/>
      <c r="AA83" s="2"/>
      <c r="AB83" s="2"/>
      <c r="AC83" s="2"/>
      <c r="AD83" s="2"/>
    </row>
    <row r="84" ht="16.5" customHeight="1">
      <c r="A84" s="2"/>
      <c r="B84" s="2"/>
      <c r="C84" s="2"/>
      <c r="D84" s="2"/>
      <c r="E84" s="2"/>
      <c r="F84" s="2"/>
      <c r="G84" s="2"/>
      <c r="H84" s="33"/>
      <c r="I84" s="33"/>
      <c r="J84" s="33"/>
      <c r="K84" s="33"/>
      <c r="L84" s="2"/>
      <c r="M84" s="2"/>
      <c r="N84" s="2"/>
      <c r="O84" s="2"/>
      <c r="P84" s="2"/>
      <c r="Q84" s="2"/>
      <c r="R84" s="2"/>
      <c r="S84" s="2"/>
      <c r="T84" s="2"/>
      <c r="U84" s="2"/>
      <c r="V84" s="2"/>
      <c r="W84" s="2"/>
      <c r="X84" s="2"/>
      <c r="Y84" s="2"/>
      <c r="Z84" s="2"/>
      <c r="AA84" s="2"/>
      <c r="AB84" s="2"/>
      <c r="AC84" s="2"/>
      <c r="AD84" s="2"/>
    </row>
    <row r="85" ht="16.5" customHeight="1">
      <c r="A85" s="2"/>
      <c r="B85" s="2"/>
      <c r="C85" s="2"/>
      <c r="D85" s="2"/>
      <c r="E85" s="5"/>
      <c r="F85" s="2"/>
      <c r="G85" s="2"/>
      <c r="H85" s="33"/>
      <c r="I85" s="33"/>
      <c r="J85" s="33"/>
      <c r="K85" s="33"/>
      <c r="L85" s="2"/>
      <c r="M85" s="2"/>
      <c r="N85" s="2"/>
      <c r="O85" s="2"/>
      <c r="P85" s="2"/>
      <c r="Q85" s="2"/>
      <c r="R85" s="2"/>
      <c r="S85" s="2"/>
      <c r="T85" s="2"/>
      <c r="U85" s="2"/>
      <c r="V85" s="2"/>
      <c r="W85" s="2"/>
      <c r="X85" s="2"/>
      <c r="Y85" s="2"/>
      <c r="Z85" s="2"/>
      <c r="AA85" s="2"/>
      <c r="AB85" s="2"/>
      <c r="AC85" s="2"/>
      <c r="AD85" s="2"/>
    </row>
    <row r="86" ht="42.75" customHeight="1">
      <c r="A86" s="5"/>
      <c r="B86" s="48"/>
      <c r="C86" s="48"/>
      <c r="D86" s="2"/>
      <c r="E86" s="5"/>
      <c r="F86" s="2"/>
      <c r="G86" s="2"/>
      <c r="H86" s="33"/>
      <c r="I86" s="33"/>
      <c r="J86" s="33"/>
      <c r="K86" s="33"/>
      <c r="L86" s="2"/>
      <c r="M86" s="2"/>
      <c r="N86" s="2"/>
      <c r="O86" s="2"/>
      <c r="P86" s="2"/>
      <c r="Q86" s="2"/>
      <c r="R86" s="2"/>
      <c r="S86" s="2"/>
      <c r="T86" s="2"/>
      <c r="U86" s="2"/>
      <c r="V86" s="2"/>
      <c r="W86" s="2"/>
      <c r="X86" s="2"/>
      <c r="Y86" s="2"/>
      <c r="Z86" s="2"/>
      <c r="AA86" s="2"/>
      <c r="AB86" s="2"/>
      <c r="AC86" s="2"/>
      <c r="AD86" s="2"/>
    </row>
    <row r="87" ht="46.5" customHeight="1">
      <c r="A87" s="49" t="s">
        <v>66</v>
      </c>
      <c r="B87" s="48"/>
      <c r="C87" s="48"/>
      <c r="D87" s="2"/>
      <c r="E87" s="48"/>
      <c r="F87" s="2"/>
      <c r="G87" s="2"/>
      <c r="H87" s="33"/>
      <c r="I87" s="33"/>
      <c r="J87" s="33"/>
      <c r="K87" s="33"/>
      <c r="L87" s="2"/>
      <c r="M87" s="2"/>
      <c r="N87" s="2"/>
      <c r="O87" s="2"/>
      <c r="P87" s="2"/>
      <c r="Q87" s="2"/>
      <c r="R87" s="2"/>
      <c r="S87" s="2"/>
      <c r="T87" s="2"/>
      <c r="U87" s="2"/>
      <c r="V87" s="2"/>
      <c r="W87" s="2"/>
      <c r="X87" s="2"/>
      <c r="Y87" s="2"/>
      <c r="Z87" s="2"/>
      <c r="AA87" s="2"/>
      <c r="AB87" s="2"/>
      <c r="AC87" s="2"/>
      <c r="AD87" s="2"/>
    </row>
    <row r="88" ht="16.5" customHeight="1">
      <c r="A88" s="2" t="s">
        <v>67</v>
      </c>
      <c r="B88" s="2"/>
      <c r="C88" s="2"/>
      <c r="D88" s="2"/>
      <c r="E88" s="5"/>
      <c r="F88" s="2"/>
      <c r="G88" s="2"/>
      <c r="H88" s="33"/>
      <c r="I88" s="33"/>
      <c r="J88" s="33"/>
      <c r="K88" s="33"/>
      <c r="L88" s="2"/>
      <c r="M88" s="2"/>
      <c r="N88" s="2"/>
      <c r="O88" s="2"/>
      <c r="P88" s="2"/>
      <c r="Q88" s="2"/>
      <c r="R88" s="2"/>
      <c r="S88" s="2"/>
      <c r="T88" s="2"/>
      <c r="U88" s="2"/>
      <c r="V88" s="2"/>
      <c r="W88" s="2"/>
      <c r="X88" s="2"/>
      <c r="Y88" s="2"/>
      <c r="Z88" s="2"/>
      <c r="AA88" s="2"/>
      <c r="AB88" s="2"/>
      <c r="AC88" s="2"/>
      <c r="AD88" s="2"/>
    </row>
    <row r="89" ht="16.5" customHeight="1">
      <c r="A89" s="50" t="s">
        <v>68</v>
      </c>
      <c r="B89" s="51" t="s">
        <v>69</v>
      </c>
      <c r="C89" s="52"/>
      <c r="D89" s="53" t="s">
        <v>70</v>
      </c>
      <c r="E89" s="50" t="s">
        <v>71</v>
      </c>
      <c r="F89" s="2"/>
      <c r="G89" s="2"/>
      <c r="H89" s="33"/>
      <c r="I89" s="33"/>
      <c r="J89" s="33"/>
      <c r="K89" s="33"/>
      <c r="L89" s="2"/>
      <c r="M89" s="2"/>
      <c r="N89" s="2"/>
      <c r="O89" s="2"/>
      <c r="P89" s="2"/>
      <c r="Q89" s="2"/>
      <c r="R89" s="2"/>
      <c r="S89" s="2"/>
      <c r="T89" s="2"/>
      <c r="U89" s="2"/>
      <c r="V89" s="2"/>
      <c r="W89" s="2"/>
      <c r="X89" s="2"/>
      <c r="Y89" s="2"/>
      <c r="Z89" s="2"/>
      <c r="AA89" s="2"/>
      <c r="AB89" s="2"/>
      <c r="AC89" s="2"/>
      <c r="AD89" s="2"/>
    </row>
    <row r="90" ht="16.5" customHeight="1">
      <c r="A90" s="32">
        <v>150000.0</v>
      </c>
      <c r="B90" s="54">
        <v>0.25</v>
      </c>
      <c r="C90" s="52"/>
      <c r="D90" s="47">
        <f>B90*A90/10</f>
        <v>3750</v>
      </c>
      <c r="E90" s="55">
        <v>0.1</v>
      </c>
      <c r="F90" s="2"/>
      <c r="G90" s="2"/>
      <c r="H90" s="33"/>
      <c r="I90" s="33"/>
      <c r="J90" s="33"/>
      <c r="K90" s="33"/>
      <c r="L90" s="2"/>
      <c r="M90" s="2"/>
      <c r="N90" s="2"/>
      <c r="O90" s="2"/>
      <c r="P90" s="2"/>
      <c r="Q90" s="2"/>
      <c r="R90" s="2"/>
      <c r="S90" s="2"/>
      <c r="T90" s="2"/>
      <c r="U90" s="2"/>
      <c r="V90" s="2"/>
      <c r="W90" s="2"/>
      <c r="X90" s="2"/>
      <c r="Y90" s="2"/>
      <c r="Z90" s="2"/>
      <c r="AA90" s="2"/>
      <c r="AB90" s="2"/>
      <c r="AC90" s="2"/>
      <c r="AD90" s="2"/>
    </row>
    <row r="91" ht="16.5" customHeight="1">
      <c r="A91" s="33"/>
      <c r="B91" s="33"/>
      <c r="C91" s="56"/>
      <c r="D91" s="33"/>
      <c r="E91" s="33"/>
      <c r="F91" s="2"/>
      <c r="G91" s="2"/>
      <c r="H91" s="33"/>
      <c r="I91" s="33"/>
      <c r="J91" s="33"/>
      <c r="K91" s="33"/>
      <c r="L91" s="2"/>
      <c r="M91" s="2"/>
      <c r="N91" s="2"/>
      <c r="O91" s="2"/>
      <c r="P91" s="2"/>
      <c r="Q91" s="2"/>
      <c r="R91" s="2"/>
      <c r="S91" s="2"/>
      <c r="T91" s="2"/>
      <c r="U91" s="2"/>
      <c r="V91" s="2"/>
      <c r="W91" s="2"/>
      <c r="X91" s="2"/>
      <c r="Y91" s="2"/>
      <c r="Z91" s="2"/>
      <c r="AA91" s="2"/>
      <c r="AB91" s="2"/>
      <c r="AC91" s="2"/>
      <c r="AD91" s="2"/>
    </row>
    <row r="92" ht="16.5" customHeight="1">
      <c r="A92" s="33"/>
      <c r="B92" s="33"/>
      <c r="C92" s="56"/>
      <c r="D92" s="33"/>
      <c r="E92" s="33"/>
      <c r="F92" s="2"/>
      <c r="G92" s="2"/>
      <c r="H92" s="33"/>
      <c r="I92" s="33"/>
      <c r="J92" s="33"/>
      <c r="K92" s="33"/>
      <c r="L92" s="2"/>
      <c r="M92" s="2"/>
      <c r="N92" s="2"/>
      <c r="O92" s="2"/>
      <c r="P92" s="2"/>
      <c r="Q92" s="2"/>
      <c r="R92" s="2"/>
      <c r="S92" s="2"/>
      <c r="T92" s="2"/>
      <c r="U92" s="2"/>
      <c r="V92" s="2"/>
      <c r="W92" s="2"/>
      <c r="X92" s="2"/>
      <c r="Y92" s="2"/>
      <c r="Z92" s="2"/>
      <c r="AA92" s="2"/>
      <c r="AB92" s="2"/>
      <c r="AC92" s="2"/>
      <c r="AD92" s="2"/>
    </row>
    <row r="93" ht="16.5" customHeight="1">
      <c r="A93" s="33"/>
      <c r="B93" s="33"/>
      <c r="C93" s="33"/>
      <c r="D93" s="33"/>
      <c r="E93" s="33"/>
      <c r="F93" s="2"/>
      <c r="G93" s="2"/>
      <c r="H93" s="33"/>
      <c r="I93" s="33"/>
      <c r="J93" s="33"/>
      <c r="K93" s="33"/>
      <c r="L93" s="2"/>
      <c r="M93" s="2"/>
      <c r="N93" s="2"/>
      <c r="O93" s="2"/>
      <c r="P93" s="2"/>
      <c r="Q93" s="2"/>
      <c r="R93" s="2"/>
      <c r="S93" s="2"/>
      <c r="T93" s="2"/>
      <c r="U93" s="2"/>
      <c r="V93" s="2"/>
      <c r="W93" s="2"/>
      <c r="X93" s="2"/>
      <c r="Y93" s="2"/>
      <c r="Z93" s="2"/>
      <c r="AA93" s="2"/>
      <c r="AB93" s="2"/>
      <c r="AC93" s="2"/>
      <c r="AD93" s="2"/>
    </row>
    <row r="94" ht="16.5" customHeight="1">
      <c r="A94" s="57" t="s">
        <v>72</v>
      </c>
      <c r="B94" s="58" t="s">
        <v>73</v>
      </c>
      <c r="C94" s="5"/>
      <c r="D94" s="2"/>
      <c r="E94" s="33"/>
      <c r="F94" s="2"/>
      <c r="G94" s="2"/>
      <c r="H94" s="33"/>
      <c r="I94" s="33"/>
      <c r="J94" s="33"/>
      <c r="K94" s="33"/>
      <c r="L94" s="2"/>
      <c r="M94" s="2"/>
      <c r="N94" s="2"/>
      <c r="O94" s="2"/>
      <c r="P94" s="2"/>
      <c r="Q94" s="2"/>
      <c r="R94" s="2"/>
      <c r="S94" s="2"/>
      <c r="T94" s="2"/>
      <c r="U94" s="2"/>
      <c r="V94" s="2"/>
      <c r="W94" s="2"/>
      <c r="X94" s="2"/>
      <c r="Y94" s="2"/>
      <c r="Z94" s="2"/>
      <c r="AA94" s="2"/>
      <c r="AB94" s="2"/>
      <c r="AC94" s="2"/>
      <c r="AD94" s="2"/>
    </row>
    <row r="95" ht="16.5" customHeight="1">
      <c r="A95" s="36" t="s">
        <v>74</v>
      </c>
      <c r="B95" s="2"/>
      <c r="C95" s="5"/>
      <c r="D95" s="2"/>
      <c r="E95" s="33"/>
      <c r="F95" s="2"/>
      <c r="G95" s="2"/>
      <c r="H95" s="33"/>
      <c r="I95" s="33"/>
      <c r="J95" s="33"/>
      <c r="K95" s="33"/>
      <c r="L95" s="2"/>
      <c r="M95" s="2"/>
      <c r="N95" s="2"/>
      <c r="O95" s="2"/>
      <c r="P95" s="2"/>
      <c r="Q95" s="2"/>
      <c r="R95" s="2"/>
      <c r="S95" s="2"/>
      <c r="T95" s="2"/>
      <c r="U95" s="2"/>
      <c r="V95" s="2"/>
      <c r="W95" s="2"/>
      <c r="X95" s="2"/>
      <c r="Y95" s="2"/>
      <c r="Z95" s="2"/>
      <c r="AA95" s="2"/>
      <c r="AB95" s="2"/>
      <c r="AC95" s="2"/>
      <c r="AD95" s="2"/>
    </row>
    <row r="96" ht="16.5" customHeight="1">
      <c r="A96" s="2" t="s">
        <v>34</v>
      </c>
      <c r="B96" s="2"/>
      <c r="C96" s="2"/>
      <c r="D96" s="2"/>
      <c r="E96" s="33"/>
      <c r="F96" s="2"/>
      <c r="G96" s="2"/>
      <c r="H96" s="33"/>
      <c r="I96" s="33"/>
      <c r="J96" s="33"/>
      <c r="K96" s="33"/>
      <c r="L96" s="2"/>
      <c r="M96" s="2"/>
      <c r="N96" s="2"/>
      <c r="O96" s="2"/>
      <c r="P96" s="2"/>
      <c r="Q96" s="2"/>
      <c r="R96" s="2"/>
      <c r="S96" s="2"/>
      <c r="T96" s="2"/>
      <c r="U96" s="2"/>
      <c r="V96" s="2"/>
      <c r="W96" s="2"/>
      <c r="X96" s="2"/>
      <c r="Y96" s="2"/>
      <c r="Z96" s="2"/>
      <c r="AA96" s="2"/>
      <c r="AB96" s="2"/>
      <c r="AC96" s="2"/>
      <c r="AD96" s="2"/>
    </row>
    <row r="97" ht="16.5" customHeight="1">
      <c r="A97" s="2" t="s">
        <v>75</v>
      </c>
      <c r="B97" s="2"/>
      <c r="C97" s="2"/>
      <c r="D97" s="2"/>
      <c r="E97" s="33"/>
      <c r="F97" s="2"/>
      <c r="G97" s="2"/>
      <c r="H97" s="33"/>
      <c r="I97" s="33"/>
      <c r="J97" s="33"/>
      <c r="K97" s="33"/>
      <c r="L97" s="2"/>
      <c r="M97" s="2"/>
      <c r="N97" s="2"/>
      <c r="O97" s="2"/>
      <c r="P97" s="2"/>
      <c r="Q97" s="2"/>
      <c r="R97" s="2"/>
      <c r="S97" s="2"/>
      <c r="T97" s="2"/>
      <c r="U97" s="2"/>
      <c r="V97" s="2"/>
      <c r="W97" s="2"/>
      <c r="X97" s="2"/>
      <c r="Y97" s="2"/>
      <c r="Z97" s="2"/>
      <c r="AA97" s="2"/>
      <c r="AB97" s="2"/>
      <c r="AC97" s="2"/>
      <c r="AD97" s="2"/>
    </row>
    <row r="98" ht="16.5" customHeight="1">
      <c r="A98" s="2" t="s">
        <v>76</v>
      </c>
      <c r="B98" s="2"/>
      <c r="C98" s="2"/>
      <c r="D98" s="2"/>
      <c r="E98" s="33"/>
      <c r="F98" s="2"/>
      <c r="G98" s="2"/>
      <c r="H98" s="33"/>
      <c r="I98" s="33"/>
      <c r="J98" s="33"/>
      <c r="K98" s="33"/>
      <c r="L98" s="2"/>
      <c r="M98" s="2"/>
      <c r="N98" s="2"/>
      <c r="O98" s="2"/>
      <c r="P98" s="2"/>
      <c r="Q98" s="2"/>
      <c r="R98" s="2"/>
      <c r="S98" s="2"/>
      <c r="T98" s="2"/>
      <c r="U98" s="2"/>
      <c r="V98" s="2"/>
      <c r="W98" s="2"/>
      <c r="X98" s="2"/>
      <c r="Y98" s="2"/>
      <c r="Z98" s="2"/>
      <c r="AA98" s="2"/>
      <c r="AB98" s="2"/>
      <c r="AC98" s="2"/>
      <c r="AD98" s="2"/>
    </row>
    <row r="99" ht="16.5" customHeight="1">
      <c r="A99" s="59" t="s">
        <v>77</v>
      </c>
      <c r="B99" s="2"/>
      <c r="C99" s="2"/>
      <c r="D99" s="2"/>
      <c r="E99" s="33"/>
      <c r="F99" s="2"/>
      <c r="G99" s="2"/>
      <c r="H99" s="33"/>
      <c r="I99" s="33"/>
      <c r="J99" s="33"/>
      <c r="K99" s="33"/>
      <c r="L99" s="2"/>
      <c r="M99" s="2"/>
      <c r="N99" s="2"/>
      <c r="O99" s="2"/>
      <c r="P99" s="2"/>
      <c r="Q99" s="2"/>
      <c r="R99" s="2"/>
      <c r="S99" s="2"/>
      <c r="T99" s="2"/>
      <c r="U99" s="2"/>
      <c r="V99" s="2"/>
      <c r="W99" s="2"/>
      <c r="X99" s="2"/>
      <c r="Y99" s="2"/>
      <c r="Z99" s="2"/>
      <c r="AA99" s="2"/>
      <c r="AB99" s="2"/>
      <c r="AC99" s="2"/>
      <c r="AD99" s="2"/>
    </row>
    <row r="100" ht="16.5" customHeight="1">
      <c r="A100" s="60" t="s">
        <v>78</v>
      </c>
      <c r="B100" s="5"/>
      <c r="C100" s="5"/>
      <c r="D100" s="2"/>
      <c r="E100" s="33"/>
      <c r="F100" s="2"/>
      <c r="G100" s="2"/>
      <c r="H100" s="2"/>
      <c r="I100" s="2"/>
      <c r="J100" s="2"/>
      <c r="K100" s="33"/>
      <c r="L100" s="2"/>
      <c r="M100" s="2"/>
      <c r="N100" s="2"/>
      <c r="O100" s="2"/>
      <c r="P100" s="2"/>
      <c r="Q100" s="2"/>
      <c r="R100" s="2"/>
      <c r="S100" s="2"/>
      <c r="T100" s="2"/>
      <c r="U100" s="2"/>
      <c r="V100" s="2"/>
      <c r="W100" s="2"/>
      <c r="X100" s="2"/>
      <c r="Y100" s="2"/>
      <c r="Z100" s="2"/>
      <c r="AA100" s="2"/>
      <c r="AB100" s="2"/>
      <c r="AC100" s="2"/>
      <c r="AD100" s="2"/>
    </row>
    <row r="101" ht="16.5" customHeight="1">
      <c r="A101" s="60" t="s">
        <v>79</v>
      </c>
      <c r="B101" s="5"/>
      <c r="C101" s="5"/>
      <c r="D101" s="6"/>
      <c r="E101" s="33"/>
      <c r="F101" s="2"/>
      <c r="G101" s="2"/>
      <c r="H101" s="2"/>
      <c r="I101" s="2"/>
      <c r="J101" s="2"/>
      <c r="K101" s="33"/>
      <c r="L101" s="2"/>
      <c r="M101" s="2"/>
      <c r="N101" s="2"/>
      <c r="O101" s="2"/>
      <c r="P101" s="2"/>
      <c r="Q101" s="2"/>
      <c r="R101" s="2"/>
      <c r="S101" s="2"/>
      <c r="T101" s="2"/>
      <c r="U101" s="2"/>
      <c r="V101" s="2"/>
      <c r="W101" s="2"/>
      <c r="X101" s="2"/>
      <c r="Y101" s="2"/>
      <c r="Z101" s="2"/>
      <c r="AA101" s="2"/>
      <c r="AB101" s="2"/>
      <c r="AC101" s="2"/>
      <c r="AD101" s="2"/>
    </row>
    <row r="102" ht="16.5" customHeight="1">
      <c r="A102" s="61"/>
      <c r="B102" s="5"/>
      <c r="C102" s="5"/>
      <c r="D102" s="19"/>
      <c r="E102" s="33"/>
      <c r="F102" s="2"/>
      <c r="G102" s="2"/>
      <c r="H102" s="2"/>
      <c r="I102" s="2"/>
      <c r="J102" s="2"/>
      <c r="K102" s="33"/>
      <c r="L102" s="2"/>
      <c r="M102" s="2"/>
      <c r="N102" s="2"/>
      <c r="O102" s="2"/>
      <c r="P102" s="2"/>
      <c r="Q102" s="2"/>
      <c r="R102" s="2"/>
      <c r="S102" s="2"/>
      <c r="T102" s="2"/>
      <c r="U102" s="2"/>
      <c r="V102" s="2"/>
      <c r="W102" s="2"/>
      <c r="X102" s="2"/>
      <c r="Y102" s="2"/>
      <c r="Z102" s="2"/>
      <c r="AA102" s="2"/>
      <c r="AB102" s="2"/>
      <c r="AC102" s="2"/>
      <c r="AD102" s="2"/>
    </row>
    <row r="103" ht="16.5" customHeight="1">
      <c r="A103" s="62" t="s">
        <v>80</v>
      </c>
      <c r="B103" s="5"/>
      <c r="C103" s="5"/>
      <c r="D103" s="19"/>
      <c r="E103" s="33"/>
      <c r="F103" s="2"/>
      <c r="G103" s="2"/>
      <c r="H103" s="2"/>
      <c r="I103" s="2"/>
      <c r="J103" s="2"/>
      <c r="K103" s="33"/>
      <c r="L103" s="2"/>
      <c r="M103" s="2"/>
      <c r="N103" s="2"/>
      <c r="O103" s="2"/>
      <c r="P103" s="2"/>
      <c r="Q103" s="2"/>
      <c r="R103" s="2"/>
      <c r="S103" s="2"/>
      <c r="T103" s="2"/>
      <c r="U103" s="2"/>
      <c r="V103" s="2"/>
      <c r="W103" s="2"/>
      <c r="X103" s="2"/>
      <c r="Y103" s="2"/>
      <c r="Z103" s="2"/>
      <c r="AA103" s="2"/>
      <c r="AB103" s="2"/>
      <c r="AC103" s="2"/>
      <c r="AD103" s="2"/>
    </row>
    <row r="104" ht="16.5" customHeight="1">
      <c r="A104" s="9" t="s">
        <v>81</v>
      </c>
      <c r="B104" s="9" t="s">
        <v>82</v>
      </c>
      <c r="C104" s="9"/>
      <c r="D104" s="6"/>
      <c r="E104" s="33"/>
      <c r="F104" s="2"/>
      <c r="G104" s="2"/>
      <c r="H104" s="2"/>
      <c r="I104" s="2"/>
      <c r="J104" s="2"/>
      <c r="K104" s="33"/>
      <c r="L104" s="2"/>
      <c r="M104" s="2"/>
      <c r="N104" s="2"/>
      <c r="O104" s="2"/>
      <c r="P104" s="2"/>
      <c r="Q104" s="2"/>
      <c r="R104" s="2"/>
      <c r="S104" s="2"/>
      <c r="T104" s="2"/>
      <c r="U104" s="2"/>
      <c r="V104" s="2"/>
      <c r="W104" s="2"/>
      <c r="X104" s="2"/>
      <c r="Y104" s="2"/>
      <c r="Z104" s="2"/>
      <c r="AA104" s="2"/>
      <c r="AB104" s="2"/>
      <c r="AC104" s="2"/>
      <c r="AD104" s="2"/>
    </row>
    <row r="105" ht="16.5" customHeight="1">
      <c r="A105" s="39" t="s">
        <v>10</v>
      </c>
      <c r="B105" s="41" t="s">
        <v>11</v>
      </c>
      <c r="C105" s="63" t="s">
        <v>12</v>
      </c>
      <c r="D105" s="14" t="s">
        <v>13</v>
      </c>
      <c r="E105" s="33"/>
      <c r="F105" s="2"/>
      <c r="G105" s="2"/>
      <c r="H105" s="2"/>
      <c r="I105" s="2"/>
      <c r="J105" s="2"/>
      <c r="K105" s="33"/>
      <c r="L105" s="2"/>
      <c r="M105" s="2"/>
      <c r="N105" s="2"/>
      <c r="O105" s="2"/>
      <c r="P105" s="2"/>
      <c r="Q105" s="2"/>
      <c r="R105" s="2"/>
      <c r="S105" s="2"/>
      <c r="T105" s="2"/>
      <c r="U105" s="2"/>
      <c r="V105" s="2"/>
      <c r="W105" s="2"/>
      <c r="X105" s="2"/>
      <c r="Y105" s="2"/>
      <c r="Z105" s="2"/>
      <c r="AA105" s="2"/>
      <c r="AB105" s="2"/>
      <c r="AC105" s="2"/>
      <c r="AD105" s="2"/>
    </row>
    <row r="106" ht="16.5" customHeight="1">
      <c r="A106" s="64">
        <v>5000.0</v>
      </c>
      <c r="B106" s="65">
        <v>150.0</v>
      </c>
      <c r="C106" s="65">
        <f t="shared" ref="C106:C109" si="9">B106/2</f>
        <v>75</v>
      </c>
      <c r="D106" s="17">
        <f t="shared" ref="D106:D109" si="10">B106/A106/0.1</f>
        <v>0.3</v>
      </c>
      <c r="E106" s="33"/>
      <c r="F106" s="2"/>
      <c r="G106" s="2"/>
      <c r="H106" s="2"/>
      <c r="I106" s="2"/>
      <c r="J106" s="2"/>
      <c r="K106" s="33"/>
      <c r="L106" s="2"/>
      <c r="M106" s="2"/>
      <c r="N106" s="2"/>
      <c r="O106" s="2"/>
      <c r="P106" s="2"/>
      <c r="Q106" s="2"/>
      <c r="R106" s="2"/>
      <c r="S106" s="2"/>
      <c r="T106" s="2"/>
      <c r="U106" s="2"/>
      <c r="V106" s="2"/>
      <c r="W106" s="2"/>
      <c r="X106" s="2"/>
      <c r="Y106" s="2"/>
      <c r="Z106" s="2"/>
      <c r="AA106" s="2"/>
      <c r="AB106" s="2"/>
      <c r="AC106" s="2"/>
      <c r="AD106" s="2"/>
    </row>
    <row r="107" ht="16.5" customHeight="1">
      <c r="A107" s="15">
        <v>10000.0</v>
      </c>
      <c r="B107" s="65">
        <v>300.0</v>
      </c>
      <c r="C107" s="65">
        <f t="shared" si="9"/>
        <v>150</v>
      </c>
      <c r="D107" s="17">
        <f t="shared" si="10"/>
        <v>0.3</v>
      </c>
      <c r="E107" s="33"/>
      <c r="F107" s="2"/>
      <c r="G107" s="2"/>
      <c r="H107" s="2"/>
      <c r="I107" s="2"/>
      <c r="J107" s="2"/>
      <c r="K107" s="33"/>
      <c r="L107" s="2"/>
      <c r="M107" s="2"/>
      <c r="N107" s="2"/>
      <c r="O107" s="2"/>
      <c r="P107" s="2"/>
      <c r="Q107" s="2"/>
      <c r="R107" s="2"/>
      <c r="S107" s="2"/>
      <c r="T107" s="2"/>
      <c r="U107" s="2"/>
      <c r="V107" s="2"/>
      <c r="W107" s="2"/>
      <c r="X107" s="2"/>
      <c r="Y107" s="2"/>
      <c r="Z107" s="2"/>
      <c r="AA107" s="2"/>
      <c r="AB107" s="2"/>
      <c r="AC107" s="2"/>
      <c r="AD107" s="2"/>
    </row>
    <row r="108" ht="16.5" customHeight="1">
      <c r="A108" s="15">
        <v>30000.0</v>
      </c>
      <c r="B108" s="65">
        <v>900.0</v>
      </c>
      <c r="C108" s="65">
        <f t="shared" si="9"/>
        <v>450</v>
      </c>
      <c r="D108" s="17">
        <f t="shared" si="10"/>
        <v>0.3</v>
      </c>
      <c r="E108" s="33"/>
      <c r="F108" s="2"/>
      <c r="G108" s="2"/>
      <c r="H108" s="2"/>
      <c r="I108" s="2"/>
      <c r="J108" s="2"/>
      <c r="K108" s="33"/>
      <c r="L108" s="2"/>
      <c r="M108" s="2"/>
      <c r="N108" s="2"/>
      <c r="O108" s="2"/>
      <c r="P108" s="2"/>
      <c r="Q108" s="2"/>
      <c r="R108" s="2"/>
      <c r="S108" s="2"/>
      <c r="T108" s="2"/>
      <c r="U108" s="2"/>
      <c r="V108" s="2"/>
      <c r="W108" s="2"/>
      <c r="X108" s="2"/>
      <c r="Y108" s="2"/>
      <c r="Z108" s="2"/>
      <c r="AA108" s="2"/>
      <c r="AB108" s="2"/>
      <c r="AC108" s="2"/>
      <c r="AD108" s="2"/>
    </row>
    <row r="109" ht="16.5" customHeight="1">
      <c r="A109" s="15">
        <v>50000.0</v>
      </c>
      <c r="B109" s="65">
        <v>1500.0</v>
      </c>
      <c r="C109" s="65">
        <f t="shared" si="9"/>
        <v>750</v>
      </c>
      <c r="D109" s="17">
        <f t="shared" si="10"/>
        <v>0.3</v>
      </c>
      <c r="E109" s="33"/>
      <c r="F109" s="2"/>
      <c r="G109" s="2"/>
      <c r="H109" s="2"/>
      <c r="I109" s="2"/>
      <c r="J109" s="2"/>
      <c r="K109" s="33"/>
      <c r="L109" s="2"/>
      <c r="M109" s="2"/>
      <c r="N109" s="2"/>
      <c r="O109" s="2"/>
      <c r="P109" s="2"/>
      <c r="Q109" s="2"/>
      <c r="R109" s="2"/>
      <c r="S109" s="2"/>
      <c r="T109" s="2"/>
      <c r="U109" s="2"/>
      <c r="V109" s="2"/>
      <c r="W109" s="2"/>
      <c r="X109" s="2"/>
      <c r="Y109" s="2"/>
      <c r="Z109" s="2"/>
      <c r="AA109" s="2"/>
      <c r="AB109" s="2"/>
      <c r="AC109" s="2"/>
      <c r="AD109" s="2"/>
    </row>
    <row r="110" ht="16.5" customHeight="1">
      <c r="A110" s="9" t="s">
        <v>83</v>
      </c>
      <c r="B110" s="9" t="s">
        <v>84</v>
      </c>
      <c r="C110" s="9"/>
      <c r="D110" s="6"/>
      <c r="E110" s="33"/>
      <c r="F110" s="2"/>
      <c r="G110" s="2"/>
      <c r="H110" s="2"/>
      <c r="I110" s="2"/>
      <c r="J110" s="2"/>
      <c r="K110" s="33"/>
      <c r="L110" s="2"/>
      <c r="M110" s="2"/>
      <c r="N110" s="2"/>
      <c r="O110" s="2"/>
      <c r="P110" s="2"/>
      <c r="Q110" s="2"/>
      <c r="R110" s="2"/>
      <c r="S110" s="2"/>
      <c r="T110" s="2"/>
      <c r="U110" s="2"/>
      <c r="V110" s="2"/>
      <c r="W110" s="2"/>
      <c r="X110" s="2"/>
      <c r="Y110" s="2"/>
      <c r="Z110" s="2"/>
      <c r="AA110" s="2"/>
      <c r="AB110" s="2"/>
      <c r="AC110" s="2"/>
      <c r="AD110" s="2"/>
    </row>
    <row r="111" ht="16.5" customHeight="1">
      <c r="A111" s="39" t="s">
        <v>10</v>
      </c>
      <c r="B111" s="41" t="s">
        <v>11</v>
      </c>
      <c r="C111" s="63" t="s">
        <v>12</v>
      </c>
      <c r="D111" s="14" t="s">
        <v>13</v>
      </c>
      <c r="E111" s="33"/>
      <c r="F111" s="2"/>
      <c r="G111" s="2"/>
      <c r="H111" s="2"/>
      <c r="I111" s="2"/>
      <c r="J111" s="2"/>
      <c r="K111" s="33"/>
      <c r="L111" s="2"/>
      <c r="M111" s="2"/>
      <c r="N111" s="2"/>
      <c r="O111" s="2"/>
      <c r="P111" s="2"/>
      <c r="Q111" s="2"/>
      <c r="R111" s="2"/>
      <c r="S111" s="2"/>
      <c r="T111" s="2"/>
      <c r="U111" s="2"/>
      <c r="V111" s="2"/>
      <c r="W111" s="2"/>
      <c r="X111" s="2"/>
      <c r="Y111" s="2"/>
      <c r="Z111" s="2"/>
      <c r="AA111" s="2"/>
      <c r="AB111" s="2"/>
      <c r="AC111" s="2"/>
      <c r="AD111" s="2"/>
    </row>
    <row r="112" ht="16.5" customHeight="1">
      <c r="A112" s="15">
        <v>10000.0</v>
      </c>
      <c r="B112" s="66">
        <v>350.0</v>
      </c>
      <c r="C112" s="66">
        <f t="shared" ref="C112:C116" si="11">B112/2</f>
        <v>175</v>
      </c>
      <c r="D112" s="17">
        <f t="shared" ref="D112:D116" si="12">B112/A112/0.1</f>
        <v>0.35</v>
      </c>
      <c r="E112" s="33"/>
      <c r="F112" s="2"/>
      <c r="G112" s="2"/>
      <c r="H112" s="2"/>
      <c r="I112" s="2"/>
      <c r="J112" s="2"/>
      <c r="K112" s="33"/>
      <c r="L112" s="2"/>
      <c r="M112" s="2"/>
      <c r="N112" s="2"/>
      <c r="O112" s="2"/>
      <c r="P112" s="2"/>
      <c r="Q112" s="2"/>
      <c r="R112" s="2"/>
      <c r="S112" s="2"/>
      <c r="T112" s="2"/>
      <c r="U112" s="2"/>
      <c r="V112" s="2"/>
      <c r="W112" s="2"/>
      <c r="X112" s="2"/>
      <c r="Y112" s="2"/>
      <c r="Z112" s="2"/>
      <c r="AA112" s="2"/>
      <c r="AB112" s="2"/>
      <c r="AC112" s="2"/>
      <c r="AD112" s="2"/>
    </row>
    <row r="113" ht="16.5" customHeight="1">
      <c r="A113" s="15">
        <v>30000.0</v>
      </c>
      <c r="B113" s="65">
        <v>1050.0</v>
      </c>
      <c r="C113" s="65">
        <f t="shared" si="11"/>
        <v>525</v>
      </c>
      <c r="D113" s="17">
        <f t="shared" si="12"/>
        <v>0.35</v>
      </c>
      <c r="E113" s="33"/>
      <c r="F113" s="2"/>
      <c r="G113" s="2"/>
      <c r="H113" s="2"/>
      <c r="I113" s="2"/>
      <c r="J113" s="2"/>
      <c r="K113" s="33"/>
      <c r="L113" s="2"/>
      <c r="M113" s="2"/>
      <c r="N113" s="2"/>
      <c r="O113" s="2"/>
      <c r="P113" s="2"/>
      <c r="Q113" s="2"/>
      <c r="R113" s="2"/>
      <c r="S113" s="2"/>
      <c r="T113" s="2"/>
      <c r="U113" s="2"/>
      <c r="V113" s="2"/>
      <c r="W113" s="2"/>
      <c r="X113" s="2"/>
      <c r="Y113" s="2"/>
      <c r="Z113" s="2"/>
      <c r="AA113" s="2"/>
      <c r="AB113" s="2"/>
      <c r="AC113" s="2"/>
      <c r="AD113" s="2"/>
    </row>
    <row r="114" ht="16.5" customHeight="1">
      <c r="A114" s="15">
        <v>50000.0</v>
      </c>
      <c r="B114" s="65">
        <v>1750.0</v>
      </c>
      <c r="C114" s="65">
        <f t="shared" si="11"/>
        <v>875</v>
      </c>
      <c r="D114" s="17">
        <f t="shared" si="12"/>
        <v>0.35</v>
      </c>
      <c r="E114" s="33"/>
      <c r="F114" s="2"/>
      <c r="G114" s="2"/>
      <c r="H114" s="2"/>
      <c r="I114" s="2"/>
      <c r="J114" s="2"/>
      <c r="K114" s="33"/>
      <c r="L114" s="2"/>
      <c r="M114" s="2"/>
      <c r="N114" s="2"/>
      <c r="O114" s="2"/>
      <c r="P114" s="2"/>
      <c r="Q114" s="2"/>
      <c r="R114" s="2"/>
      <c r="S114" s="2"/>
      <c r="T114" s="2"/>
      <c r="U114" s="2"/>
      <c r="V114" s="2"/>
      <c r="W114" s="2"/>
      <c r="X114" s="2"/>
      <c r="Y114" s="2"/>
      <c r="Z114" s="2"/>
      <c r="AA114" s="2"/>
      <c r="AB114" s="2"/>
      <c r="AC114" s="2"/>
      <c r="AD114" s="2"/>
    </row>
    <row r="115" ht="16.5" customHeight="1">
      <c r="A115" s="15">
        <v>70000.0</v>
      </c>
      <c r="B115" s="65">
        <v>2450.0</v>
      </c>
      <c r="C115" s="65">
        <f t="shared" si="11"/>
        <v>1225</v>
      </c>
      <c r="D115" s="17">
        <f t="shared" si="12"/>
        <v>0.35</v>
      </c>
      <c r="E115" s="33"/>
      <c r="F115" s="2"/>
      <c r="G115" s="2"/>
      <c r="H115" s="2"/>
      <c r="I115" s="2"/>
      <c r="J115" s="2"/>
      <c r="K115" s="33"/>
      <c r="L115" s="2"/>
      <c r="M115" s="2"/>
      <c r="N115" s="2"/>
      <c r="O115" s="2"/>
      <c r="P115" s="2"/>
      <c r="Q115" s="2"/>
      <c r="R115" s="2"/>
      <c r="S115" s="2"/>
      <c r="T115" s="2"/>
      <c r="U115" s="2"/>
      <c r="V115" s="2"/>
      <c r="W115" s="2"/>
      <c r="X115" s="2"/>
      <c r="Y115" s="2"/>
      <c r="Z115" s="2"/>
      <c r="AA115" s="2"/>
      <c r="AB115" s="2"/>
      <c r="AC115" s="2"/>
      <c r="AD115" s="2"/>
    </row>
    <row r="116" ht="16.5" customHeight="1">
      <c r="A116" s="15">
        <v>100000.0</v>
      </c>
      <c r="B116" s="65">
        <v>3500.0</v>
      </c>
      <c r="C116" s="65">
        <f t="shared" si="11"/>
        <v>1750</v>
      </c>
      <c r="D116" s="17">
        <f t="shared" si="12"/>
        <v>0.35</v>
      </c>
      <c r="E116" s="33"/>
      <c r="F116" s="2"/>
      <c r="G116" s="2"/>
      <c r="H116" s="2"/>
      <c r="I116" s="2"/>
      <c r="J116" s="2"/>
      <c r="K116" s="33"/>
      <c r="L116" s="2"/>
      <c r="M116" s="2"/>
      <c r="N116" s="2"/>
      <c r="O116" s="2"/>
      <c r="P116" s="2"/>
      <c r="Q116" s="2"/>
      <c r="R116" s="2"/>
      <c r="S116" s="2"/>
      <c r="T116" s="2"/>
      <c r="U116" s="2"/>
      <c r="V116" s="2"/>
      <c r="W116" s="2"/>
      <c r="X116" s="2"/>
      <c r="Y116" s="2"/>
      <c r="Z116" s="2"/>
      <c r="AA116" s="2"/>
      <c r="AB116" s="2"/>
      <c r="AC116" s="2"/>
      <c r="AD116" s="2"/>
    </row>
    <row r="117" ht="16.5" customHeight="1">
      <c r="A117" s="9" t="s">
        <v>85</v>
      </c>
      <c r="B117" s="9" t="s">
        <v>86</v>
      </c>
      <c r="C117" s="9"/>
      <c r="D117" s="6"/>
      <c r="E117" s="33"/>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ht="16.5" customHeight="1">
      <c r="A118" s="39" t="s">
        <v>10</v>
      </c>
      <c r="B118" s="41" t="s">
        <v>11</v>
      </c>
      <c r="C118" s="63" t="s">
        <v>12</v>
      </c>
      <c r="D118" s="14" t="s">
        <v>13</v>
      </c>
      <c r="E118" s="33"/>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ht="16.5" customHeight="1">
      <c r="A119" s="15">
        <v>30000.0</v>
      </c>
      <c r="B119" s="66">
        <v>1000.0</v>
      </c>
      <c r="C119" s="66">
        <f t="shared" ref="C119:C123" si="13">B119/2</f>
        <v>500</v>
      </c>
      <c r="D119" s="17">
        <f t="shared" ref="D119:D123" si="14">B119/A119/0.1</f>
        <v>0.3333333333</v>
      </c>
      <c r="E119" s="33"/>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ht="16.5" customHeight="1">
      <c r="A120" s="15">
        <v>50000.0</v>
      </c>
      <c r="B120" s="65">
        <v>1650.0</v>
      </c>
      <c r="C120" s="65">
        <f t="shared" si="13"/>
        <v>825</v>
      </c>
      <c r="D120" s="17">
        <f t="shared" si="14"/>
        <v>0.33</v>
      </c>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ht="16.5" customHeight="1">
      <c r="A121" s="15">
        <v>70000.0</v>
      </c>
      <c r="B121" s="65">
        <v>2250.0</v>
      </c>
      <c r="C121" s="65">
        <f t="shared" si="13"/>
        <v>1125</v>
      </c>
      <c r="D121" s="17">
        <f t="shared" si="14"/>
        <v>0.3214285714</v>
      </c>
      <c r="E121" s="33"/>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ht="16.5" customHeight="1">
      <c r="A122" s="15">
        <v>100000.0</v>
      </c>
      <c r="B122" s="65">
        <v>3300.0</v>
      </c>
      <c r="C122" s="65">
        <f t="shared" si="13"/>
        <v>1650</v>
      </c>
      <c r="D122" s="17">
        <f t="shared" si="14"/>
        <v>0.33</v>
      </c>
      <c r="E122" s="33"/>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ht="16.5" customHeight="1">
      <c r="A123" s="15">
        <v>200000.0</v>
      </c>
      <c r="B123" s="65">
        <v>7000.0</v>
      </c>
      <c r="C123" s="65">
        <f t="shared" si="13"/>
        <v>3500</v>
      </c>
      <c r="D123" s="17">
        <f t="shared" si="14"/>
        <v>0.35</v>
      </c>
      <c r="E123" s="33"/>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ht="16.5" customHeight="1">
      <c r="A124" s="9" t="s">
        <v>87</v>
      </c>
      <c r="B124" s="9" t="s">
        <v>88</v>
      </c>
      <c r="C124" s="9"/>
      <c r="D124" s="6"/>
      <c r="E124" s="33"/>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ht="16.5" customHeight="1">
      <c r="A125" s="39" t="s">
        <v>10</v>
      </c>
      <c r="B125" s="41" t="s">
        <v>11</v>
      </c>
      <c r="C125" s="63" t="s">
        <v>12</v>
      </c>
      <c r="D125" s="14" t="s">
        <v>13</v>
      </c>
      <c r="E125" s="33"/>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ht="16.5" customHeight="1">
      <c r="A126" s="15">
        <v>30000.0</v>
      </c>
      <c r="B126" s="66">
        <v>1200.0</v>
      </c>
      <c r="C126" s="66">
        <f t="shared" ref="C126:C131" si="15">B126/2</f>
        <v>600</v>
      </c>
      <c r="D126" s="17">
        <f t="shared" ref="D126:D131" si="16">B126/A126/0.1</f>
        <v>0.4</v>
      </c>
      <c r="E126" s="33"/>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ht="16.5" customHeight="1">
      <c r="A127" s="15">
        <v>50000.0</v>
      </c>
      <c r="B127" s="66">
        <v>2000.0</v>
      </c>
      <c r="C127" s="66">
        <f t="shared" si="15"/>
        <v>1000</v>
      </c>
      <c r="D127" s="17">
        <f t="shared" si="16"/>
        <v>0.4</v>
      </c>
      <c r="E127" s="33"/>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ht="16.5" customHeight="1">
      <c r="A128" s="15">
        <v>70000.0</v>
      </c>
      <c r="B128" s="65">
        <v>2800.0</v>
      </c>
      <c r="C128" s="66">
        <f t="shared" si="15"/>
        <v>1400</v>
      </c>
      <c r="D128" s="17">
        <f t="shared" si="16"/>
        <v>0.4</v>
      </c>
      <c r="E128" s="33"/>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ht="16.5" customHeight="1">
      <c r="A129" s="15">
        <v>100000.0</v>
      </c>
      <c r="B129" s="65">
        <v>4000.0</v>
      </c>
      <c r="C129" s="66">
        <f t="shared" si="15"/>
        <v>2000</v>
      </c>
      <c r="D129" s="17">
        <f t="shared" si="16"/>
        <v>0.4</v>
      </c>
      <c r="E129" s="33"/>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ht="16.5" customHeight="1">
      <c r="A130" s="15">
        <v>300000.0</v>
      </c>
      <c r="B130" s="65">
        <v>12000.0</v>
      </c>
      <c r="C130" s="66">
        <f t="shared" si="15"/>
        <v>6000</v>
      </c>
      <c r="D130" s="17">
        <f t="shared" si="16"/>
        <v>0.4</v>
      </c>
      <c r="E130" s="33"/>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ht="23.25" customHeight="1">
      <c r="A131" s="15">
        <v>900000.0</v>
      </c>
      <c r="B131" s="65">
        <v>35000.0</v>
      </c>
      <c r="C131" s="66">
        <f t="shared" si="15"/>
        <v>17500</v>
      </c>
      <c r="D131" s="17">
        <f t="shared" si="16"/>
        <v>0.3888888889</v>
      </c>
      <c r="E131" s="33"/>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ht="24.0" customHeight="1">
      <c r="A132" s="67" t="s">
        <v>89</v>
      </c>
      <c r="B132" s="9"/>
      <c r="C132" s="2"/>
      <c r="D132" s="2"/>
      <c r="E132" s="33"/>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ht="33.75" customHeight="1">
      <c r="A133" s="68" t="s">
        <v>90</v>
      </c>
      <c r="B133" s="69" t="s">
        <v>9</v>
      </c>
      <c r="C133" s="2"/>
      <c r="D133" s="2"/>
      <c r="E133" s="33"/>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ht="16.5" customHeight="1">
      <c r="A134" s="15" t="s">
        <v>91</v>
      </c>
      <c r="B134" s="66">
        <v>5000.0</v>
      </c>
      <c r="C134" s="2"/>
      <c r="D134" s="2"/>
      <c r="E134" s="33"/>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ht="16.5" customHeight="1">
      <c r="A135" s="15" t="s">
        <v>92</v>
      </c>
      <c r="B135" s="66">
        <v>3000.0</v>
      </c>
      <c r="C135" s="2"/>
      <c r="D135" s="2"/>
      <c r="E135" s="33"/>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ht="16.5" customHeight="1">
      <c r="A136" s="15" t="s">
        <v>93</v>
      </c>
      <c r="B136" s="65">
        <v>2000.0</v>
      </c>
      <c r="C136" s="6"/>
      <c r="D136" s="2"/>
      <c r="E136" s="33"/>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ht="16.5" customHeight="1">
      <c r="A137" s="33"/>
      <c r="B137" s="33"/>
      <c r="C137" s="33"/>
      <c r="D137" s="33"/>
      <c r="E137" s="33"/>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ht="16.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ht="16.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ht="16.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ht="16.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ht="16.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ht="16.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ht="16.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ht="16.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ht="16.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ht="16.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ht="16.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ht="16.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ht="16.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ht="16.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ht="16.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ht="16.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ht="16.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ht="16.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ht="16.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ht="16.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ht="16.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ht="16.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ht="16.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ht="16.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ht="16.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ht="16.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ht="16.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ht="16.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ht="16.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ht="16.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ht="16.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ht="16.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ht="16.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ht="16.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ht="16.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ht="16.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ht="16.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ht="16.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ht="16.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ht="16.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ht="16.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ht="16.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ht="16.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ht="16.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ht="16.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ht="16.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ht="16.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ht="16.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ht="16.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ht="16.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ht="16.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ht="16.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ht="16.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ht="16.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ht="16.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ht="16.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ht="16.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ht="16.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ht="16.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ht="16.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ht="16.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ht="16.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ht="16.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ht="16.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ht="16.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ht="16.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ht="16.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ht="16.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ht="16.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ht="16.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ht="16.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ht="16.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ht="16.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ht="16.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ht="16.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ht="16.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ht="16.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ht="16.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ht="16.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ht="16.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ht="16.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ht="16.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ht="16.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ht="16.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ht="16.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ht="16.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ht="16.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ht="16.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ht="16.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ht="16.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ht="16.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ht="16.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ht="16.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ht="16.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ht="16.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ht="16.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ht="16.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ht="16.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ht="16.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ht="16.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ht="16.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ht="16.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ht="16.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ht="16.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ht="16.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ht="16.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ht="16.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ht="16.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ht="16.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ht="16.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ht="16.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ht="16.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ht="16.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ht="16.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ht="16.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ht="16.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ht="16.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ht="16.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ht="16.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ht="16.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ht="16.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ht="16.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ht="16.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ht="16.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ht="16.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ht="16.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ht="16.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ht="16.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ht="16.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ht="16.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ht="16.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ht="16.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ht="16.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ht="16.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ht="16.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ht="16.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ht="16.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ht="16.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ht="16.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ht="16.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ht="16.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ht="16.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ht="16.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ht="16.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ht="16.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ht="16.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ht="16.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ht="16.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ht="16.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ht="16.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ht="16.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ht="16.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ht="16.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ht="16.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ht="16.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ht="16.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ht="16.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ht="16.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ht="16.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ht="16.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ht="16.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ht="16.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ht="16.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ht="16.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ht="16.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ht="16.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ht="16.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ht="16.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ht="16.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ht="16.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ht="16.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ht="16.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ht="16.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ht="16.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ht="16.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ht="16.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ht="16.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ht="16.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ht="16.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ht="16.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ht="16.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ht="16.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ht="16.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ht="16.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ht="16.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ht="16.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ht="16.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ht="16.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ht="16.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ht="16.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ht="16.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ht="16.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ht="16.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ht="16.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ht="16.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ht="16.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ht="16.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ht="16.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ht="16.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ht="16.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ht="16.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ht="16.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ht="16.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ht="16.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6.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6.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6.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6.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6.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6.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6.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6.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6.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6.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6.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6.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6.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6.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6.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6.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6.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6.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6.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6.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6.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6.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6.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6.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6.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6.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6.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6.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6.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6.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6.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6.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6.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6.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6.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6.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6.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6.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6.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6.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6.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6.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6.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6.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6.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6.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6.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6.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6.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6.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6.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6.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6.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6.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6.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6.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6.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6.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6.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6.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6.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6.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6.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6.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6.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6.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6.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6.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6.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6.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6.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6.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6.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6.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6.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6.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6.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6.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6.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6.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6.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6.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6.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6.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6.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6.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6.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6.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6.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6.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6.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6.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6.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6.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6.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6.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6.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6.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6.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6.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6.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6.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6.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6.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6.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6.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6.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6.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6.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6.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6.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6.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6.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6.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6.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6.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6.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6.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6.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6.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6.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6.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6.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6.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6.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6.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6.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6.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6.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6.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6.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6.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6.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6.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6.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6.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6.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6.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6.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6.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6.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6.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6.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6.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6.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6.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6.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6.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6.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6.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6.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6.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6.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6.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6.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6.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6.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6.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6.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6.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6.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6.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6.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6.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6.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6.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6.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6.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6.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6.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6.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6.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6.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6.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6.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6.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6.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6.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6.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6.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6.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6.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6.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6.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6.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6.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6.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6.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6.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6.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6.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6.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6.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6.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6.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6.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6.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6.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6.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6.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6.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6.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6.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6.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6.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6.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6.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6.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6.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6.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6.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6.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6.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6.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6.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6.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6.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6.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6.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6.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6.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6.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6.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6.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6.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6.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6.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6.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6.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6.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6.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6.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6.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6.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6.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6.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6.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6.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6.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6.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6.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6.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6.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6.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6.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6.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6.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6.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6.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6.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6.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6.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6.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6.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6.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6.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6.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6.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6.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6.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6.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6.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6.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6.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6.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6.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6.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6.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6.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6.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6.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6.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6.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6.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6.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6.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6.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6.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6.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6.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6.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6.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6.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6.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6.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6.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6.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6.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6.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6.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6.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6.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6.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6.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6.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6.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6.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6.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6.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6.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6.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6.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6.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6.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6.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6.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6.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6.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6.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6.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6.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6.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6.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6.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6.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6.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6.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6.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6.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6.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6.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6.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6.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6.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6.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6.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6.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6.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6.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6.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6.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6.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6.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6.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6.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6.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6.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6.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6.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6.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6.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6.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6.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6.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6.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6.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6.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6.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6.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6.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6.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6.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6.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6.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6.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6.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6.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6.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6.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6.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6.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6.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6.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6.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6.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6.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6.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6.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6.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6.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6.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6.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6.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6.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6.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6.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6.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6.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6.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6.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6.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6.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6.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6.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6.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6.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6.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6.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6.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6.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6.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6.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6.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6.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6.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6.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6.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6.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6.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6.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6.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6.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6.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6.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6.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6.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6.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6.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6.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6.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6.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6.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6.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6.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6.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6.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6.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6.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6.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6.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6.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6.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6.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6.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6.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6.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6.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6.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6.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6.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6.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6.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6.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6.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6.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6.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6.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6.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6.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6.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6.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6.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6.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6.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6.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6.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6.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6.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6.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6.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6.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6.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6.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6.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6.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6.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6.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6.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6.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6.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6.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6.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6.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6.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6.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6.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6.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6.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6.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6.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6.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6.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6.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6.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6.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6.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6.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6.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6.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6.5" customHeight="1">
      <c r="A821" s="2"/>
      <c r="B821" s="2"/>
      <c r="C821" s="2"/>
      <c r="D821" s="2"/>
      <c r="E821" s="2"/>
      <c r="F821" s="2"/>
      <c r="G821" s="33"/>
      <c r="H821" s="33"/>
      <c r="I821" s="33"/>
      <c r="J821" s="33"/>
      <c r="K821" s="2"/>
      <c r="L821" s="2"/>
      <c r="M821" s="2"/>
      <c r="N821" s="2"/>
      <c r="O821" s="2"/>
      <c r="P821" s="2"/>
      <c r="Q821" s="2"/>
      <c r="R821" s="2"/>
      <c r="S821" s="2"/>
      <c r="T821" s="2"/>
      <c r="U821" s="2"/>
      <c r="V821" s="2"/>
      <c r="W821" s="2"/>
      <c r="X821" s="2"/>
      <c r="Y821" s="2"/>
      <c r="Z821" s="2"/>
      <c r="AA821" s="2"/>
      <c r="AB821" s="2"/>
      <c r="AC821" s="2"/>
      <c r="AD821" s="2"/>
    </row>
    <row r="822" ht="16.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6.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6.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6.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6.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row>
    <row r="827" ht="16.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row>
  </sheetData>
  <mergeCells count="24">
    <mergeCell ref="A70:E70"/>
    <mergeCell ref="A71:E71"/>
    <mergeCell ref="B72:C72"/>
    <mergeCell ref="D72:E72"/>
    <mergeCell ref="B73:C73"/>
    <mergeCell ref="D73:E73"/>
    <mergeCell ref="D74:E74"/>
    <mergeCell ref="B74:C74"/>
    <mergeCell ref="B75:C75"/>
    <mergeCell ref="D75:E75"/>
    <mergeCell ref="B76:C76"/>
    <mergeCell ref="D76:E76"/>
    <mergeCell ref="B77:C77"/>
    <mergeCell ref="D77:E77"/>
    <mergeCell ref="B81:C81"/>
    <mergeCell ref="B89:C89"/>
    <mergeCell ref="B90:C90"/>
    <mergeCell ref="B78:C78"/>
    <mergeCell ref="D78:E78"/>
    <mergeCell ref="B79:C79"/>
    <mergeCell ref="D79:E79"/>
    <mergeCell ref="B80:C80"/>
    <mergeCell ref="D80:E80"/>
    <mergeCell ref="D81:E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sheetViews>
  <sheetFormatPr customHeight="1" defaultColWidth="12.63" defaultRowHeight="15.75"/>
  <cols>
    <col customWidth="1" min="1" max="1" width="29.38"/>
    <col customWidth="1" min="2" max="2" width="12.88"/>
    <col customWidth="1" min="3" max="3" width="11.88"/>
    <col customWidth="1" min="4" max="4" width="24.0"/>
    <col customWidth="1" min="5" max="5" width="10.75"/>
    <col customWidth="1" min="6" max="6" width="9.13"/>
    <col customWidth="1" min="8" max="8" width="52.13"/>
    <col customWidth="1" min="9" max="9" width="39.63"/>
  </cols>
  <sheetData>
    <row r="1">
      <c r="A1" s="71" t="s">
        <v>94</v>
      </c>
      <c r="B1" s="33"/>
      <c r="C1" s="33"/>
      <c r="D1" s="33"/>
      <c r="E1" s="33"/>
      <c r="F1" s="33"/>
      <c r="G1" s="72" t="s">
        <v>95</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row>
    <row r="2">
      <c r="A2" s="73" t="s">
        <v>96</v>
      </c>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c r="A3" s="33"/>
      <c r="B3" s="33"/>
      <c r="C3" s="33"/>
      <c r="D3" s="33"/>
      <c r="E3" s="33"/>
      <c r="F3" s="33"/>
      <c r="G3" s="74" t="s">
        <v>97</v>
      </c>
      <c r="H3" s="33"/>
      <c r="I3" s="33"/>
      <c r="J3" s="33"/>
      <c r="K3" s="33"/>
      <c r="L3" s="33"/>
      <c r="M3" s="33"/>
      <c r="N3" s="33"/>
      <c r="O3" s="33"/>
      <c r="P3" s="33"/>
      <c r="Q3" s="33"/>
      <c r="R3" s="33"/>
      <c r="S3" s="33"/>
      <c r="T3" s="33"/>
      <c r="U3" s="33"/>
      <c r="V3" s="33"/>
      <c r="W3" s="33"/>
      <c r="X3" s="33"/>
      <c r="Y3" s="33"/>
      <c r="Z3" s="33"/>
      <c r="AA3" s="33"/>
      <c r="AB3" s="33"/>
      <c r="AC3" s="33"/>
      <c r="AD3" s="33"/>
      <c r="AE3" s="33"/>
      <c r="AF3" s="33"/>
      <c r="AG3" s="33"/>
      <c r="AH3" s="33"/>
    </row>
    <row r="4">
      <c r="A4" s="73" t="s">
        <v>98</v>
      </c>
      <c r="B4" s="33"/>
      <c r="C4" s="33"/>
      <c r="D4" s="33"/>
      <c r="E4" s="33"/>
      <c r="F4" s="33"/>
      <c r="G4" s="74" t="s">
        <v>99</v>
      </c>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c r="A5" s="33"/>
      <c r="B5" s="33"/>
      <c r="C5" s="33"/>
      <c r="D5" s="33"/>
      <c r="E5" s="33"/>
      <c r="F5" s="33"/>
      <c r="G5" s="73" t="s">
        <v>98</v>
      </c>
      <c r="H5" s="33"/>
      <c r="I5" s="33"/>
      <c r="J5" s="33"/>
      <c r="K5" s="33"/>
      <c r="L5" s="33"/>
      <c r="M5" s="33"/>
      <c r="N5" s="33"/>
      <c r="O5" s="33"/>
      <c r="P5" s="33"/>
      <c r="Q5" s="33"/>
      <c r="R5" s="33"/>
      <c r="S5" s="33"/>
      <c r="T5" s="33"/>
      <c r="U5" s="33"/>
      <c r="V5" s="33"/>
      <c r="W5" s="33"/>
      <c r="X5" s="33"/>
      <c r="Y5" s="33"/>
      <c r="Z5" s="33"/>
      <c r="AA5" s="33"/>
      <c r="AB5" s="33"/>
      <c r="AC5" s="33"/>
      <c r="AD5" s="33"/>
      <c r="AE5" s="33"/>
      <c r="AF5" s="33"/>
      <c r="AG5" s="33"/>
      <c r="AH5" s="33"/>
    </row>
    <row r="6">
      <c r="A6" s="73" t="s">
        <v>100</v>
      </c>
      <c r="B6" s="33"/>
      <c r="C6" s="33"/>
      <c r="D6" s="33"/>
      <c r="E6" s="33"/>
      <c r="F6" s="33"/>
      <c r="G6" s="75" t="s">
        <v>90</v>
      </c>
      <c r="H6" s="75" t="s">
        <v>9</v>
      </c>
      <c r="I6" s="33"/>
      <c r="J6" s="33"/>
      <c r="K6" s="33"/>
      <c r="L6" s="33"/>
      <c r="M6" s="33"/>
      <c r="N6" s="33"/>
      <c r="O6" s="33"/>
      <c r="P6" s="33"/>
      <c r="Q6" s="33"/>
      <c r="R6" s="33"/>
      <c r="S6" s="33"/>
      <c r="T6" s="33"/>
      <c r="U6" s="33"/>
      <c r="V6" s="33"/>
      <c r="W6" s="33"/>
      <c r="X6" s="33"/>
      <c r="Y6" s="33"/>
      <c r="Z6" s="33"/>
      <c r="AA6" s="33"/>
      <c r="AB6" s="33"/>
      <c r="AC6" s="33"/>
      <c r="AD6" s="33"/>
      <c r="AE6" s="33"/>
      <c r="AF6" s="33"/>
      <c r="AG6" s="33"/>
      <c r="AH6" s="33"/>
    </row>
    <row r="7">
      <c r="A7" s="33"/>
      <c r="B7" s="33"/>
      <c r="C7" s="33"/>
      <c r="D7" s="33"/>
      <c r="E7" s="33"/>
      <c r="F7" s="33"/>
      <c r="G7" s="76" t="s">
        <v>101</v>
      </c>
      <c r="H7" s="76">
        <v>8000.0</v>
      </c>
      <c r="I7" s="33"/>
      <c r="J7" s="33"/>
      <c r="K7" s="33"/>
      <c r="L7" s="33"/>
      <c r="M7" s="33"/>
      <c r="N7" s="33"/>
      <c r="O7" s="33"/>
      <c r="P7" s="33"/>
      <c r="Q7" s="33"/>
      <c r="R7" s="33"/>
      <c r="S7" s="33"/>
      <c r="T7" s="33"/>
      <c r="U7" s="33"/>
      <c r="V7" s="33"/>
      <c r="W7" s="33"/>
      <c r="X7" s="33"/>
      <c r="Y7" s="33"/>
      <c r="Z7" s="33"/>
      <c r="AA7" s="33"/>
      <c r="AB7" s="33"/>
      <c r="AC7" s="33"/>
      <c r="AD7" s="33"/>
      <c r="AE7" s="33"/>
      <c r="AF7" s="33"/>
      <c r="AG7" s="33"/>
      <c r="AH7" s="33"/>
    </row>
    <row r="8">
      <c r="A8" s="73" t="s">
        <v>102</v>
      </c>
      <c r="B8" s="33"/>
      <c r="C8" s="33"/>
      <c r="D8" s="33"/>
      <c r="E8" s="33"/>
      <c r="F8" s="33"/>
      <c r="G8" s="76" t="s">
        <v>103</v>
      </c>
      <c r="H8" s="76">
        <v>7000.0</v>
      </c>
      <c r="I8" s="33"/>
      <c r="J8" s="33"/>
      <c r="K8" s="33"/>
      <c r="L8" s="33"/>
      <c r="M8" s="33"/>
      <c r="N8" s="33"/>
      <c r="O8" s="33"/>
      <c r="P8" s="33"/>
      <c r="Q8" s="33"/>
      <c r="R8" s="33"/>
      <c r="S8" s="33"/>
      <c r="T8" s="33"/>
      <c r="U8" s="33"/>
      <c r="V8" s="33"/>
      <c r="W8" s="33"/>
      <c r="X8" s="33"/>
      <c r="Y8" s="33"/>
      <c r="Z8" s="33"/>
      <c r="AA8" s="33"/>
      <c r="AB8" s="33"/>
      <c r="AC8" s="33"/>
      <c r="AD8" s="33"/>
      <c r="AE8" s="33"/>
      <c r="AF8" s="33"/>
      <c r="AG8" s="33"/>
      <c r="AH8" s="33"/>
    </row>
    <row r="9">
      <c r="A9" s="33"/>
      <c r="B9" s="33"/>
      <c r="C9" s="33"/>
      <c r="D9" s="33"/>
      <c r="E9" s="33"/>
      <c r="F9" s="33"/>
      <c r="G9" s="76" t="s">
        <v>104</v>
      </c>
      <c r="H9" s="76">
        <v>6000.0</v>
      </c>
      <c r="I9" s="33"/>
      <c r="J9" s="33"/>
      <c r="K9" s="33"/>
      <c r="L9" s="33"/>
      <c r="M9" s="33"/>
      <c r="N9" s="33"/>
      <c r="O9" s="33"/>
      <c r="P9" s="33"/>
      <c r="Q9" s="33"/>
      <c r="R9" s="33"/>
      <c r="S9" s="33"/>
      <c r="T9" s="33"/>
      <c r="U9" s="33"/>
      <c r="V9" s="33"/>
      <c r="W9" s="33"/>
      <c r="X9" s="33"/>
      <c r="Y9" s="33"/>
      <c r="Z9" s="33"/>
      <c r="AA9" s="33"/>
      <c r="AB9" s="33"/>
      <c r="AC9" s="33"/>
      <c r="AD9" s="33"/>
      <c r="AE9" s="33"/>
      <c r="AF9" s="33"/>
      <c r="AG9" s="33"/>
      <c r="AH9" s="33"/>
    </row>
    <row r="10">
      <c r="A10" s="73" t="s">
        <v>105</v>
      </c>
      <c r="B10" s="33"/>
      <c r="C10" s="33"/>
      <c r="D10" s="33"/>
      <c r="E10" s="33"/>
      <c r="F10" s="33"/>
      <c r="G10" s="76" t="s">
        <v>106</v>
      </c>
      <c r="H10" s="76">
        <v>5000.0</v>
      </c>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row>
    <row r="11">
      <c r="A11" s="33"/>
      <c r="B11" s="33"/>
      <c r="C11" s="33"/>
      <c r="D11" s="33"/>
      <c r="E11" s="33"/>
      <c r="F11" s="33"/>
      <c r="G11" s="76" t="s">
        <v>107</v>
      </c>
      <c r="H11" s="76">
        <v>4000.0</v>
      </c>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row>
    <row r="12">
      <c r="A12" s="73" t="s">
        <v>108</v>
      </c>
      <c r="B12" s="33"/>
      <c r="C12" s="33"/>
      <c r="D12" s="33"/>
      <c r="E12" s="33"/>
      <c r="F12" s="33"/>
      <c r="G12" s="76" t="s">
        <v>109</v>
      </c>
      <c r="H12" s="76">
        <v>3000.0</v>
      </c>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row>
    <row r="14">
      <c r="A14" s="77" t="s">
        <v>90</v>
      </c>
      <c r="B14" s="77" t="s">
        <v>41</v>
      </c>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row>
    <row r="15">
      <c r="A15" s="78">
        <v>1.0</v>
      </c>
      <c r="B15" s="79">
        <v>5000.0</v>
      </c>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row>
    <row r="16">
      <c r="A16" s="78">
        <v>2.0</v>
      </c>
      <c r="B16" s="79">
        <v>4000.0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row>
    <row r="17">
      <c r="A17" s="78">
        <v>3.0</v>
      </c>
      <c r="B17" s="79">
        <v>3000.0</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row>
    <row r="18">
      <c r="A18" s="78" t="s">
        <v>110</v>
      </c>
      <c r="B18" s="79">
        <v>2000.0</v>
      </c>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row>
    <row r="19">
      <c r="A19" s="78" t="s">
        <v>111</v>
      </c>
      <c r="B19" s="79">
        <v>0.0</v>
      </c>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row>
    <row r="22">
      <c r="A22" s="73" t="s">
        <v>112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row>
    <row r="24">
      <c r="A24" s="77" t="s">
        <v>90</v>
      </c>
      <c r="B24" s="77" t="s">
        <v>41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row>
    <row r="25">
      <c r="A25" s="79" t="s">
        <v>101</v>
      </c>
      <c r="B25" s="79">
        <v>6000.0</v>
      </c>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row>
    <row r="26">
      <c r="A26" s="79" t="s">
        <v>103</v>
      </c>
      <c r="B26" s="79">
        <v>5000.0</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row>
    <row r="27">
      <c r="A27" s="79" t="s">
        <v>104</v>
      </c>
      <c r="B27" s="79">
        <v>4000.0</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row>
    <row r="28">
      <c r="A28" s="79" t="s">
        <v>113</v>
      </c>
      <c r="B28" s="79">
        <v>3000.0</v>
      </c>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row>
    <row r="29">
      <c r="A29" s="79" t="s">
        <v>114</v>
      </c>
      <c r="B29" s="79">
        <v>2500.0</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row>
    <row r="30">
      <c r="A30" s="79" t="s">
        <v>115</v>
      </c>
      <c r="B30" s="79">
        <v>2000.0</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row>
    <row r="47" ht="57.0" customHeight="1">
      <c r="A47" s="74"/>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5.75"/>
    <col customWidth="1" min="16" max="16" width="24.88"/>
    <col customWidth="1" min="17" max="17" width="18.88"/>
  </cols>
  <sheetData>
    <row r="1">
      <c r="A1" s="80"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2" t="s">
        <v>126</v>
      </c>
      <c r="R1" s="85"/>
      <c r="S1" s="85"/>
      <c r="T1" s="85"/>
      <c r="U1" s="85"/>
      <c r="V1" s="85"/>
      <c r="W1" s="85"/>
      <c r="X1" s="85"/>
      <c r="Y1" s="85"/>
      <c r="Z1" s="85"/>
    </row>
    <row r="2">
      <c r="A2" s="86">
        <v>45852.0</v>
      </c>
      <c r="B2" s="87">
        <f t="shared" ref="B2:B25" si="1">A2</f>
        <v>45852</v>
      </c>
      <c r="C2" s="88">
        <v>0.75</v>
      </c>
      <c r="D2" s="89" t="s">
        <v>127</v>
      </c>
      <c r="E2" s="90" t="s">
        <v>128</v>
      </c>
      <c r="F2" s="91">
        <v>8.29202216E8</v>
      </c>
      <c r="G2" s="90"/>
      <c r="H2" s="92" t="s">
        <v>129</v>
      </c>
      <c r="I2" s="90">
        <f t="shared" ref="I2:I25" si="2">IFERROR(IF(H2="W",LOOKUP(G2,{5000,10000,30000,50000},{150,300,900,1500}),LOOKUP(G2,{5000,10000,30000,50000},{75,150,450,750})),0)</f>
        <v>0</v>
      </c>
      <c r="J2" s="89" t="s">
        <v>130</v>
      </c>
      <c r="K2" s="93" t="s">
        <v>131</v>
      </c>
      <c r="L2" s="91">
        <v>8.29202216E8</v>
      </c>
      <c r="M2" s="89"/>
      <c r="N2" s="94" t="str">
        <f t="shared" ref="N2:N25" si="3">IFS(M2&gt;G2,"W",M2&lt;G2,"L",M2=G2,"D")</f>
        <v>D</v>
      </c>
      <c r="O2" s="90">
        <f t="shared" ref="O2:O25" si="4">IFERROR(IF(N2="W",LOOKUP(M2,{5000,10000,30000,50000},{150,300,900,1500}),LOOKUP(M2,{5000,10000,30000,50000},{75,150,450,750})),0)</f>
        <v>0</v>
      </c>
      <c r="P2" s="95" t="s">
        <v>132</v>
      </c>
      <c r="Q2" s="96" t="s">
        <v>133</v>
      </c>
      <c r="R2" s="85"/>
      <c r="S2" s="85"/>
      <c r="T2" s="85"/>
      <c r="U2" s="85"/>
      <c r="V2" s="85"/>
      <c r="W2" s="85"/>
      <c r="X2" s="85"/>
      <c r="Y2" s="85"/>
      <c r="Z2" s="85"/>
    </row>
    <row r="3">
      <c r="A3" s="86">
        <v>45852.0</v>
      </c>
      <c r="B3" s="87">
        <f t="shared" si="1"/>
        <v>45852</v>
      </c>
      <c r="C3" s="88">
        <f t="shared" ref="C3:C25" si="5">C2 + TIME(0, 10, 0)</f>
        <v>0.7569444444</v>
      </c>
      <c r="D3" s="90" t="s">
        <v>134</v>
      </c>
      <c r="E3" s="97" t="s">
        <v>135</v>
      </c>
      <c r="F3" s="91">
        <v>8.30524061E8</v>
      </c>
      <c r="G3" s="98">
        <v>10010.0</v>
      </c>
      <c r="H3" s="94" t="str">
        <f t="shared" ref="H3:H13" si="6">IFS(G3&gt;M3,"W",G3&lt;M3,"L",G3=M3,"D")</f>
        <v>W</v>
      </c>
      <c r="I3" s="90">
        <f t="shared" si="2"/>
        <v>300</v>
      </c>
      <c r="J3" s="90" t="s">
        <v>136</v>
      </c>
      <c r="K3" s="91" t="s">
        <v>137</v>
      </c>
      <c r="L3" s="91">
        <v>8.20511123E8</v>
      </c>
      <c r="M3" s="98">
        <v>10.0</v>
      </c>
      <c r="N3" s="94" t="str">
        <f t="shared" si="3"/>
        <v>L</v>
      </c>
      <c r="O3" s="90">
        <f t="shared" si="4"/>
        <v>0</v>
      </c>
      <c r="P3" s="90"/>
      <c r="Q3" s="96" t="s">
        <v>138</v>
      </c>
      <c r="R3" s="85"/>
      <c r="S3" s="85"/>
      <c r="T3" s="85"/>
      <c r="U3" s="85"/>
      <c r="V3" s="85"/>
      <c r="W3" s="85"/>
      <c r="X3" s="85"/>
      <c r="Y3" s="85"/>
      <c r="Z3" s="85"/>
    </row>
    <row r="4">
      <c r="A4" s="86">
        <v>45852.0</v>
      </c>
      <c r="B4" s="87">
        <f t="shared" si="1"/>
        <v>45852</v>
      </c>
      <c r="C4" s="88">
        <f t="shared" si="5"/>
        <v>0.7638888889</v>
      </c>
      <c r="D4" s="90" t="s">
        <v>139</v>
      </c>
      <c r="E4" s="91" t="s">
        <v>140</v>
      </c>
      <c r="F4" s="91">
        <v>7.22390311E8</v>
      </c>
      <c r="G4" s="91">
        <v>50.0</v>
      </c>
      <c r="H4" s="94" t="str">
        <f t="shared" si="6"/>
        <v>L</v>
      </c>
      <c r="I4" s="90">
        <f t="shared" si="2"/>
        <v>0</v>
      </c>
      <c r="J4" s="90" t="s">
        <v>141</v>
      </c>
      <c r="K4" s="91" t="s">
        <v>142</v>
      </c>
      <c r="L4" s="91">
        <v>4.3140834E8</v>
      </c>
      <c r="M4" s="98">
        <v>1340.0</v>
      </c>
      <c r="N4" s="94" t="str">
        <f t="shared" si="3"/>
        <v>W</v>
      </c>
      <c r="O4" s="90">
        <f t="shared" si="4"/>
        <v>0</v>
      </c>
      <c r="P4" s="90"/>
      <c r="Q4" s="96" t="s">
        <v>143</v>
      </c>
      <c r="R4" s="85"/>
      <c r="S4" s="85"/>
      <c r="T4" s="85"/>
      <c r="U4" s="85"/>
      <c r="V4" s="85"/>
      <c r="W4" s="85"/>
      <c r="X4" s="85"/>
      <c r="Y4" s="85"/>
      <c r="Z4" s="85"/>
    </row>
    <row r="5">
      <c r="A5" s="86">
        <v>45852.0</v>
      </c>
      <c r="B5" s="87">
        <f t="shared" si="1"/>
        <v>45852</v>
      </c>
      <c r="C5" s="88">
        <f t="shared" si="5"/>
        <v>0.7708333333</v>
      </c>
      <c r="D5" s="90" t="s">
        <v>144</v>
      </c>
      <c r="E5" s="99" t="s">
        <v>145</v>
      </c>
      <c r="F5" s="91">
        <v>7.03389736E8</v>
      </c>
      <c r="G5" s="91">
        <v>100.0</v>
      </c>
      <c r="H5" s="94" t="str">
        <f t="shared" si="6"/>
        <v>L</v>
      </c>
      <c r="I5" s="90">
        <f t="shared" si="2"/>
        <v>0</v>
      </c>
      <c r="J5" s="90" t="s">
        <v>146</v>
      </c>
      <c r="K5" s="100" t="s">
        <v>147</v>
      </c>
      <c r="L5" s="91">
        <v>7.04204675E8</v>
      </c>
      <c r="M5" s="98">
        <v>5130.0</v>
      </c>
      <c r="N5" s="94" t="str">
        <f t="shared" si="3"/>
        <v>W</v>
      </c>
      <c r="O5" s="90">
        <f t="shared" si="4"/>
        <v>150</v>
      </c>
      <c r="P5" s="90"/>
      <c r="Q5" s="96" t="s">
        <v>148</v>
      </c>
      <c r="R5" s="85"/>
      <c r="S5" s="85"/>
      <c r="T5" s="85"/>
      <c r="U5" s="85"/>
      <c r="V5" s="85"/>
      <c r="W5" s="85"/>
      <c r="X5" s="85"/>
      <c r="Y5" s="85"/>
      <c r="Z5" s="85"/>
    </row>
    <row r="6">
      <c r="A6" s="86">
        <v>45852.0</v>
      </c>
      <c r="B6" s="87">
        <f t="shared" si="1"/>
        <v>45852</v>
      </c>
      <c r="C6" s="88">
        <f t="shared" si="5"/>
        <v>0.7777777778</v>
      </c>
      <c r="D6" s="90" t="s">
        <v>149</v>
      </c>
      <c r="E6" s="101" t="s">
        <v>150</v>
      </c>
      <c r="F6" s="91">
        <v>6.69588083E8</v>
      </c>
      <c r="G6" s="91">
        <v>0.0</v>
      </c>
      <c r="H6" s="94" t="str">
        <f t="shared" si="6"/>
        <v>D</v>
      </c>
      <c r="I6" s="90">
        <f t="shared" si="2"/>
        <v>0</v>
      </c>
      <c r="J6" s="90" t="s">
        <v>151</v>
      </c>
      <c r="K6" s="102" t="s">
        <v>152</v>
      </c>
      <c r="L6" s="91">
        <v>8.20046682E8</v>
      </c>
      <c r="M6" s="98">
        <v>0.0</v>
      </c>
      <c r="N6" s="94" t="str">
        <f t="shared" si="3"/>
        <v>D</v>
      </c>
      <c r="O6" s="90">
        <f t="shared" si="4"/>
        <v>0</v>
      </c>
      <c r="P6" s="91" t="s">
        <v>153</v>
      </c>
      <c r="Q6" s="96" t="s">
        <v>154</v>
      </c>
      <c r="R6" s="85"/>
      <c r="S6" s="85"/>
      <c r="T6" s="85"/>
      <c r="U6" s="85"/>
      <c r="V6" s="85"/>
      <c r="W6" s="85"/>
      <c r="X6" s="85"/>
      <c r="Y6" s="85"/>
      <c r="Z6" s="85"/>
    </row>
    <row r="7">
      <c r="A7" s="86">
        <v>45852.0</v>
      </c>
      <c r="B7" s="87">
        <f t="shared" si="1"/>
        <v>45852</v>
      </c>
      <c r="C7" s="88">
        <f t="shared" si="5"/>
        <v>0.7847222222</v>
      </c>
      <c r="D7" s="90" t="s">
        <v>155</v>
      </c>
      <c r="E7" s="103" t="s">
        <v>156</v>
      </c>
      <c r="F7" s="91">
        <v>7.82249384E8</v>
      </c>
      <c r="G7" s="91">
        <v>2250.0</v>
      </c>
      <c r="H7" s="94" t="str">
        <f t="shared" si="6"/>
        <v>L</v>
      </c>
      <c r="I7" s="90">
        <f t="shared" si="2"/>
        <v>0</v>
      </c>
      <c r="J7" s="90" t="s">
        <v>157</v>
      </c>
      <c r="K7" s="104" t="s">
        <v>158</v>
      </c>
      <c r="L7" s="91">
        <v>5.29884291E8</v>
      </c>
      <c r="M7" s="98">
        <v>50010.0</v>
      </c>
      <c r="N7" s="94" t="str">
        <f t="shared" si="3"/>
        <v>W</v>
      </c>
      <c r="O7" s="90">
        <f t="shared" si="4"/>
        <v>1500</v>
      </c>
      <c r="P7" s="91" t="s">
        <v>159</v>
      </c>
      <c r="Q7" s="96" t="s">
        <v>160</v>
      </c>
      <c r="R7" s="85"/>
      <c r="S7" s="85"/>
      <c r="T7" s="85"/>
      <c r="U7" s="85"/>
      <c r="V7" s="85"/>
      <c r="W7" s="85"/>
      <c r="X7" s="85"/>
      <c r="Y7" s="85"/>
      <c r="Z7" s="85"/>
    </row>
    <row r="8">
      <c r="A8" s="86">
        <v>45852.0</v>
      </c>
      <c r="B8" s="87">
        <f t="shared" si="1"/>
        <v>45852</v>
      </c>
      <c r="C8" s="88">
        <f t="shared" si="5"/>
        <v>0.7916666667</v>
      </c>
      <c r="D8" s="90" t="s">
        <v>161</v>
      </c>
      <c r="E8" s="97" t="s">
        <v>162</v>
      </c>
      <c r="F8" s="91">
        <v>8.33635123E8</v>
      </c>
      <c r="G8" s="91">
        <v>50.0</v>
      </c>
      <c r="H8" s="94" t="str">
        <f t="shared" si="6"/>
        <v>L</v>
      </c>
      <c r="I8" s="90">
        <f t="shared" si="2"/>
        <v>0</v>
      </c>
      <c r="J8" s="90" t="s">
        <v>163</v>
      </c>
      <c r="K8" s="105" t="s">
        <v>164</v>
      </c>
      <c r="L8" s="91">
        <v>8.08490653E8</v>
      </c>
      <c r="M8" s="98">
        <v>1470.0</v>
      </c>
      <c r="N8" s="94" t="str">
        <f t="shared" si="3"/>
        <v>W</v>
      </c>
      <c r="O8" s="90">
        <f t="shared" si="4"/>
        <v>0</v>
      </c>
      <c r="P8" s="90"/>
      <c r="Q8" s="96" t="s">
        <v>165</v>
      </c>
      <c r="R8" s="85"/>
      <c r="S8" s="85"/>
      <c r="T8" s="85"/>
      <c r="U8" s="85"/>
      <c r="V8" s="85"/>
      <c r="W8" s="85"/>
      <c r="X8" s="85"/>
      <c r="Y8" s="85"/>
      <c r="Z8" s="85"/>
    </row>
    <row r="9">
      <c r="A9" s="86">
        <v>45852.0</v>
      </c>
      <c r="B9" s="87">
        <f t="shared" si="1"/>
        <v>45852</v>
      </c>
      <c r="C9" s="88">
        <f t="shared" si="5"/>
        <v>0.7986111111</v>
      </c>
      <c r="D9" s="90" t="s">
        <v>166</v>
      </c>
      <c r="E9" s="104" t="s">
        <v>167</v>
      </c>
      <c r="F9" s="91">
        <v>4.42686297E8</v>
      </c>
      <c r="G9" s="91">
        <v>80930.0</v>
      </c>
      <c r="H9" s="94" t="str">
        <f t="shared" si="6"/>
        <v>W</v>
      </c>
      <c r="I9" s="90">
        <f t="shared" si="2"/>
        <v>1500</v>
      </c>
      <c r="J9" s="90" t="s">
        <v>134</v>
      </c>
      <c r="K9" s="97" t="s">
        <v>168</v>
      </c>
      <c r="L9" s="91">
        <v>8.35222775E8</v>
      </c>
      <c r="M9" s="98">
        <v>69250.0</v>
      </c>
      <c r="N9" s="94" t="str">
        <f t="shared" si="3"/>
        <v>L</v>
      </c>
      <c r="O9" s="90">
        <f t="shared" si="4"/>
        <v>750</v>
      </c>
      <c r="P9" s="90"/>
      <c r="Q9" s="96" t="s">
        <v>169</v>
      </c>
      <c r="R9" s="85"/>
      <c r="S9" s="85"/>
      <c r="T9" s="85"/>
      <c r="U9" s="85"/>
      <c r="V9" s="85"/>
      <c r="W9" s="85"/>
      <c r="X9" s="85"/>
      <c r="Y9" s="85"/>
      <c r="Z9" s="85"/>
    </row>
    <row r="10">
      <c r="A10" s="86">
        <v>45852.0</v>
      </c>
      <c r="B10" s="87">
        <f t="shared" si="1"/>
        <v>45852</v>
      </c>
      <c r="C10" s="88">
        <f t="shared" si="5"/>
        <v>0.8055555556</v>
      </c>
      <c r="D10" s="90" t="s">
        <v>170</v>
      </c>
      <c r="E10" s="106" t="s">
        <v>171</v>
      </c>
      <c r="F10" s="91">
        <v>8.24654077E8</v>
      </c>
      <c r="G10" s="91">
        <v>820.0</v>
      </c>
      <c r="H10" s="94" t="str">
        <f t="shared" si="6"/>
        <v>W</v>
      </c>
      <c r="I10" s="90">
        <f t="shared" si="2"/>
        <v>0</v>
      </c>
      <c r="J10" s="90" t="s">
        <v>127</v>
      </c>
      <c r="K10" s="106" t="s">
        <v>172</v>
      </c>
      <c r="L10" s="91">
        <v>7.8094611E8</v>
      </c>
      <c r="M10" s="98">
        <v>0.0</v>
      </c>
      <c r="N10" s="94" t="str">
        <f t="shared" si="3"/>
        <v>L</v>
      </c>
      <c r="O10" s="90">
        <f t="shared" si="4"/>
        <v>0</v>
      </c>
      <c r="P10" s="90"/>
      <c r="Q10" s="96" t="s">
        <v>173</v>
      </c>
      <c r="R10" s="85"/>
      <c r="S10" s="85"/>
      <c r="T10" s="85"/>
      <c r="U10" s="85"/>
      <c r="V10" s="85"/>
      <c r="W10" s="85"/>
      <c r="X10" s="85"/>
      <c r="Y10" s="85"/>
      <c r="Z10" s="85"/>
    </row>
    <row r="11">
      <c r="A11" s="86">
        <v>45852.0</v>
      </c>
      <c r="B11" s="87">
        <f t="shared" si="1"/>
        <v>45852</v>
      </c>
      <c r="C11" s="88">
        <f t="shared" si="5"/>
        <v>0.8125</v>
      </c>
      <c r="D11" s="90" t="s">
        <v>174</v>
      </c>
      <c r="E11" s="107" t="s">
        <v>175</v>
      </c>
      <c r="F11" s="91">
        <v>4.06209818E8</v>
      </c>
      <c r="G11" s="91">
        <v>5000.0</v>
      </c>
      <c r="H11" s="94" t="str">
        <f t="shared" si="6"/>
        <v>W</v>
      </c>
      <c r="I11" s="90">
        <f t="shared" si="2"/>
        <v>150</v>
      </c>
      <c r="J11" s="90" t="s">
        <v>139</v>
      </c>
      <c r="K11" s="108" t="s">
        <v>176</v>
      </c>
      <c r="L11" s="91">
        <v>7.28603229E8</v>
      </c>
      <c r="M11" s="98">
        <v>770.0</v>
      </c>
      <c r="N11" s="94" t="str">
        <f t="shared" si="3"/>
        <v>L</v>
      </c>
      <c r="O11" s="90">
        <f t="shared" si="4"/>
        <v>0</v>
      </c>
      <c r="P11" s="90"/>
      <c r="Q11" s="96" t="s">
        <v>177</v>
      </c>
      <c r="R11" s="85"/>
      <c r="S11" s="85"/>
      <c r="T11" s="85"/>
      <c r="U11" s="85"/>
      <c r="V11" s="85"/>
      <c r="W11" s="85"/>
      <c r="X11" s="85"/>
      <c r="Y11" s="85"/>
      <c r="Z11" s="85"/>
    </row>
    <row r="12">
      <c r="A12" s="86">
        <v>45852.0</v>
      </c>
      <c r="B12" s="87">
        <f t="shared" si="1"/>
        <v>45852</v>
      </c>
      <c r="C12" s="88">
        <f t="shared" si="5"/>
        <v>0.8194444444</v>
      </c>
      <c r="D12" s="90" t="s">
        <v>178</v>
      </c>
      <c r="E12" s="109">
        <v>9.08444017E8</v>
      </c>
      <c r="F12" s="91">
        <v>6.81669638E8</v>
      </c>
      <c r="G12" s="91">
        <v>31970.0</v>
      </c>
      <c r="H12" s="94" t="str">
        <f t="shared" si="6"/>
        <v>W</v>
      </c>
      <c r="I12" s="90">
        <f t="shared" si="2"/>
        <v>900</v>
      </c>
      <c r="J12" s="90" t="s">
        <v>155</v>
      </c>
      <c r="K12" s="106" t="s">
        <v>179</v>
      </c>
      <c r="L12" s="91">
        <v>6.81235235E8</v>
      </c>
      <c r="M12" s="98">
        <v>7060.0</v>
      </c>
      <c r="N12" s="94" t="str">
        <f t="shared" si="3"/>
        <v>L</v>
      </c>
      <c r="O12" s="90">
        <f t="shared" si="4"/>
        <v>75</v>
      </c>
      <c r="P12" s="90"/>
      <c r="Q12" s="96" t="s">
        <v>180</v>
      </c>
      <c r="R12" s="85"/>
      <c r="S12" s="85"/>
      <c r="T12" s="85"/>
      <c r="U12" s="85"/>
      <c r="V12" s="85"/>
      <c r="W12" s="85"/>
      <c r="X12" s="85"/>
      <c r="Y12" s="85"/>
      <c r="Z12" s="85"/>
    </row>
    <row r="13">
      <c r="A13" s="86">
        <v>45852.0</v>
      </c>
      <c r="B13" s="87">
        <f t="shared" si="1"/>
        <v>45852</v>
      </c>
      <c r="C13" s="88">
        <f t="shared" si="5"/>
        <v>0.8263888889</v>
      </c>
      <c r="D13" s="90" t="s">
        <v>181</v>
      </c>
      <c r="E13" s="110" t="s">
        <v>182</v>
      </c>
      <c r="F13" s="91">
        <v>7.80109818E8</v>
      </c>
      <c r="G13" s="91">
        <v>76650.0</v>
      </c>
      <c r="H13" s="94" t="str">
        <f t="shared" si="6"/>
        <v>W</v>
      </c>
      <c r="I13" s="90">
        <f t="shared" si="2"/>
        <v>1500</v>
      </c>
      <c r="J13" s="90" t="s">
        <v>183</v>
      </c>
      <c r="K13" s="110" t="s">
        <v>184</v>
      </c>
      <c r="L13" s="91">
        <v>7.97168451E8</v>
      </c>
      <c r="M13" s="98">
        <v>19260.0</v>
      </c>
      <c r="N13" s="94" t="str">
        <f t="shared" si="3"/>
        <v>L</v>
      </c>
      <c r="O13" s="90">
        <f t="shared" si="4"/>
        <v>150</v>
      </c>
      <c r="P13" s="90"/>
      <c r="Q13" s="96" t="s">
        <v>185</v>
      </c>
      <c r="R13" s="85"/>
      <c r="S13" s="85"/>
      <c r="T13" s="85"/>
      <c r="U13" s="85"/>
      <c r="V13" s="85"/>
      <c r="W13" s="85"/>
      <c r="X13" s="85"/>
      <c r="Y13" s="85"/>
      <c r="Z13" s="85"/>
    </row>
    <row r="14">
      <c r="A14" s="86">
        <v>45852.0</v>
      </c>
      <c r="B14" s="87">
        <f t="shared" si="1"/>
        <v>45852</v>
      </c>
      <c r="C14" s="88">
        <f t="shared" si="5"/>
        <v>0.8333333333</v>
      </c>
      <c r="D14" s="90" t="s">
        <v>186</v>
      </c>
      <c r="E14" s="109" t="s">
        <v>187</v>
      </c>
      <c r="F14" s="91">
        <v>5.23107027E8</v>
      </c>
      <c r="G14" s="91">
        <v>90.0</v>
      </c>
      <c r="H14" s="111" t="s">
        <v>129</v>
      </c>
      <c r="I14" s="90">
        <f t="shared" si="2"/>
        <v>0</v>
      </c>
      <c r="J14" s="90" t="s">
        <v>188</v>
      </c>
      <c r="K14" s="106" t="s">
        <v>189</v>
      </c>
      <c r="L14" s="91">
        <v>5.9101512E8</v>
      </c>
      <c r="M14" s="91">
        <v>1240.0</v>
      </c>
      <c r="N14" s="112" t="str">
        <f t="shared" si="3"/>
        <v>W</v>
      </c>
      <c r="O14" s="90">
        <f t="shared" si="4"/>
        <v>0</v>
      </c>
      <c r="P14" s="90"/>
      <c r="Q14" s="113" t="s">
        <v>190</v>
      </c>
      <c r="R14" s="85"/>
      <c r="S14" s="85"/>
      <c r="T14" s="85"/>
      <c r="U14" s="85"/>
      <c r="V14" s="85"/>
      <c r="W14" s="85"/>
      <c r="X14" s="85"/>
      <c r="Y14" s="85"/>
      <c r="Z14" s="85"/>
    </row>
    <row r="15">
      <c r="A15" s="86">
        <v>45852.0</v>
      </c>
      <c r="B15" s="87">
        <f t="shared" si="1"/>
        <v>45852</v>
      </c>
      <c r="C15" s="88">
        <f t="shared" si="5"/>
        <v>0.8402777778</v>
      </c>
      <c r="D15" s="90" t="s">
        <v>191</v>
      </c>
      <c r="E15" s="106" t="s">
        <v>192</v>
      </c>
      <c r="F15" s="91">
        <v>5.81372539E8</v>
      </c>
      <c r="G15" s="91">
        <v>800.0</v>
      </c>
      <c r="H15" s="94" t="str">
        <f t="shared" ref="H15:H25" si="7">IFS(G15&gt;M15,"W",G15&lt;M15,"L",G15=M15,"D")</f>
        <v>W</v>
      </c>
      <c r="I15" s="90">
        <f t="shared" si="2"/>
        <v>0</v>
      </c>
      <c r="J15" s="90" t="s">
        <v>181</v>
      </c>
      <c r="K15" s="110" t="s">
        <v>193</v>
      </c>
      <c r="L15" s="91">
        <v>8.30408931E8</v>
      </c>
      <c r="M15" s="91">
        <v>110.0</v>
      </c>
      <c r="N15" s="94" t="str">
        <f t="shared" si="3"/>
        <v>L</v>
      </c>
      <c r="O15" s="90">
        <f t="shared" si="4"/>
        <v>0</v>
      </c>
      <c r="P15" s="90"/>
      <c r="Q15" s="96" t="s">
        <v>194</v>
      </c>
      <c r="R15" s="85"/>
      <c r="S15" s="85"/>
      <c r="T15" s="85"/>
      <c r="U15" s="85"/>
      <c r="V15" s="85"/>
      <c r="W15" s="85"/>
      <c r="X15" s="85"/>
      <c r="Y15" s="85"/>
      <c r="Z15" s="85"/>
    </row>
    <row r="16">
      <c r="A16" s="86">
        <v>45852.0</v>
      </c>
      <c r="B16" s="87">
        <f t="shared" si="1"/>
        <v>45852</v>
      </c>
      <c r="C16" s="88">
        <f t="shared" si="5"/>
        <v>0.8472222222</v>
      </c>
      <c r="D16" s="90" t="s">
        <v>195</v>
      </c>
      <c r="E16" s="114" t="s">
        <v>196</v>
      </c>
      <c r="F16" s="91">
        <v>5.68336421E8</v>
      </c>
      <c r="G16" s="91">
        <v>5100.0</v>
      </c>
      <c r="H16" s="94" t="str">
        <f t="shared" si="7"/>
        <v>W</v>
      </c>
      <c r="I16" s="90">
        <f t="shared" si="2"/>
        <v>150</v>
      </c>
      <c r="J16" s="90" t="s">
        <v>197</v>
      </c>
      <c r="K16" s="110" t="s">
        <v>198</v>
      </c>
      <c r="L16" s="91">
        <v>7.57322607E8</v>
      </c>
      <c r="M16" s="91">
        <v>100.0</v>
      </c>
      <c r="N16" s="94" t="str">
        <f t="shared" si="3"/>
        <v>L</v>
      </c>
      <c r="O16" s="90">
        <f t="shared" si="4"/>
        <v>0</v>
      </c>
      <c r="P16" s="90"/>
      <c r="Q16" s="96" t="s">
        <v>199</v>
      </c>
      <c r="R16" s="85"/>
      <c r="S16" s="85"/>
      <c r="T16" s="85"/>
      <c r="U16" s="85"/>
      <c r="V16" s="85"/>
      <c r="W16" s="85"/>
      <c r="X16" s="85"/>
      <c r="Y16" s="85"/>
      <c r="Z16" s="85"/>
    </row>
    <row r="17">
      <c r="A17" s="86">
        <v>45852.0</v>
      </c>
      <c r="B17" s="87">
        <f t="shared" si="1"/>
        <v>45852</v>
      </c>
      <c r="C17" s="88">
        <f t="shared" si="5"/>
        <v>0.8541666667</v>
      </c>
      <c r="D17" s="90" t="s">
        <v>200</v>
      </c>
      <c r="E17" s="106" t="s">
        <v>201</v>
      </c>
      <c r="F17" s="91">
        <v>5.62075499E8</v>
      </c>
      <c r="G17" s="91">
        <v>10.0</v>
      </c>
      <c r="H17" s="94" t="str">
        <f t="shared" si="7"/>
        <v>L</v>
      </c>
      <c r="I17" s="90">
        <f t="shared" si="2"/>
        <v>0</v>
      </c>
      <c r="J17" s="90" t="s">
        <v>161</v>
      </c>
      <c r="K17" s="106" t="s">
        <v>202</v>
      </c>
      <c r="L17" s="91">
        <v>5.88147839E8</v>
      </c>
      <c r="M17" s="91">
        <v>5590.0</v>
      </c>
      <c r="N17" s="94" t="str">
        <f t="shared" si="3"/>
        <v>W</v>
      </c>
      <c r="O17" s="90">
        <f t="shared" si="4"/>
        <v>150</v>
      </c>
      <c r="P17" s="90"/>
      <c r="Q17" s="96" t="s">
        <v>203</v>
      </c>
      <c r="R17" s="85"/>
      <c r="S17" s="85"/>
      <c r="T17" s="85"/>
      <c r="U17" s="85"/>
      <c r="V17" s="85"/>
      <c r="W17" s="85"/>
      <c r="X17" s="85"/>
      <c r="Y17" s="85"/>
      <c r="Z17" s="85"/>
    </row>
    <row r="18">
      <c r="A18" s="86">
        <v>45852.0</v>
      </c>
      <c r="B18" s="87">
        <f t="shared" si="1"/>
        <v>45852</v>
      </c>
      <c r="C18" s="88">
        <f t="shared" si="5"/>
        <v>0.8611111111</v>
      </c>
      <c r="D18" s="90" t="s">
        <v>204</v>
      </c>
      <c r="E18" s="104">
        <v>3.13544867E8</v>
      </c>
      <c r="F18" s="91">
        <v>1.830963821E9</v>
      </c>
      <c r="G18" s="91">
        <v>40550.0</v>
      </c>
      <c r="H18" s="94" t="str">
        <f t="shared" si="7"/>
        <v>W</v>
      </c>
      <c r="I18" s="90">
        <f t="shared" si="2"/>
        <v>900</v>
      </c>
      <c r="J18" s="90" t="s">
        <v>205</v>
      </c>
      <c r="K18" s="90" t="s">
        <v>206</v>
      </c>
      <c r="L18" s="91">
        <v>6.31394757E8</v>
      </c>
      <c r="M18" s="91">
        <v>31000.0</v>
      </c>
      <c r="N18" s="94" t="str">
        <f t="shared" si="3"/>
        <v>L</v>
      </c>
      <c r="O18" s="90">
        <f t="shared" si="4"/>
        <v>450</v>
      </c>
      <c r="P18" s="90"/>
      <c r="Q18" s="96" t="s">
        <v>207</v>
      </c>
      <c r="R18" s="85"/>
      <c r="S18" s="85"/>
      <c r="T18" s="85"/>
      <c r="U18" s="85"/>
      <c r="V18" s="85"/>
      <c r="W18" s="85"/>
      <c r="X18" s="85"/>
      <c r="Y18" s="85"/>
      <c r="Z18" s="85"/>
    </row>
    <row r="19">
      <c r="A19" s="86">
        <v>45852.0</v>
      </c>
      <c r="B19" s="87">
        <f t="shared" si="1"/>
        <v>45852</v>
      </c>
      <c r="C19" s="88">
        <f t="shared" si="5"/>
        <v>0.8680555556</v>
      </c>
      <c r="D19" s="90" t="s">
        <v>208</v>
      </c>
      <c r="E19" s="115" t="s">
        <v>209</v>
      </c>
      <c r="F19" s="91">
        <v>5.88209701E8</v>
      </c>
      <c r="G19" s="91">
        <v>50110.0</v>
      </c>
      <c r="H19" s="94" t="str">
        <f t="shared" si="7"/>
        <v>W</v>
      </c>
      <c r="I19" s="90">
        <f t="shared" si="2"/>
        <v>1500</v>
      </c>
      <c r="J19" s="90" t="s">
        <v>210</v>
      </c>
      <c r="K19" s="116">
        <v>3.86498952E8</v>
      </c>
      <c r="L19" s="91">
        <v>1.882956474E9</v>
      </c>
      <c r="M19" s="91">
        <v>100.0</v>
      </c>
      <c r="N19" s="94" t="str">
        <f t="shared" si="3"/>
        <v>L</v>
      </c>
      <c r="O19" s="90">
        <f t="shared" si="4"/>
        <v>0</v>
      </c>
      <c r="P19" s="90"/>
      <c r="Q19" s="96" t="s">
        <v>211</v>
      </c>
      <c r="R19" s="85"/>
      <c r="S19" s="85"/>
      <c r="T19" s="85"/>
      <c r="U19" s="85"/>
      <c r="V19" s="85"/>
      <c r="W19" s="85"/>
      <c r="X19" s="85"/>
      <c r="Y19" s="85"/>
      <c r="Z19" s="85"/>
    </row>
    <row r="20">
      <c r="A20" s="86">
        <v>45852.0</v>
      </c>
      <c r="B20" s="87">
        <f t="shared" si="1"/>
        <v>45852</v>
      </c>
      <c r="C20" s="88">
        <f t="shared" si="5"/>
        <v>0.875</v>
      </c>
      <c r="D20" s="90" t="s">
        <v>205</v>
      </c>
      <c r="E20" s="117">
        <v>8.2914406E8</v>
      </c>
      <c r="F20" s="91">
        <v>6.05811465E8</v>
      </c>
      <c r="G20" s="91">
        <v>12910.0</v>
      </c>
      <c r="H20" s="94" t="str">
        <f t="shared" si="7"/>
        <v>W</v>
      </c>
      <c r="I20" s="90">
        <f t="shared" si="2"/>
        <v>300</v>
      </c>
      <c r="J20" s="90" t="s">
        <v>144</v>
      </c>
      <c r="K20" s="98">
        <v>1.072405496E9</v>
      </c>
      <c r="L20" s="91">
        <v>8.41957114E8</v>
      </c>
      <c r="M20" s="91">
        <v>10.0</v>
      </c>
      <c r="N20" s="94" t="str">
        <f t="shared" si="3"/>
        <v>L</v>
      </c>
      <c r="O20" s="90">
        <f t="shared" si="4"/>
        <v>0</v>
      </c>
      <c r="P20" s="90"/>
      <c r="Q20" s="96" t="s">
        <v>212</v>
      </c>
      <c r="R20" s="85"/>
      <c r="S20" s="85"/>
      <c r="T20" s="85"/>
      <c r="U20" s="85"/>
      <c r="V20" s="85"/>
      <c r="W20" s="85"/>
      <c r="X20" s="85"/>
      <c r="Y20" s="85"/>
      <c r="Z20" s="85"/>
    </row>
    <row r="21">
      <c r="A21" s="86">
        <v>45852.0</v>
      </c>
      <c r="B21" s="87">
        <f t="shared" si="1"/>
        <v>45852</v>
      </c>
      <c r="C21" s="88">
        <f t="shared" si="5"/>
        <v>0.8819444444</v>
      </c>
      <c r="D21" s="90" t="s">
        <v>183</v>
      </c>
      <c r="E21" s="118" t="s">
        <v>213</v>
      </c>
      <c r="F21" s="91">
        <v>7.89827173E8</v>
      </c>
      <c r="G21" s="91">
        <v>240.0</v>
      </c>
      <c r="H21" s="94" t="str">
        <f t="shared" si="7"/>
        <v>L</v>
      </c>
      <c r="I21" s="90">
        <f t="shared" si="2"/>
        <v>0</v>
      </c>
      <c r="J21" s="90" t="s">
        <v>155</v>
      </c>
      <c r="K21" s="118" t="s">
        <v>214</v>
      </c>
      <c r="L21" s="91">
        <v>4.05372323E8</v>
      </c>
      <c r="M21" s="91">
        <v>5520.0</v>
      </c>
      <c r="N21" s="94" t="str">
        <f t="shared" si="3"/>
        <v>W</v>
      </c>
      <c r="O21" s="90">
        <f t="shared" si="4"/>
        <v>150</v>
      </c>
      <c r="P21" s="91" t="s">
        <v>215</v>
      </c>
      <c r="Q21" s="96" t="s">
        <v>216</v>
      </c>
      <c r="R21" s="85"/>
      <c r="S21" s="85"/>
      <c r="T21" s="85"/>
      <c r="U21" s="85"/>
      <c r="V21" s="85"/>
      <c r="W21" s="85"/>
      <c r="X21" s="85"/>
      <c r="Y21" s="85"/>
      <c r="Z21" s="85"/>
    </row>
    <row r="22">
      <c r="A22" s="86">
        <v>45852.0</v>
      </c>
      <c r="B22" s="87">
        <f t="shared" si="1"/>
        <v>45852</v>
      </c>
      <c r="C22" s="88">
        <f t="shared" si="5"/>
        <v>0.8888888889</v>
      </c>
      <c r="D22" s="90" t="s">
        <v>217</v>
      </c>
      <c r="E22" s="119"/>
      <c r="F22" s="90"/>
      <c r="G22" s="90"/>
      <c r="H22" s="94" t="str">
        <f t="shared" si="7"/>
        <v>D</v>
      </c>
      <c r="I22" s="90">
        <f t="shared" si="2"/>
        <v>0</v>
      </c>
      <c r="J22" s="90" t="s">
        <v>127</v>
      </c>
      <c r="K22" s="90" t="s">
        <v>128</v>
      </c>
      <c r="L22" s="91">
        <v>8.29202216E8</v>
      </c>
      <c r="M22" s="90"/>
      <c r="N22" s="94" t="str">
        <f t="shared" si="3"/>
        <v>D</v>
      </c>
      <c r="O22" s="90">
        <f t="shared" si="4"/>
        <v>0</v>
      </c>
      <c r="P22" s="120" t="s">
        <v>132</v>
      </c>
      <c r="Q22" s="96" t="s">
        <v>218</v>
      </c>
      <c r="R22" s="85"/>
      <c r="S22" s="85"/>
      <c r="T22" s="85"/>
      <c r="U22" s="85"/>
      <c r="V22" s="85"/>
      <c r="W22" s="85"/>
      <c r="X22" s="85"/>
      <c r="Y22" s="85"/>
      <c r="Z22" s="85"/>
    </row>
    <row r="23">
      <c r="A23" s="86">
        <v>45852.0</v>
      </c>
      <c r="B23" s="87">
        <f t="shared" si="1"/>
        <v>45852</v>
      </c>
      <c r="C23" s="88">
        <f t="shared" si="5"/>
        <v>0.8958333333</v>
      </c>
      <c r="D23" s="90" t="s">
        <v>188</v>
      </c>
      <c r="E23" s="97" t="s">
        <v>219</v>
      </c>
      <c r="F23" s="91">
        <v>8.05942612E8</v>
      </c>
      <c r="G23" s="91">
        <v>2170.0</v>
      </c>
      <c r="H23" s="94" t="str">
        <f t="shared" si="7"/>
        <v>L</v>
      </c>
      <c r="I23" s="90">
        <f t="shared" si="2"/>
        <v>0</v>
      </c>
      <c r="J23" s="90" t="s">
        <v>174</v>
      </c>
      <c r="K23" s="107" t="s">
        <v>220</v>
      </c>
      <c r="L23" s="91">
        <v>7.25853031E8</v>
      </c>
      <c r="M23" s="91">
        <v>26090.0</v>
      </c>
      <c r="N23" s="94" t="str">
        <f t="shared" si="3"/>
        <v>W</v>
      </c>
      <c r="O23" s="90">
        <f t="shared" si="4"/>
        <v>300</v>
      </c>
      <c r="P23" s="90"/>
      <c r="Q23" s="96" t="s">
        <v>221</v>
      </c>
      <c r="R23" s="85"/>
      <c r="S23" s="85"/>
      <c r="T23" s="85"/>
      <c r="U23" s="85"/>
      <c r="V23" s="85"/>
      <c r="W23" s="85"/>
      <c r="X23" s="85"/>
      <c r="Y23" s="85"/>
      <c r="Z23" s="85"/>
    </row>
    <row r="24">
      <c r="A24" s="86">
        <v>45852.0</v>
      </c>
      <c r="B24" s="87">
        <f t="shared" si="1"/>
        <v>45852</v>
      </c>
      <c r="C24" s="88">
        <f t="shared" si="5"/>
        <v>0.9027777778</v>
      </c>
      <c r="D24" s="90" t="s">
        <v>210</v>
      </c>
      <c r="E24" s="91" t="s">
        <v>222</v>
      </c>
      <c r="F24" s="91">
        <v>5.13415439E8</v>
      </c>
      <c r="G24" s="91">
        <v>50.0</v>
      </c>
      <c r="H24" s="94" t="str">
        <f t="shared" si="7"/>
        <v>L</v>
      </c>
      <c r="I24" s="90">
        <f t="shared" si="2"/>
        <v>0</v>
      </c>
      <c r="J24" s="90" t="s">
        <v>166</v>
      </c>
      <c r="K24" s="91" t="s">
        <v>223</v>
      </c>
      <c r="L24" s="91">
        <v>6.70434717E8</v>
      </c>
      <c r="M24" s="91">
        <v>30350.0</v>
      </c>
      <c r="N24" s="94" t="str">
        <f t="shared" si="3"/>
        <v>W</v>
      </c>
      <c r="O24" s="90">
        <f t="shared" si="4"/>
        <v>900</v>
      </c>
      <c r="P24" s="91" t="s">
        <v>224</v>
      </c>
      <c r="Q24" s="96" t="s">
        <v>225</v>
      </c>
      <c r="R24" s="85"/>
      <c r="S24" s="85"/>
      <c r="T24" s="85"/>
      <c r="U24" s="85"/>
      <c r="V24" s="85"/>
      <c r="W24" s="85"/>
      <c r="X24" s="85"/>
      <c r="Y24" s="85"/>
      <c r="Z24" s="85"/>
    </row>
    <row r="25">
      <c r="A25" s="86">
        <v>45852.0</v>
      </c>
      <c r="B25" s="87">
        <f t="shared" si="1"/>
        <v>45852</v>
      </c>
      <c r="C25" s="88">
        <f t="shared" si="5"/>
        <v>0.9097222222</v>
      </c>
      <c r="D25" s="90" t="s">
        <v>197</v>
      </c>
      <c r="E25" s="121" t="s">
        <v>226</v>
      </c>
      <c r="F25" s="91">
        <v>5.94266288E8</v>
      </c>
      <c r="G25" s="91">
        <v>10.0</v>
      </c>
      <c r="H25" s="94" t="str">
        <f t="shared" si="7"/>
        <v>W</v>
      </c>
      <c r="I25" s="90">
        <f t="shared" si="2"/>
        <v>0</v>
      </c>
      <c r="J25" s="90" t="s">
        <v>217</v>
      </c>
      <c r="K25" s="91" t="s">
        <v>227</v>
      </c>
      <c r="L25" s="91">
        <v>5.61656213E8</v>
      </c>
      <c r="M25" s="91">
        <v>0.0</v>
      </c>
      <c r="N25" s="94" t="str">
        <f t="shared" si="3"/>
        <v>L</v>
      </c>
      <c r="O25" s="90">
        <f t="shared" si="4"/>
        <v>0</v>
      </c>
      <c r="P25" s="90"/>
      <c r="Q25" s="96" t="s">
        <v>228</v>
      </c>
      <c r="R25" s="85"/>
      <c r="S25" s="85"/>
      <c r="T25" s="85"/>
      <c r="U25" s="85"/>
      <c r="V25" s="85"/>
      <c r="W25" s="85"/>
      <c r="X25" s="85"/>
      <c r="Y25" s="85"/>
      <c r="Z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c r="A28" s="80" t="s">
        <v>116</v>
      </c>
      <c r="B28" s="81" t="s">
        <v>16</v>
      </c>
      <c r="C28" s="82" t="s">
        <v>117</v>
      </c>
      <c r="D28" s="82" t="s">
        <v>118</v>
      </c>
      <c r="E28" s="82" t="s">
        <v>119</v>
      </c>
      <c r="F28" s="83" t="s">
        <v>120</v>
      </c>
      <c r="G28" s="82" t="s">
        <v>121</v>
      </c>
      <c r="H28" s="82" t="s">
        <v>122</v>
      </c>
      <c r="I28" s="82" t="s">
        <v>123</v>
      </c>
      <c r="J28" s="82" t="s">
        <v>118</v>
      </c>
      <c r="K28" s="82" t="s">
        <v>124</v>
      </c>
      <c r="L28" s="83" t="s">
        <v>125</v>
      </c>
      <c r="M28" s="82" t="s">
        <v>121</v>
      </c>
      <c r="N28" s="82" t="s">
        <v>122</v>
      </c>
      <c r="O28" s="82" t="s">
        <v>123</v>
      </c>
      <c r="P28" s="84" t="s">
        <v>52</v>
      </c>
      <c r="Q28" s="82" t="s">
        <v>126</v>
      </c>
      <c r="R28" s="85"/>
      <c r="S28" s="85"/>
      <c r="T28" s="85"/>
      <c r="U28" s="85"/>
      <c r="V28" s="85"/>
      <c r="W28" s="85"/>
      <c r="X28" s="85"/>
      <c r="Y28" s="85"/>
      <c r="Z28" s="85"/>
    </row>
    <row r="29">
      <c r="A29" s="86">
        <v>45854.0</v>
      </c>
      <c r="B29" s="87">
        <f t="shared" ref="B29:B40" si="8">A29</f>
        <v>45854</v>
      </c>
      <c r="C29" s="88">
        <v>0.75</v>
      </c>
      <c r="D29" s="122" t="s">
        <v>134</v>
      </c>
      <c r="E29" s="123" t="s">
        <v>229</v>
      </c>
      <c r="F29" s="123">
        <v>5.37124071E8</v>
      </c>
      <c r="G29" s="91">
        <v>5010.0</v>
      </c>
      <c r="H29" s="94" t="str">
        <f t="shared" ref="H29:H40" si="9">IFS(G29&gt;M29,"W",G29&lt;M29,"L",G29=M29,"D")</f>
        <v>L</v>
      </c>
      <c r="I29" s="90">
        <f t="shared" ref="I29:I40" si="10">IFERROR(IF(H29="W",LOOKUP(G29,{10000,30000,50000,70000,100000},{350,1050,1750,2450,3500}),LOOKUP(G29,{10000,30000,50000,70000,100000},{175,525,875,1225,1750})),0)</f>
        <v>0</v>
      </c>
      <c r="J29" s="122" t="s">
        <v>134</v>
      </c>
      <c r="K29" s="123" t="s">
        <v>230</v>
      </c>
      <c r="L29" s="123">
        <v>8.30524061E8</v>
      </c>
      <c r="M29" s="98">
        <v>30080.0</v>
      </c>
      <c r="N29" s="94" t="str">
        <f t="shared" ref="N29:N40" si="11">IFS(M29&gt;G29,"W",M29&lt;G29,"L",M29=G29,"D")</f>
        <v>W</v>
      </c>
      <c r="O29" s="90">
        <f t="shared" ref="O29:O40" si="12">IFERROR(IF(N29="W",LOOKUP(M29,{10000,30000,50000,70000,100000},{350,1050,1750,2450,3500}),LOOKUP(M29,{10000,30000,50000,70000,100000},{175,525,875,1225,1750})),0)</f>
        <v>1050</v>
      </c>
      <c r="P29" s="124"/>
      <c r="Q29" s="96" t="s">
        <v>231</v>
      </c>
      <c r="R29" s="85"/>
      <c r="S29" s="85"/>
      <c r="T29" s="85"/>
      <c r="U29" s="85"/>
      <c r="V29" s="85"/>
      <c r="W29" s="85"/>
      <c r="X29" s="85"/>
      <c r="Y29" s="85"/>
      <c r="Z29" s="85"/>
    </row>
    <row r="30">
      <c r="A30" s="86">
        <v>45854.0</v>
      </c>
      <c r="B30" s="87">
        <f t="shared" si="8"/>
        <v>45854</v>
      </c>
      <c r="C30" s="88">
        <f t="shared" ref="C30:C40" si="13">C29 + TIME(0, 10, 0)</f>
        <v>0.7569444444</v>
      </c>
      <c r="D30" s="122" t="s">
        <v>141</v>
      </c>
      <c r="E30" s="123" t="s">
        <v>142</v>
      </c>
      <c r="F30" s="123">
        <v>4.3140834E8</v>
      </c>
      <c r="G30" s="98">
        <v>20840.0</v>
      </c>
      <c r="H30" s="94" t="str">
        <f t="shared" si="9"/>
        <v>W</v>
      </c>
      <c r="I30" s="90">
        <f t="shared" si="10"/>
        <v>350</v>
      </c>
      <c r="J30" s="122" t="s">
        <v>146</v>
      </c>
      <c r="K30" s="123" t="s">
        <v>232</v>
      </c>
      <c r="L30" s="123">
        <v>8.14423095E8</v>
      </c>
      <c r="M30" s="98">
        <v>0.0</v>
      </c>
      <c r="N30" s="94" t="str">
        <f t="shared" si="11"/>
        <v>L</v>
      </c>
      <c r="O30" s="90">
        <f t="shared" si="12"/>
        <v>0</v>
      </c>
      <c r="P30" s="90"/>
      <c r="Q30" s="96" t="s">
        <v>233</v>
      </c>
      <c r="R30" s="85"/>
      <c r="S30" s="85"/>
      <c r="T30" s="85"/>
      <c r="U30" s="85"/>
      <c r="V30" s="85"/>
      <c r="W30" s="85"/>
      <c r="X30" s="85"/>
      <c r="Y30" s="85"/>
      <c r="Z30" s="85"/>
    </row>
    <row r="31">
      <c r="A31" s="86">
        <v>45854.0</v>
      </c>
      <c r="B31" s="87">
        <f t="shared" si="8"/>
        <v>45854</v>
      </c>
      <c r="C31" s="88">
        <f t="shared" si="13"/>
        <v>0.7638888889</v>
      </c>
      <c r="D31" s="122" t="s">
        <v>149</v>
      </c>
      <c r="E31" s="123" t="s">
        <v>234</v>
      </c>
      <c r="F31" s="123">
        <v>4.67361148E8</v>
      </c>
      <c r="G31" s="91">
        <v>170.0</v>
      </c>
      <c r="H31" s="94" t="str">
        <f t="shared" si="9"/>
        <v>L</v>
      </c>
      <c r="I31" s="90">
        <f t="shared" si="10"/>
        <v>0</v>
      </c>
      <c r="J31" s="122" t="s">
        <v>157</v>
      </c>
      <c r="K31" s="123" t="s">
        <v>235</v>
      </c>
      <c r="L31" s="123">
        <v>5.29884291E8</v>
      </c>
      <c r="M31" s="98">
        <v>101280.0</v>
      </c>
      <c r="N31" s="94" t="str">
        <f t="shared" si="11"/>
        <v>W</v>
      </c>
      <c r="O31" s="90">
        <f t="shared" si="12"/>
        <v>3500</v>
      </c>
      <c r="P31" s="91" t="s">
        <v>153</v>
      </c>
      <c r="Q31" s="96" t="s">
        <v>236</v>
      </c>
      <c r="R31" s="85"/>
      <c r="S31" s="85"/>
      <c r="T31" s="85"/>
      <c r="U31" s="85"/>
      <c r="V31" s="85"/>
      <c r="W31" s="85"/>
      <c r="X31" s="85"/>
      <c r="Y31" s="85"/>
      <c r="Z31" s="85"/>
    </row>
    <row r="32">
      <c r="A32" s="86">
        <v>45854.0</v>
      </c>
      <c r="B32" s="87">
        <f t="shared" si="8"/>
        <v>45854</v>
      </c>
      <c r="C32" s="88">
        <f t="shared" si="13"/>
        <v>0.7708333333</v>
      </c>
      <c r="D32" s="122" t="s">
        <v>163</v>
      </c>
      <c r="E32" s="123" t="s">
        <v>164</v>
      </c>
      <c r="F32" s="123">
        <v>8.08490653E8</v>
      </c>
      <c r="G32" s="91">
        <v>1070.0</v>
      </c>
      <c r="H32" s="94" t="str">
        <f t="shared" si="9"/>
        <v>L</v>
      </c>
      <c r="I32" s="90">
        <f t="shared" si="10"/>
        <v>0</v>
      </c>
      <c r="J32" s="122" t="s">
        <v>166</v>
      </c>
      <c r="K32" s="123" t="s">
        <v>237</v>
      </c>
      <c r="L32" s="123">
        <v>4.42686297E8</v>
      </c>
      <c r="M32" s="98">
        <v>10110.0</v>
      </c>
      <c r="N32" s="94" t="str">
        <f t="shared" si="11"/>
        <v>W</v>
      </c>
      <c r="O32" s="90">
        <f t="shared" si="12"/>
        <v>350</v>
      </c>
      <c r="P32" s="90"/>
      <c r="Q32" s="96" t="s">
        <v>238</v>
      </c>
      <c r="R32" s="85"/>
      <c r="S32" s="85"/>
      <c r="T32" s="85"/>
      <c r="U32" s="85"/>
      <c r="V32" s="85"/>
      <c r="W32" s="85"/>
      <c r="X32" s="85"/>
      <c r="Y32" s="85"/>
      <c r="Z32" s="85"/>
    </row>
    <row r="33">
      <c r="A33" s="86">
        <v>45854.0</v>
      </c>
      <c r="B33" s="87">
        <f t="shared" si="8"/>
        <v>45854</v>
      </c>
      <c r="C33" s="88">
        <f t="shared" si="13"/>
        <v>0.7777777778</v>
      </c>
      <c r="D33" s="122" t="s">
        <v>170</v>
      </c>
      <c r="E33" s="125" t="s">
        <v>171</v>
      </c>
      <c r="F33" s="123">
        <v>8.24654077E8</v>
      </c>
      <c r="G33" s="91">
        <v>12330.0</v>
      </c>
      <c r="H33" s="94" t="str">
        <f t="shared" si="9"/>
        <v>L</v>
      </c>
      <c r="I33" s="90">
        <f t="shared" si="10"/>
        <v>175</v>
      </c>
      <c r="J33" s="122" t="s">
        <v>174</v>
      </c>
      <c r="K33" s="126" t="s">
        <v>239</v>
      </c>
      <c r="L33" s="123">
        <v>4.06209818E8</v>
      </c>
      <c r="M33" s="98">
        <v>100540.0</v>
      </c>
      <c r="N33" s="94" t="str">
        <f t="shared" si="11"/>
        <v>W</v>
      </c>
      <c r="O33" s="90">
        <f t="shared" si="12"/>
        <v>3500</v>
      </c>
      <c r="P33" s="124"/>
      <c r="Q33" s="96" t="s">
        <v>240</v>
      </c>
      <c r="R33" s="85"/>
      <c r="S33" s="85"/>
      <c r="T33" s="85"/>
      <c r="U33" s="85"/>
      <c r="V33" s="85"/>
      <c r="W33" s="85"/>
      <c r="X33" s="85"/>
      <c r="Y33" s="85"/>
      <c r="Z33" s="85"/>
    </row>
    <row r="34">
      <c r="A34" s="86">
        <v>45854.0</v>
      </c>
      <c r="B34" s="87">
        <f t="shared" si="8"/>
        <v>45854</v>
      </c>
      <c r="C34" s="88">
        <f t="shared" si="13"/>
        <v>0.7847222222</v>
      </c>
      <c r="D34" s="122" t="s">
        <v>178</v>
      </c>
      <c r="E34" s="125">
        <v>9.08444017E8</v>
      </c>
      <c r="F34" s="123">
        <v>6.81669638E8</v>
      </c>
      <c r="G34" s="91">
        <v>47000.0</v>
      </c>
      <c r="H34" s="94" t="str">
        <f t="shared" si="9"/>
        <v>W</v>
      </c>
      <c r="I34" s="90">
        <f t="shared" si="10"/>
        <v>1050</v>
      </c>
      <c r="J34" s="122" t="s">
        <v>181</v>
      </c>
      <c r="K34" s="125" t="s">
        <v>241</v>
      </c>
      <c r="L34" s="123">
        <v>8.00689374E8</v>
      </c>
      <c r="M34" s="98">
        <v>0.0</v>
      </c>
      <c r="N34" s="94" t="str">
        <f t="shared" si="11"/>
        <v>L</v>
      </c>
      <c r="O34" s="90">
        <f t="shared" si="12"/>
        <v>0</v>
      </c>
      <c r="P34" s="90"/>
      <c r="Q34" s="96" t="s">
        <v>242</v>
      </c>
      <c r="R34" s="85"/>
      <c r="S34" s="85"/>
      <c r="T34" s="85"/>
      <c r="U34" s="85"/>
      <c r="V34" s="85"/>
      <c r="W34" s="85"/>
      <c r="X34" s="85"/>
      <c r="Y34" s="85"/>
      <c r="Z34" s="85"/>
    </row>
    <row r="35">
      <c r="A35" s="86">
        <v>45854.0</v>
      </c>
      <c r="B35" s="87">
        <f t="shared" si="8"/>
        <v>45854</v>
      </c>
      <c r="C35" s="88">
        <f t="shared" si="13"/>
        <v>0.7916666667</v>
      </c>
      <c r="D35" s="122" t="s">
        <v>188</v>
      </c>
      <c r="E35" s="125" t="s">
        <v>189</v>
      </c>
      <c r="F35" s="123">
        <v>5.9101512E8</v>
      </c>
      <c r="G35" s="91">
        <v>2120.0</v>
      </c>
      <c r="H35" s="94" t="str">
        <f t="shared" si="9"/>
        <v>L</v>
      </c>
      <c r="I35" s="90">
        <f t="shared" si="10"/>
        <v>0</v>
      </c>
      <c r="J35" s="122" t="s">
        <v>191</v>
      </c>
      <c r="K35" s="125" t="s">
        <v>192</v>
      </c>
      <c r="L35" s="123">
        <v>5.81372539E8</v>
      </c>
      <c r="M35" s="98">
        <v>33120.0</v>
      </c>
      <c r="N35" s="94" t="str">
        <f t="shared" si="11"/>
        <v>W</v>
      </c>
      <c r="O35" s="90">
        <f t="shared" si="12"/>
        <v>1050</v>
      </c>
      <c r="P35" s="90"/>
      <c r="Q35" s="96" t="s">
        <v>243</v>
      </c>
      <c r="R35" s="85"/>
      <c r="S35" s="85"/>
      <c r="T35" s="85"/>
      <c r="U35" s="85"/>
      <c r="V35" s="85"/>
      <c r="W35" s="85"/>
      <c r="X35" s="85"/>
      <c r="Y35" s="85"/>
      <c r="Z35" s="85"/>
    </row>
    <row r="36">
      <c r="A36" s="86">
        <v>45854.0</v>
      </c>
      <c r="B36" s="87">
        <f t="shared" si="8"/>
        <v>45854</v>
      </c>
      <c r="C36" s="88">
        <f t="shared" si="13"/>
        <v>0.7986111111</v>
      </c>
      <c r="D36" s="122" t="s">
        <v>195</v>
      </c>
      <c r="E36" s="127" t="s">
        <v>196</v>
      </c>
      <c r="F36" s="123">
        <v>5.68336421E8</v>
      </c>
      <c r="G36" s="91">
        <v>100.0</v>
      </c>
      <c r="H36" s="94" t="str">
        <f t="shared" si="9"/>
        <v>L</v>
      </c>
      <c r="I36" s="90">
        <f t="shared" si="10"/>
        <v>0</v>
      </c>
      <c r="J36" s="122" t="s">
        <v>161</v>
      </c>
      <c r="K36" s="125" t="s">
        <v>202</v>
      </c>
      <c r="L36" s="123">
        <v>5.88147839E8</v>
      </c>
      <c r="M36" s="98">
        <v>10580.0</v>
      </c>
      <c r="N36" s="94" t="str">
        <f t="shared" si="11"/>
        <v>W</v>
      </c>
      <c r="O36" s="90">
        <f t="shared" si="12"/>
        <v>350</v>
      </c>
      <c r="P36" s="90"/>
      <c r="Q36" s="96" t="s">
        <v>244</v>
      </c>
      <c r="R36" s="85"/>
      <c r="S36" s="85"/>
      <c r="T36" s="85"/>
      <c r="U36" s="85"/>
      <c r="V36" s="85"/>
      <c r="W36" s="85"/>
      <c r="X36" s="85"/>
      <c r="Y36" s="85"/>
      <c r="Z36" s="85"/>
    </row>
    <row r="37">
      <c r="A37" s="86">
        <v>45854.0</v>
      </c>
      <c r="B37" s="87">
        <f t="shared" si="8"/>
        <v>45854</v>
      </c>
      <c r="C37" s="88">
        <f t="shared" si="13"/>
        <v>0.8055555556</v>
      </c>
      <c r="D37" s="122" t="s">
        <v>204</v>
      </c>
      <c r="E37" s="123">
        <v>3.13544867E8</v>
      </c>
      <c r="F37" s="123">
        <v>1.830963821E9</v>
      </c>
      <c r="G37" s="91">
        <v>1000.0</v>
      </c>
      <c r="H37" s="94" t="str">
        <f t="shared" si="9"/>
        <v>L</v>
      </c>
      <c r="I37" s="90">
        <f t="shared" si="10"/>
        <v>0</v>
      </c>
      <c r="J37" s="122" t="s">
        <v>208</v>
      </c>
      <c r="K37" s="126" t="s">
        <v>209</v>
      </c>
      <c r="L37" s="123">
        <v>5.88209701E8</v>
      </c>
      <c r="M37" s="98">
        <v>100010.0</v>
      </c>
      <c r="N37" s="94" t="str">
        <f t="shared" si="11"/>
        <v>W</v>
      </c>
      <c r="O37" s="90">
        <f t="shared" si="12"/>
        <v>3500</v>
      </c>
      <c r="P37" s="124"/>
      <c r="Q37" s="96" t="s">
        <v>245</v>
      </c>
      <c r="R37" s="85"/>
      <c r="S37" s="85"/>
      <c r="T37" s="85"/>
      <c r="U37" s="85"/>
      <c r="V37" s="85"/>
      <c r="W37" s="85"/>
      <c r="X37" s="85"/>
      <c r="Y37" s="85"/>
      <c r="Z37" s="85"/>
    </row>
    <row r="38">
      <c r="A38" s="86">
        <v>45854.0</v>
      </c>
      <c r="B38" s="87">
        <f t="shared" si="8"/>
        <v>45854</v>
      </c>
      <c r="C38" s="88">
        <f t="shared" si="13"/>
        <v>0.8125</v>
      </c>
      <c r="D38" s="122" t="s">
        <v>205</v>
      </c>
      <c r="E38" s="123" t="s">
        <v>246</v>
      </c>
      <c r="F38" s="123">
        <v>5.00908684E8</v>
      </c>
      <c r="G38" s="91">
        <v>500.0</v>
      </c>
      <c r="H38" s="94" t="str">
        <f t="shared" si="9"/>
        <v>L</v>
      </c>
      <c r="I38" s="90">
        <f t="shared" si="10"/>
        <v>0</v>
      </c>
      <c r="J38" s="122" t="s">
        <v>155</v>
      </c>
      <c r="K38" s="123" t="s">
        <v>214</v>
      </c>
      <c r="L38" s="123">
        <v>4.05372323E8</v>
      </c>
      <c r="M38" s="98">
        <v>16900.0</v>
      </c>
      <c r="N38" s="94" t="str">
        <f t="shared" si="11"/>
        <v>W</v>
      </c>
      <c r="O38" s="90">
        <f t="shared" si="12"/>
        <v>350</v>
      </c>
      <c r="P38" s="90"/>
      <c r="Q38" s="96" t="s">
        <v>247</v>
      </c>
      <c r="R38" s="128" t="s">
        <v>248</v>
      </c>
      <c r="S38" s="85"/>
      <c r="T38" s="85"/>
      <c r="U38" s="85"/>
      <c r="V38" s="85"/>
      <c r="W38" s="85"/>
      <c r="X38" s="85"/>
      <c r="Y38" s="85"/>
      <c r="Z38" s="85"/>
    </row>
    <row r="39">
      <c r="A39" s="86">
        <v>45854.0</v>
      </c>
      <c r="B39" s="87">
        <f t="shared" si="8"/>
        <v>45854</v>
      </c>
      <c r="C39" s="88">
        <f t="shared" si="13"/>
        <v>0.8194444444</v>
      </c>
      <c r="D39" s="123" t="s">
        <v>249</v>
      </c>
      <c r="E39" s="129" t="s">
        <v>250</v>
      </c>
      <c r="F39" s="123">
        <v>7.31817112E8</v>
      </c>
      <c r="G39" s="91">
        <v>100.0</v>
      </c>
      <c r="H39" s="94" t="str">
        <f t="shared" si="9"/>
        <v>L</v>
      </c>
      <c r="I39" s="90">
        <f t="shared" si="10"/>
        <v>0</v>
      </c>
      <c r="J39" s="122" t="s">
        <v>174</v>
      </c>
      <c r="K39" s="129" t="s">
        <v>251</v>
      </c>
      <c r="L39" s="123">
        <v>7.25853031E8</v>
      </c>
      <c r="M39" s="98">
        <v>10000.0</v>
      </c>
      <c r="N39" s="94" t="str">
        <f t="shared" si="11"/>
        <v>W</v>
      </c>
      <c r="O39" s="90">
        <f t="shared" si="12"/>
        <v>350</v>
      </c>
      <c r="P39" s="90"/>
      <c r="Q39" s="96" t="s">
        <v>252</v>
      </c>
      <c r="R39" s="85"/>
      <c r="S39" s="85"/>
      <c r="T39" s="85"/>
      <c r="U39" s="85"/>
      <c r="V39" s="85"/>
      <c r="W39" s="85"/>
      <c r="X39" s="85"/>
      <c r="Y39" s="85"/>
      <c r="Z39" s="85"/>
    </row>
    <row r="40">
      <c r="A40" s="86">
        <v>45854.0</v>
      </c>
      <c r="B40" s="87">
        <f t="shared" si="8"/>
        <v>45854</v>
      </c>
      <c r="C40" s="88">
        <f t="shared" si="13"/>
        <v>0.8263888889</v>
      </c>
      <c r="D40" s="122" t="s">
        <v>166</v>
      </c>
      <c r="E40" s="123" t="s">
        <v>253</v>
      </c>
      <c r="F40" s="123">
        <v>6.70434717E8</v>
      </c>
      <c r="G40" s="91">
        <v>30400.0</v>
      </c>
      <c r="H40" s="94" t="str">
        <f t="shared" si="9"/>
        <v>W</v>
      </c>
      <c r="I40" s="90">
        <f t="shared" si="10"/>
        <v>1050</v>
      </c>
      <c r="J40" s="122" t="s">
        <v>197</v>
      </c>
      <c r="K40" s="123" t="s">
        <v>226</v>
      </c>
      <c r="L40" s="123">
        <v>5.94266288E8</v>
      </c>
      <c r="M40" s="98">
        <v>1340.0</v>
      </c>
      <c r="N40" s="94" t="str">
        <f t="shared" si="11"/>
        <v>L</v>
      </c>
      <c r="O40" s="90">
        <f t="shared" si="12"/>
        <v>0</v>
      </c>
      <c r="P40" s="90"/>
      <c r="Q40" s="96" t="s">
        <v>254</v>
      </c>
      <c r="R40" s="85"/>
      <c r="S40" s="85"/>
      <c r="T40" s="85"/>
      <c r="U40" s="85"/>
      <c r="V40" s="85"/>
      <c r="W40" s="85"/>
      <c r="X40" s="85"/>
      <c r="Y40" s="85"/>
      <c r="Z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c r="A43" s="80" t="s">
        <v>116</v>
      </c>
      <c r="B43" s="81" t="s">
        <v>16</v>
      </c>
      <c r="C43" s="82" t="s">
        <v>117</v>
      </c>
      <c r="D43" s="82" t="s">
        <v>118</v>
      </c>
      <c r="E43" s="82" t="s">
        <v>119</v>
      </c>
      <c r="F43" s="83" t="s">
        <v>120</v>
      </c>
      <c r="G43" s="82" t="s">
        <v>121</v>
      </c>
      <c r="H43" s="82" t="s">
        <v>122</v>
      </c>
      <c r="I43" s="82" t="s">
        <v>123</v>
      </c>
      <c r="J43" s="82" t="s">
        <v>118</v>
      </c>
      <c r="K43" s="82" t="s">
        <v>124</v>
      </c>
      <c r="L43" s="83" t="s">
        <v>125</v>
      </c>
      <c r="M43" s="82" t="s">
        <v>121</v>
      </c>
      <c r="N43" s="82" t="s">
        <v>122</v>
      </c>
      <c r="O43" s="82" t="s">
        <v>123</v>
      </c>
      <c r="P43" s="84" t="s">
        <v>52</v>
      </c>
      <c r="Q43" s="82" t="s">
        <v>126</v>
      </c>
      <c r="R43" s="85"/>
      <c r="S43" s="85"/>
      <c r="T43" s="85"/>
      <c r="U43" s="85"/>
      <c r="V43" s="85"/>
      <c r="W43" s="85"/>
      <c r="X43" s="85"/>
      <c r="Y43" s="85"/>
      <c r="Z43" s="85"/>
    </row>
    <row r="44">
      <c r="A44" s="86">
        <v>45856.0</v>
      </c>
      <c r="B44" s="87">
        <f t="shared" ref="B44:B49" si="14">A44</f>
        <v>45856</v>
      </c>
      <c r="C44" s="88">
        <v>0.75</v>
      </c>
      <c r="D44" s="130" t="s">
        <v>134</v>
      </c>
      <c r="E44" s="130" t="s">
        <v>230</v>
      </c>
      <c r="F44" s="130">
        <v>8.30524061E8</v>
      </c>
      <c r="G44" s="130"/>
      <c r="H44" s="94" t="str">
        <f t="shared" ref="H44:H49" si="15">IFS(G44&gt;M44,"W",G44&lt;M44,"L",G44=M44,"D")</f>
        <v>D</v>
      </c>
      <c r="I44" s="90">
        <f t="shared" ref="I44:I49" si="16">IFERROR(IF(H44="W",LOOKUP(G44,{30000,50000,70000,100000,200000},{1000,1650,2250,3300,7000}),LOOKUP(G44,{30000,50000,70000,100000,200000},{500,825,1125,1650,3500})),0)</f>
        <v>0</v>
      </c>
      <c r="J44" s="130" t="s">
        <v>255</v>
      </c>
      <c r="K44" s="130" t="s">
        <v>142</v>
      </c>
      <c r="L44" s="130">
        <v>4.3140834E8</v>
      </c>
      <c r="M44" s="130"/>
      <c r="N44" s="94" t="str">
        <f t="shared" ref="N44:N49" si="17">IFS(M44&gt;G44,"W",M44&lt;G44,"L",M44=G44,"D")</f>
        <v>D</v>
      </c>
      <c r="O44" s="90">
        <f t="shared" ref="O44:O49" si="18">IFERROR(IF(N44="W",LOOKUP(M44,{30000,50000,70000,100000,200000},{1000,1650,2250,3300,7000}),LOOKUP(M44,{30000,50000,70000,100000,200000},{500,825,1125,1650,3500})),0)</f>
        <v>0</v>
      </c>
      <c r="P44" s="131"/>
      <c r="Q44" s="96" t="s">
        <v>256</v>
      </c>
      <c r="R44" s="85"/>
      <c r="S44" s="85"/>
      <c r="T44" s="85"/>
      <c r="U44" s="85"/>
      <c r="V44" s="85"/>
      <c r="W44" s="85"/>
      <c r="X44" s="85"/>
      <c r="Y44" s="85"/>
      <c r="Z44" s="85"/>
    </row>
    <row r="45">
      <c r="A45" s="86">
        <v>45856.0</v>
      </c>
      <c r="B45" s="87">
        <f t="shared" si="14"/>
        <v>45856</v>
      </c>
      <c r="C45" s="88">
        <f t="shared" ref="C45:C49" si="19">C44 + TIME(0, 10, 0)</f>
        <v>0.7569444444</v>
      </c>
      <c r="D45" s="130" t="s">
        <v>157</v>
      </c>
      <c r="E45" s="130" t="s">
        <v>235</v>
      </c>
      <c r="F45" s="130">
        <v>5.29884291E8</v>
      </c>
      <c r="G45" s="130"/>
      <c r="H45" s="94" t="str">
        <f t="shared" si="15"/>
        <v>D</v>
      </c>
      <c r="I45" s="90">
        <f t="shared" si="16"/>
        <v>0</v>
      </c>
      <c r="J45" s="130" t="s">
        <v>257</v>
      </c>
      <c r="K45" s="130" t="s">
        <v>237</v>
      </c>
      <c r="L45" s="130">
        <v>4.42686297E8</v>
      </c>
      <c r="M45" s="130"/>
      <c r="N45" s="94" t="str">
        <f t="shared" si="17"/>
        <v>D</v>
      </c>
      <c r="O45" s="90">
        <f t="shared" si="18"/>
        <v>0</v>
      </c>
      <c r="P45" s="131"/>
      <c r="Q45" s="96" t="s">
        <v>258</v>
      </c>
      <c r="R45" s="85"/>
      <c r="S45" s="85"/>
      <c r="T45" s="85"/>
      <c r="U45" s="85"/>
      <c r="V45" s="85"/>
      <c r="W45" s="85"/>
      <c r="X45" s="85"/>
      <c r="Y45" s="85"/>
      <c r="Z45" s="85"/>
    </row>
    <row r="46">
      <c r="A46" s="86">
        <v>45856.0</v>
      </c>
      <c r="B46" s="87">
        <f t="shared" si="14"/>
        <v>45856</v>
      </c>
      <c r="C46" s="88">
        <f t="shared" si="19"/>
        <v>0.7638888889</v>
      </c>
      <c r="D46" s="130" t="s">
        <v>208</v>
      </c>
      <c r="E46" s="132" t="s">
        <v>239</v>
      </c>
      <c r="F46" s="130">
        <v>4.06209818E8</v>
      </c>
      <c r="G46" s="130"/>
      <c r="H46" s="94" t="str">
        <f t="shared" si="15"/>
        <v>D</v>
      </c>
      <c r="I46" s="90">
        <f t="shared" si="16"/>
        <v>0</v>
      </c>
      <c r="J46" s="130" t="s">
        <v>178</v>
      </c>
      <c r="K46" s="133">
        <v>9.08444017E8</v>
      </c>
      <c r="L46" s="130">
        <v>6.81669638E8</v>
      </c>
      <c r="M46" s="130"/>
      <c r="N46" s="94" t="str">
        <f t="shared" si="17"/>
        <v>D</v>
      </c>
      <c r="O46" s="90">
        <f t="shared" si="18"/>
        <v>0</v>
      </c>
      <c r="P46" s="131"/>
      <c r="Q46" s="96" t="s">
        <v>259</v>
      </c>
      <c r="R46" s="85"/>
      <c r="S46" s="85"/>
      <c r="T46" s="85"/>
      <c r="U46" s="85"/>
      <c r="V46" s="85"/>
      <c r="W46" s="85"/>
      <c r="X46" s="85"/>
      <c r="Y46" s="85"/>
      <c r="Z46" s="85"/>
    </row>
    <row r="47">
      <c r="A47" s="86">
        <v>45856.0</v>
      </c>
      <c r="B47" s="87">
        <f t="shared" si="14"/>
        <v>45856</v>
      </c>
      <c r="C47" s="88">
        <f t="shared" si="19"/>
        <v>0.7708333333</v>
      </c>
      <c r="D47" s="130" t="s">
        <v>191</v>
      </c>
      <c r="E47" s="134" t="s">
        <v>192</v>
      </c>
      <c r="F47" s="130">
        <v>5.81372539E8</v>
      </c>
      <c r="G47" s="130"/>
      <c r="H47" s="94" t="str">
        <f t="shared" si="15"/>
        <v>D</v>
      </c>
      <c r="I47" s="90">
        <f t="shared" si="16"/>
        <v>0</v>
      </c>
      <c r="J47" s="130" t="s">
        <v>144</v>
      </c>
      <c r="K47" s="125" t="s">
        <v>260</v>
      </c>
      <c r="L47" s="130">
        <v>5.88147839E8</v>
      </c>
      <c r="M47" s="130"/>
      <c r="N47" s="94" t="str">
        <f t="shared" si="17"/>
        <v>D</v>
      </c>
      <c r="O47" s="90">
        <f t="shared" si="18"/>
        <v>0</v>
      </c>
      <c r="P47" s="135" t="s">
        <v>261</v>
      </c>
      <c r="Q47" s="96" t="s">
        <v>262</v>
      </c>
      <c r="R47" s="85"/>
      <c r="S47" s="85"/>
      <c r="T47" s="85"/>
      <c r="U47" s="85"/>
      <c r="V47" s="85"/>
      <c r="W47" s="85"/>
      <c r="X47" s="85"/>
      <c r="Y47" s="85"/>
      <c r="Z47" s="85"/>
    </row>
    <row r="48">
      <c r="A48" s="86">
        <v>45856.0</v>
      </c>
      <c r="B48" s="87">
        <f t="shared" si="14"/>
        <v>45856</v>
      </c>
      <c r="C48" s="88">
        <f t="shared" si="19"/>
        <v>0.7777777778</v>
      </c>
      <c r="D48" s="130" t="s">
        <v>208</v>
      </c>
      <c r="E48" s="132" t="s">
        <v>209</v>
      </c>
      <c r="F48" s="130">
        <v>5.88209701E8</v>
      </c>
      <c r="G48" s="130"/>
      <c r="H48" s="94" t="str">
        <f t="shared" si="15"/>
        <v>D</v>
      </c>
      <c r="I48" s="90">
        <f t="shared" si="16"/>
        <v>0</v>
      </c>
      <c r="J48" s="130" t="s">
        <v>263</v>
      </c>
      <c r="K48" s="126">
        <v>3.86498952E8</v>
      </c>
      <c r="L48" s="130">
        <v>4.05372323E8</v>
      </c>
      <c r="M48" s="130"/>
      <c r="N48" s="94" t="str">
        <f t="shared" si="17"/>
        <v>D</v>
      </c>
      <c r="O48" s="90">
        <f t="shared" si="18"/>
        <v>0</v>
      </c>
      <c r="P48" s="131"/>
      <c r="Q48" s="96" t="s">
        <v>264</v>
      </c>
      <c r="R48" s="85"/>
      <c r="S48" s="85"/>
      <c r="T48" s="85"/>
      <c r="U48" s="85"/>
      <c r="V48" s="85"/>
      <c r="W48" s="85"/>
      <c r="X48" s="85"/>
      <c r="Y48" s="85"/>
      <c r="Z48" s="85"/>
    </row>
    <row r="49">
      <c r="A49" s="86">
        <v>45856.0</v>
      </c>
      <c r="B49" s="87">
        <f t="shared" si="14"/>
        <v>45856</v>
      </c>
      <c r="C49" s="88">
        <f t="shared" si="19"/>
        <v>0.7847222222</v>
      </c>
      <c r="D49" s="130" t="s">
        <v>174</v>
      </c>
      <c r="E49" s="130" t="s">
        <v>251</v>
      </c>
      <c r="F49" s="130">
        <v>7.25853031E8</v>
      </c>
      <c r="G49" s="130"/>
      <c r="H49" s="94" t="str">
        <f t="shared" si="15"/>
        <v>D</v>
      </c>
      <c r="I49" s="90">
        <f t="shared" si="16"/>
        <v>0</v>
      </c>
      <c r="J49" s="130" t="s">
        <v>204</v>
      </c>
      <c r="K49" s="130" t="s">
        <v>253</v>
      </c>
      <c r="L49" s="130">
        <v>6.70434717E8</v>
      </c>
      <c r="M49" s="130"/>
      <c r="N49" s="94" t="str">
        <f t="shared" si="17"/>
        <v>D</v>
      </c>
      <c r="O49" s="90">
        <f t="shared" si="18"/>
        <v>0</v>
      </c>
      <c r="P49" s="136"/>
      <c r="Q49" s="96" t="s">
        <v>265</v>
      </c>
      <c r="R49" s="85"/>
      <c r="S49" s="85"/>
      <c r="T49" s="85"/>
      <c r="U49" s="85"/>
      <c r="V49" s="85"/>
      <c r="W49" s="85"/>
      <c r="X49" s="85"/>
      <c r="Y49" s="85"/>
      <c r="Z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1.38"/>
    <col customWidth="1" min="5" max="5" width="16.13"/>
    <col customWidth="1" min="10" max="10" width="21.38"/>
    <col customWidth="1" min="11" max="11" width="19.25"/>
  </cols>
  <sheetData>
    <row r="1">
      <c r="A1" s="137"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5"/>
      <c r="R1" s="85"/>
      <c r="S1" s="85"/>
      <c r="T1" s="85"/>
      <c r="U1" s="85"/>
      <c r="V1" s="85"/>
      <c r="W1" s="85"/>
      <c r="X1" s="85"/>
      <c r="Y1" s="85"/>
      <c r="Z1" s="85"/>
    </row>
    <row r="2">
      <c r="A2" s="86">
        <v>45839.0</v>
      </c>
      <c r="B2" s="87">
        <f t="shared" ref="B2:B31" si="1">A2</f>
        <v>45839</v>
      </c>
      <c r="C2" s="88">
        <v>0.6666666666666666</v>
      </c>
      <c r="D2" s="90" t="s">
        <v>266</v>
      </c>
      <c r="E2" s="90"/>
      <c r="F2" s="90"/>
      <c r="G2" s="90"/>
      <c r="H2" s="94" t="str">
        <f t="shared" ref="H2:H31" si="2">IFS(G2&gt;M2,"W",G2&lt;M2,"L",G2=M2,"D")</f>
        <v>D</v>
      </c>
      <c r="I2" s="138">
        <f t="shared" ref="I2:I27" si="3">IF(ISNUMBER(G2),IF(H2="W",MIN(150000,G2)*0.025,MIN(150000,G2)*0.01),0)</f>
        <v>0</v>
      </c>
      <c r="J2" s="90" t="s">
        <v>139</v>
      </c>
      <c r="K2" s="90"/>
      <c r="L2" s="90"/>
      <c r="M2" s="89"/>
      <c r="N2" s="94" t="str">
        <f t="shared" ref="N2:N31" si="4">IFS(M2&gt;G2,"W",M2&lt;G2,"L",M2=G2,"D")</f>
        <v>D</v>
      </c>
      <c r="O2" s="138">
        <f t="shared" ref="O2:O31" si="5">IF(ISNUMBER(M2),IF(N2="W",MIN(150000,M2)*0.025,MIN(150000,M2)*0.01),0)</f>
        <v>0</v>
      </c>
      <c r="P2" s="124"/>
      <c r="Q2" s="85"/>
      <c r="R2" s="85"/>
      <c r="S2" s="85"/>
      <c r="T2" s="85"/>
      <c r="U2" s="85"/>
      <c r="V2" s="85"/>
      <c r="W2" s="85"/>
      <c r="X2" s="85"/>
      <c r="Y2" s="85"/>
      <c r="Z2" s="85"/>
    </row>
    <row r="3">
      <c r="A3" s="86">
        <v>45839.0</v>
      </c>
      <c r="B3" s="87">
        <f t="shared" si="1"/>
        <v>45839</v>
      </c>
      <c r="C3" s="88">
        <f t="shared" ref="C3:C31" si="6">C2 + TIME(0, 10, 0)</f>
        <v>0.6736111111</v>
      </c>
      <c r="D3" s="90" t="s">
        <v>191</v>
      </c>
      <c r="E3" s="91" t="s">
        <v>267</v>
      </c>
      <c r="F3" s="91">
        <v>6.72731344E8</v>
      </c>
      <c r="G3" s="98">
        <v>0.0</v>
      </c>
      <c r="H3" s="94" t="str">
        <f t="shared" si="2"/>
        <v>D</v>
      </c>
      <c r="I3" s="138">
        <f t="shared" si="3"/>
        <v>0</v>
      </c>
      <c r="J3" s="90" t="s">
        <v>151</v>
      </c>
      <c r="K3" s="91" t="s">
        <v>268</v>
      </c>
      <c r="L3" s="91">
        <v>8.13080642E8</v>
      </c>
      <c r="M3" s="98">
        <v>0.0</v>
      </c>
      <c r="N3" s="94" t="str">
        <f t="shared" si="4"/>
        <v>D</v>
      </c>
      <c r="O3" s="138">
        <f t="shared" si="5"/>
        <v>0</v>
      </c>
      <c r="P3" s="90"/>
      <c r="Q3" s="85"/>
      <c r="R3" s="85"/>
      <c r="S3" s="85"/>
      <c r="T3" s="85"/>
      <c r="U3" s="85"/>
      <c r="V3" s="85"/>
      <c r="W3" s="85"/>
      <c r="X3" s="85"/>
      <c r="Y3" s="85"/>
      <c r="Z3" s="85"/>
    </row>
    <row r="4">
      <c r="A4" s="86">
        <v>45839.0</v>
      </c>
      <c r="B4" s="87">
        <f t="shared" si="1"/>
        <v>45839</v>
      </c>
      <c r="C4" s="88">
        <f t="shared" si="6"/>
        <v>0.6805555556</v>
      </c>
      <c r="D4" s="90" t="s">
        <v>269</v>
      </c>
      <c r="E4" s="90"/>
      <c r="F4" s="90"/>
      <c r="G4" s="90"/>
      <c r="H4" s="94" t="str">
        <f t="shared" si="2"/>
        <v>D</v>
      </c>
      <c r="I4" s="138">
        <f t="shared" si="3"/>
        <v>0</v>
      </c>
      <c r="J4" s="90" t="s">
        <v>161</v>
      </c>
      <c r="K4" s="139"/>
      <c r="L4" s="90"/>
      <c r="M4" s="89"/>
      <c r="N4" s="94" t="str">
        <f t="shared" si="4"/>
        <v>D</v>
      </c>
      <c r="O4" s="138">
        <f t="shared" si="5"/>
        <v>0</v>
      </c>
      <c r="P4" s="90"/>
      <c r="Q4" s="85"/>
      <c r="R4" s="85"/>
      <c r="S4" s="85"/>
      <c r="T4" s="85"/>
      <c r="U4" s="85"/>
      <c r="V4" s="85"/>
      <c r="W4" s="85"/>
      <c r="X4" s="85"/>
      <c r="Y4" s="85"/>
      <c r="Z4" s="85"/>
    </row>
    <row r="5">
      <c r="A5" s="86">
        <v>45839.0</v>
      </c>
      <c r="B5" s="87">
        <f t="shared" si="1"/>
        <v>45839</v>
      </c>
      <c r="C5" s="88">
        <f t="shared" si="6"/>
        <v>0.6875</v>
      </c>
      <c r="D5" s="89" t="s">
        <v>161</v>
      </c>
      <c r="E5" s="139"/>
      <c r="F5" s="90"/>
      <c r="G5" s="90"/>
      <c r="H5" s="94" t="str">
        <f t="shared" si="2"/>
        <v>D</v>
      </c>
      <c r="I5" s="138">
        <f t="shared" si="3"/>
        <v>0</v>
      </c>
      <c r="J5" s="89" t="s">
        <v>149</v>
      </c>
      <c r="K5" s="90"/>
      <c r="L5" s="90"/>
      <c r="M5" s="89"/>
      <c r="N5" s="94" t="str">
        <f t="shared" si="4"/>
        <v>D</v>
      </c>
      <c r="O5" s="138">
        <f t="shared" si="5"/>
        <v>0</v>
      </c>
      <c r="P5" s="90"/>
      <c r="Q5" s="85"/>
      <c r="R5" s="85"/>
      <c r="S5" s="85"/>
      <c r="T5" s="85"/>
      <c r="U5" s="85"/>
      <c r="V5" s="85"/>
      <c r="W5" s="85"/>
      <c r="X5" s="85"/>
      <c r="Y5" s="85"/>
      <c r="Z5" s="85"/>
    </row>
    <row r="6">
      <c r="A6" s="86">
        <v>45839.0</v>
      </c>
      <c r="B6" s="87">
        <f t="shared" si="1"/>
        <v>45839</v>
      </c>
      <c r="C6" s="88">
        <f t="shared" si="6"/>
        <v>0.6944444444</v>
      </c>
      <c r="D6" s="90" t="s">
        <v>270</v>
      </c>
      <c r="E6" s="140" t="s">
        <v>187</v>
      </c>
      <c r="F6" s="91">
        <v>5.23107027E8</v>
      </c>
      <c r="G6" s="91">
        <v>550.0</v>
      </c>
      <c r="H6" s="94" t="str">
        <f t="shared" si="2"/>
        <v>L</v>
      </c>
      <c r="I6" s="138">
        <f t="shared" si="3"/>
        <v>5.5</v>
      </c>
      <c r="J6" s="90" t="s">
        <v>144</v>
      </c>
      <c r="K6" s="91">
        <v>3.13544867E8</v>
      </c>
      <c r="L6" s="91">
        <v>1.830963821E9</v>
      </c>
      <c r="M6" s="98">
        <v>1150.0</v>
      </c>
      <c r="N6" s="94" t="str">
        <f t="shared" si="4"/>
        <v>W</v>
      </c>
      <c r="O6" s="138">
        <f t="shared" si="5"/>
        <v>28.75</v>
      </c>
      <c r="P6" s="90"/>
      <c r="Q6" s="85"/>
      <c r="R6" s="85"/>
      <c r="S6" s="85"/>
      <c r="T6" s="85"/>
      <c r="U6" s="85"/>
      <c r="V6" s="85"/>
      <c r="W6" s="85"/>
      <c r="X6" s="85"/>
      <c r="Y6" s="85"/>
      <c r="Z6" s="85"/>
    </row>
    <row r="7">
      <c r="A7" s="86">
        <v>45839.0</v>
      </c>
      <c r="B7" s="87">
        <f t="shared" si="1"/>
        <v>45839</v>
      </c>
      <c r="C7" s="88">
        <f t="shared" si="6"/>
        <v>0.7013888889</v>
      </c>
      <c r="D7" s="90" t="s">
        <v>170</v>
      </c>
      <c r="E7" s="90"/>
      <c r="F7" s="90"/>
      <c r="G7" s="90"/>
      <c r="H7" s="94" t="str">
        <f t="shared" si="2"/>
        <v>D</v>
      </c>
      <c r="I7" s="138">
        <f t="shared" si="3"/>
        <v>0</v>
      </c>
      <c r="J7" s="90" t="s">
        <v>157</v>
      </c>
      <c r="K7" s="79"/>
      <c r="L7" s="90"/>
      <c r="M7" s="89"/>
      <c r="N7" s="94" t="str">
        <f t="shared" si="4"/>
        <v>D</v>
      </c>
      <c r="O7" s="138">
        <f t="shared" si="5"/>
        <v>0</v>
      </c>
      <c r="P7" s="90"/>
      <c r="Q7" s="85"/>
      <c r="R7" s="85"/>
      <c r="S7" s="85"/>
      <c r="T7" s="85"/>
      <c r="U7" s="85"/>
      <c r="V7" s="85"/>
      <c r="W7" s="85"/>
      <c r="X7" s="85"/>
      <c r="Y7" s="85"/>
      <c r="Z7" s="85"/>
    </row>
    <row r="8">
      <c r="A8" s="86">
        <v>45839.0</v>
      </c>
      <c r="B8" s="87">
        <f t="shared" si="1"/>
        <v>45839</v>
      </c>
      <c r="C8" s="88">
        <f t="shared" si="6"/>
        <v>0.7083333333</v>
      </c>
      <c r="D8" s="90" t="s">
        <v>271</v>
      </c>
      <c r="E8" s="141" t="s">
        <v>272</v>
      </c>
      <c r="F8" s="91">
        <v>5.89677069E8</v>
      </c>
      <c r="G8" s="90"/>
      <c r="H8" s="94" t="str">
        <f t="shared" si="2"/>
        <v>D</v>
      </c>
      <c r="I8" s="138">
        <f t="shared" si="3"/>
        <v>0</v>
      </c>
      <c r="J8" s="90" t="s">
        <v>178</v>
      </c>
      <c r="K8" s="142" t="s">
        <v>171</v>
      </c>
      <c r="L8" s="91">
        <v>8.24654077E8</v>
      </c>
      <c r="M8" s="89"/>
      <c r="N8" s="94" t="str">
        <f t="shared" si="4"/>
        <v>D</v>
      </c>
      <c r="O8" s="138">
        <f t="shared" si="5"/>
        <v>0</v>
      </c>
      <c r="P8" s="143" t="s">
        <v>273</v>
      </c>
      <c r="Q8" s="85"/>
      <c r="R8" s="85"/>
      <c r="S8" s="85"/>
      <c r="T8" s="85"/>
      <c r="U8" s="85"/>
      <c r="V8" s="85"/>
      <c r="W8" s="85"/>
      <c r="X8" s="85"/>
      <c r="Y8" s="85"/>
      <c r="Z8" s="85"/>
    </row>
    <row r="9">
      <c r="A9" s="86">
        <v>45839.0</v>
      </c>
      <c r="B9" s="87">
        <f t="shared" si="1"/>
        <v>45839</v>
      </c>
      <c r="C9" s="88">
        <f t="shared" si="6"/>
        <v>0.7152777778</v>
      </c>
      <c r="D9" s="90" t="s">
        <v>166</v>
      </c>
      <c r="E9" s="144" t="s">
        <v>274</v>
      </c>
      <c r="F9" s="91">
        <v>8.26485475E8</v>
      </c>
      <c r="G9" s="91">
        <v>0.0</v>
      </c>
      <c r="H9" s="94" t="str">
        <f t="shared" si="2"/>
        <v>D</v>
      </c>
      <c r="I9" s="138">
        <f t="shared" si="3"/>
        <v>0</v>
      </c>
      <c r="J9" s="90" t="s">
        <v>195</v>
      </c>
      <c r="K9" s="144" t="s">
        <v>275</v>
      </c>
      <c r="L9" s="91">
        <v>6.14828209E8</v>
      </c>
      <c r="M9" s="98">
        <v>0.0</v>
      </c>
      <c r="N9" s="94" t="str">
        <f t="shared" si="4"/>
        <v>D</v>
      </c>
      <c r="O9" s="138">
        <f t="shared" si="5"/>
        <v>0</v>
      </c>
      <c r="P9" s="124"/>
      <c r="Q9" s="85"/>
      <c r="R9" s="85"/>
      <c r="S9" s="85"/>
      <c r="T9" s="85"/>
      <c r="U9" s="85"/>
      <c r="V9" s="85"/>
      <c r="W9" s="85"/>
      <c r="X9" s="85"/>
      <c r="Y9" s="85"/>
      <c r="Z9" s="85"/>
    </row>
    <row r="10">
      <c r="A10" s="86">
        <v>45839.0</v>
      </c>
      <c r="B10" s="87">
        <f t="shared" si="1"/>
        <v>45839</v>
      </c>
      <c r="C10" s="88">
        <f t="shared" si="6"/>
        <v>0.7222222222</v>
      </c>
      <c r="D10" s="90" t="s">
        <v>161</v>
      </c>
      <c r="E10" s="144" t="s">
        <v>276</v>
      </c>
      <c r="F10" s="91">
        <v>5.21170499E8</v>
      </c>
      <c r="G10" s="91">
        <v>0.0</v>
      </c>
      <c r="H10" s="94" t="str">
        <f t="shared" si="2"/>
        <v>D</v>
      </c>
      <c r="I10" s="138">
        <f t="shared" si="3"/>
        <v>0</v>
      </c>
      <c r="J10" s="90" t="s">
        <v>195</v>
      </c>
      <c r="K10" s="144" t="s">
        <v>274</v>
      </c>
      <c r="L10" s="91">
        <v>8.26485475E8</v>
      </c>
      <c r="M10" s="98">
        <v>0.0</v>
      </c>
      <c r="N10" s="94" t="str">
        <f t="shared" si="4"/>
        <v>D</v>
      </c>
      <c r="O10" s="138">
        <f t="shared" si="5"/>
        <v>0</v>
      </c>
      <c r="P10" s="124"/>
      <c r="Q10" s="85"/>
      <c r="R10" s="85"/>
      <c r="S10" s="85"/>
      <c r="T10" s="85"/>
      <c r="U10" s="85"/>
      <c r="V10" s="85"/>
      <c r="W10" s="85"/>
      <c r="X10" s="85"/>
      <c r="Y10" s="85"/>
      <c r="Z10" s="85"/>
    </row>
    <row r="11">
      <c r="A11" s="86">
        <v>45839.0</v>
      </c>
      <c r="B11" s="87">
        <f t="shared" si="1"/>
        <v>45839</v>
      </c>
      <c r="C11" s="88">
        <f t="shared" si="6"/>
        <v>0.7291666667</v>
      </c>
      <c r="D11" s="90" t="s">
        <v>139</v>
      </c>
      <c r="E11" s="145" t="s">
        <v>277</v>
      </c>
      <c r="F11" s="91">
        <v>8.06015965E8</v>
      </c>
      <c r="G11" s="91">
        <v>1660.0</v>
      </c>
      <c r="H11" s="94" t="str">
        <f t="shared" si="2"/>
        <v>L</v>
      </c>
      <c r="I11" s="138">
        <f t="shared" si="3"/>
        <v>16.6</v>
      </c>
      <c r="J11" s="90" t="s">
        <v>157</v>
      </c>
      <c r="K11" s="91" t="s">
        <v>278</v>
      </c>
      <c r="L11" s="91">
        <v>7.95790436E8</v>
      </c>
      <c r="M11" s="98">
        <v>2130.0</v>
      </c>
      <c r="N11" s="94" t="str">
        <f t="shared" si="4"/>
        <v>W</v>
      </c>
      <c r="O11" s="138">
        <f t="shared" si="5"/>
        <v>53.25</v>
      </c>
      <c r="P11" s="124"/>
      <c r="Q11" s="85"/>
      <c r="R11" s="85"/>
      <c r="S11" s="85"/>
      <c r="T11" s="85"/>
      <c r="U11" s="85"/>
      <c r="V11" s="85"/>
      <c r="W11" s="85"/>
      <c r="X11" s="85"/>
      <c r="Y11" s="85"/>
      <c r="Z11" s="85"/>
    </row>
    <row r="12">
      <c r="A12" s="86">
        <v>45839.0</v>
      </c>
      <c r="B12" s="87">
        <f t="shared" si="1"/>
        <v>45839</v>
      </c>
      <c r="C12" s="88">
        <f t="shared" si="6"/>
        <v>0.7361111111</v>
      </c>
      <c r="D12" s="90" t="s">
        <v>279</v>
      </c>
      <c r="E12" s="146" t="s">
        <v>280</v>
      </c>
      <c r="F12" s="91">
        <v>6.86958558E8</v>
      </c>
      <c r="G12" s="90"/>
      <c r="H12" s="94" t="str">
        <f t="shared" si="2"/>
        <v>D</v>
      </c>
      <c r="I12" s="138">
        <f t="shared" si="3"/>
        <v>0</v>
      </c>
      <c r="J12" s="90" t="s">
        <v>127</v>
      </c>
      <c r="K12" s="146" t="s">
        <v>281</v>
      </c>
      <c r="L12" s="91">
        <v>8.36497983E8</v>
      </c>
      <c r="M12" s="89"/>
      <c r="N12" s="94" t="str">
        <f t="shared" si="4"/>
        <v>D</v>
      </c>
      <c r="O12" s="138">
        <f t="shared" si="5"/>
        <v>0</v>
      </c>
      <c r="P12" s="143" t="s">
        <v>273</v>
      </c>
      <c r="Q12" s="85"/>
      <c r="R12" s="85"/>
      <c r="S12" s="85"/>
      <c r="T12" s="85"/>
      <c r="U12" s="85"/>
      <c r="V12" s="85"/>
      <c r="W12" s="85"/>
      <c r="X12" s="85"/>
      <c r="Y12" s="85"/>
      <c r="Z12" s="85"/>
    </row>
    <row r="13">
      <c r="A13" s="86">
        <v>45839.0</v>
      </c>
      <c r="B13" s="87">
        <f t="shared" si="1"/>
        <v>45839</v>
      </c>
      <c r="C13" s="88">
        <f t="shared" si="6"/>
        <v>0.7430555556</v>
      </c>
      <c r="D13" s="90" t="s">
        <v>282</v>
      </c>
      <c r="E13" s="107" t="s">
        <v>220</v>
      </c>
      <c r="F13" s="91">
        <v>7.25853031E8</v>
      </c>
      <c r="G13" s="91">
        <v>1020.0</v>
      </c>
      <c r="H13" s="94" t="str">
        <f t="shared" si="2"/>
        <v>D</v>
      </c>
      <c r="I13" s="138">
        <f t="shared" si="3"/>
        <v>10.2</v>
      </c>
      <c r="J13" s="90" t="s">
        <v>283</v>
      </c>
      <c r="K13" s="107" t="s">
        <v>284</v>
      </c>
      <c r="L13" s="91">
        <v>4.06209818E8</v>
      </c>
      <c r="M13" s="98">
        <v>1020.0</v>
      </c>
      <c r="N13" s="94" t="str">
        <f t="shared" si="4"/>
        <v>D</v>
      </c>
      <c r="O13" s="138">
        <f t="shared" si="5"/>
        <v>10.2</v>
      </c>
      <c r="P13" s="147"/>
      <c r="Q13" s="85"/>
      <c r="R13" s="85"/>
      <c r="S13" s="85"/>
      <c r="T13" s="85"/>
      <c r="U13" s="85"/>
      <c r="V13" s="85"/>
      <c r="W13" s="85"/>
      <c r="X13" s="85"/>
      <c r="Y13" s="85"/>
      <c r="Z13" s="85"/>
    </row>
    <row r="14">
      <c r="A14" s="86">
        <v>45839.0</v>
      </c>
      <c r="B14" s="87">
        <f t="shared" si="1"/>
        <v>45839</v>
      </c>
      <c r="C14" s="88">
        <f t="shared" si="6"/>
        <v>0.75</v>
      </c>
      <c r="D14" s="90" t="s">
        <v>174</v>
      </c>
      <c r="E14" s="107" t="s">
        <v>285</v>
      </c>
      <c r="F14" s="91">
        <v>7.91728491E8</v>
      </c>
      <c r="G14" s="91">
        <v>40.0</v>
      </c>
      <c r="H14" s="94" t="str">
        <f t="shared" si="2"/>
        <v>D</v>
      </c>
      <c r="I14" s="138">
        <f t="shared" si="3"/>
        <v>0.4</v>
      </c>
      <c r="J14" s="90" t="s">
        <v>166</v>
      </c>
      <c r="K14" s="107" t="s">
        <v>175</v>
      </c>
      <c r="L14" s="91">
        <v>4.06209818E8</v>
      </c>
      <c r="M14" s="98">
        <v>40.0</v>
      </c>
      <c r="N14" s="94" t="str">
        <f t="shared" si="4"/>
        <v>D</v>
      </c>
      <c r="O14" s="138">
        <f t="shared" si="5"/>
        <v>0.4</v>
      </c>
      <c r="P14" s="90"/>
      <c r="Q14" s="85"/>
      <c r="R14" s="85"/>
      <c r="S14" s="85"/>
      <c r="T14" s="85"/>
      <c r="U14" s="85"/>
      <c r="V14" s="85"/>
      <c r="W14" s="85"/>
      <c r="X14" s="85"/>
      <c r="Y14" s="85"/>
      <c r="Z14" s="85"/>
    </row>
    <row r="15">
      <c r="A15" s="86">
        <v>45839.0</v>
      </c>
      <c r="B15" s="87">
        <f t="shared" si="1"/>
        <v>45839</v>
      </c>
      <c r="C15" s="88">
        <f t="shared" si="6"/>
        <v>0.7569444444</v>
      </c>
      <c r="D15" s="90" t="s">
        <v>286</v>
      </c>
      <c r="E15" s="91">
        <v>3.13544867E8</v>
      </c>
      <c r="F15" s="91">
        <v>1.830963821E9</v>
      </c>
      <c r="G15" s="91">
        <v>20.0</v>
      </c>
      <c r="H15" s="94" t="str">
        <f t="shared" si="2"/>
        <v>L</v>
      </c>
      <c r="I15" s="138">
        <f t="shared" si="3"/>
        <v>0.2</v>
      </c>
      <c r="J15" s="90" t="s">
        <v>183</v>
      </c>
      <c r="K15" s="148" t="s">
        <v>287</v>
      </c>
      <c r="L15" s="91">
        <v>1.8792916E9</v>
      </c>
      <c r="M15" s="91">
        <v>110.0</v>
      </c>
      <c r="N15" s="94" t="str">
        <f t="shared" si="4"/>
        <v>W</v>
      </c>
      <c r="O15" s="138">
        <f t="shared" si="5"/>
        <v>2.75</v>
      </c>
      <c r="P15" s="90"/>
      <c r="Q15" s="85"/>
      <c r="R15" s="85"/>
      <c r="S15" s="85"/>
      <c r="T15" s="85"/>
      <c r="U15" s="85"/>
      <c r="V15" s="85"/>
      <c r="W15" s="85"/>
      <c r="X15" s="85"/>
      <c r="Y15" s="85"/>
      <c r="Z15" s="85"/>
    </row>
    <row r="16">
      <c r="A16" s="86">
        <v>45839.0</v>
      </c>
      <c r="B16" s="87">
        <f t="shared" si="1"/>
        <v>45839</v>
      </c>
      <c r="C16" s="88">
        <f t="shared" si="6"/>
        <v>0.7638888889</v>
      </c>
      <c r="D16" s="90" t="s">
        <v>174</v>
      </c>
      <c r="E16" s="108" t="s">
        <v>251</v>
      </c>
      <c r="F16" s="91">
        <v>7.25853031E8</v>
      </c>
      <c r="G16" s="91">
        <v>10.0</v>
      </c>
      <c r="H16" s="94" t="str">
        <f t="shared" si="2"/>
        <v>D</v>
      </c>
      <c r="I16" s="138">
        <f t="shared" si="3"/>
        <v>0.1</v>
      </c>
      <c r="J16" s="90" t="s">
        <v>204</v>
      </c>
      <c r="K16" s="107" t="s">
        <v>288</v>
      </c>
      <c r="L16" s="91">
        <v>5.04349393E8</v>
      </c>
      <c r="M16" s="91">
        <v>10.0</v>
      </c>
      <c r="N16" s="94" t="str">
        <f t="shared" si="4"/>
        <v>D</v>
      </c>
      <c r="O16" s="138">
        <f t="shared" si="5"/>
        <v>0.1</v>
      </c>
      <c r="P16" s="91" t="s">
        <v>289</v>
      </c>
      <c r="Q16" s="85"/>
      <c r="R16" s="85"/>
      <c r="S16" s="85"/>
      <c r="T16" s="85"/>
      <c r="U16" s="85"/>
      <c r="V16" s="85"/>
      <c r="W16" s="85"/>
      <c r="X16" s="85"/>
      <c r="Y16" s="85"/>
      <c r="Z16" s="85"/>
    </row>
    <row r="17">
      <c r="A17" s="86">
        <v>45839.0</v>
      </c>
      <c r="B17" s="87">
        <f t="shared" si="1"/>
        <v>45839</v>
      </c>
      <c r="C17" s="88">
        <f t="shared" si="6"/>
        <v>0.7708333333</v>
      </c>
      <c r="D17" s="90" t="s">
        <v>161</v>
      </c>
      <c r="E17" s="104"/>
      <c r="F17" s="90"/>
      <c r="G17" s="90"/>
      <c r="H17" s="94" t="str">
        <f t="shared" si="2"/>
        <v>D</v>
      </c>
      <c r="I17" s="138">
        <f t="shared" si="3"/>
        <v>0</v>
      </c>
      <c r="J17" s="90" t="s">
        <v>195</v>
      </c>
      <c r="K17" s="104"/>
      <c r="L17" s="90"/>
      <c r="M17" s="90"/>
      <c r="N17" s="94" t="str">
        <f t="shared" si="4"/>
        <v>D</v>
      </c>
      <c r="O17" s="138">
        <f t="shared" si="5"/>
        <v>0</v>
      </c>
      <c r="P17" s="90"/>
      <c r="Q17" s="85"/>
      <c r="R17" s="85"/>
      <c r="S17" s="85"/>
      <c r="T17" s="85"/>
      <c r="U17" s="85"/>
      <c r="V17" s="85"/>
      <c r="W17" s="85"/>
      <c r="X17" s="85"/>
      <c r="Y17" s="85"/>
      <c r="Z17" s="85"/>
    </row>
    <row r="18">
      <c r="A18" s="86">
        <v>45839.0</v>
      </c>
      <c r="B18" s="87">
        <f t="shared" si="1"/>
        <v>45839</v>
      </c>
      <c r="C18" s="88">
        <f t="shared" si="6"/>
        <v>0.7777777778</v>
      </c>
      <c r="D18" s="90" t="s">
        <v>204</v>
      </c>
      <c r="E18" s="90" t="s">
        <v>290</v>
      </c>
      <c r="F18" s="91">
        <v>6.84344469E8</v>
      </c>
      <c r="G18" s="90"/>
      <c r="H18" s="94" t="str">
        <f t="shared" si="2"/>
        <v>D</v>
      </c>
      <c r="I18" s="138">
        <f t="shared" si="3"/>
        <v>0</v>
      </c>
      <c r="J18" s="90" t="s">
        <v>144</v>
      </c>
      <c r="K18" s="90" t="s">
        <v>291</v>
      </c>
      <c r="L18" s="91">
        <v>5.72981667E8</v>
      </c>
      <c r="M18" s="90"/>
      <c r="N18" s="94" t="str">
        <f t="shared" si="4"/>
        <v>D</v>
      </c>
      <c r="O18" s="138">
        <f t="shared" si="5"/>
        <v>0</v>
      </c>
      <c r="P18" s="143" t="s">
        <v>273</v>
      </c>
      <c r="Q18" s="85"/>
      <c r="R18" s="85"/>
      <c r="S18" s="85"/>
      <c r="T18" s="85"/>
      <c r="U18" s="85"/>
      <c r="V18" s="85"/>
      <c r="W18" s="85"/>
      <c r="X18" s="85"/>
      <c r="Y18" s="85"/>
      <c r="Z18" s="85"/>
    </row>
    <row r="19">
      <c r="A19" s="86">
        <v>45839.0</v>
      </c>
      <c r="B19" s="87">
        <f t="shared" si="1"/>
        <v>45839</v>
      </c>
      <c r="C19" s="88">
        <f t="shared" si="6"/>
        <v>0.7847222222</v>
      </c>
      <c r="D19" s="90" t="s">
        <v>292</v>
      </c>
      <c r="E19" s="139" t="s">
        <v>293</v>
      </c>
      <c r="F19" s="91">
        <v>6.5374562E8</v>
      </c>
      <c r="G19" s="91">
        <v>1310.0</v>
      </c>
      <c r="H19" s="94" t="str">
        <f t="shared" si="2"/>
        <v>W</v>
      </c>
      <c r="I19" s="138">
        <f t="shared" si="3"/>
        <v>32.75</v>
      </c>
      <c r="J19" s="90" t="s">
        <v>134</v>
      </c>
      <c r="K19" s="97" t="s">
        <v>294</v>
      </c>
      <c r="L19" s="91">
        <v>6.34880806E8</v>
      </c>
      <c r="M19" s="91">
        <v>1100.0</v>
      </c>
      <c r="N19" s="94" t="str">
        <f t="shared" si="4"/>
        <v>L</v>
      </c>
      <c r="O19" s="138">
        <f t="shared" si="5"/>
        <v>11</v>
      </c>
      <c r="P19" s="90"/>
      <c r="Q19" s="85"/>
      <c r="R19" s="85"/>
      <c r="S19" s="85"/>
      <c r="T19" s="85"/>
      <c r="U19" s="85"/>
      <c r="V19" s="85"/>
      <c r="W19" s="85"/>
      <c r="X19" s="85"/>
      <c r="Y19" s="85"/>
      <c r="Z19" s="85"/>
    </row>
    <row r="20">
      <c r="A20" s="86">
        <v>45839.0</v>
      </c>
      <c r="B20" s="87">
        <f t="shared" si="1"/>
        <v>45839</v>
      </c>
      <c r="C20" s="88">
        <f t="shared" si="6"/>
        <v>0.7916666667</v>
      </c>
      <c r="D20" s="90" t="s">
        <v>155</v>
      </c>
      <c r="E20" s="139" t="s">
        <v>295</v>
      </c>
      <c r="F20" s="91">
        <v>5.29884291E8</v>
      </c>
      <c r="G20" s="91">
        <v>13630.0</v>
      </c>
      <c r="H20" s="94" t="str">
        <f t="shared" si="2"/>
        <v>W</v>
      </c>
      <c r="I20" s="138">
        <f t="shared" si="3"/>
        <v>340.75</v>
      </c>
      <c r="J20" s="90" t="s">
        <v>197</v>
      </c>
      <c r="K20" s="139" t="s">
        <v>223</v>
      </c>
      <c r="L20" s="91">
        <v>6.70434717E8</v>
      </c>
      <c r="M20" s="91">
        <v>0.0</v>
      </c>
      <c r="N20" s="94" t="str">
        <f t="shared" si="4"/>
        <v>L</v>
      </c>
      <c r="O20" s="138">
        <f t="shared" si="5"/>
        <v>0</v>
      </c>
      <c r="P20" s="90"/>
      <c r="Q20" s="85"/>
      <c r="R20" s="85"/>
      <c r="S20" s="85"/>
      <c r="T20" s="85"/>
      <c r="U20" s="85"/>
      <c r="V20" s="85"/>
      <c r="W20" s="85"/>
      <c r="X20" s="85"/>
      <c r="Y20" s="85"/>
      <c r="Z20" s="85"/>
    </row>
    <row r="21">
      <c r="A21" s="86">
        <v>45839.0</v>
      </c>
      <c r="B21" s="87">
        <f t="shared" si="1"/>
        <v>45839</v>
      </c>
      <c r="C21" s="88">
        <f t="shared" si="6"/>
        <v>0.7986111111</v>
      </c>
      <c r="D21" s="90" t="s">
        <v>155</v>
      </c>
      <c r="E21" s="144" t="s">
        <v>296</v>
      </c>
      <c r="F21" s="91">
        <v>7.54437757E8</v>
      </c>
      <c r="G21" s="91">
        <v>0.0</v>
      </c>
      <c r="H21" s="94" t="str">
        <f t="shared" si="2"/>
        <v>D</v>
      </c>
      <c r="I21" s="138">
        <f t="shared" si="3"/>
        <v>0</v>
      </c>
      <c r="J21" s="90" t="s">
        <v>139</v>
      </c>
      <c r="K21" s="144" t="s">
        <v>297</v>
      </c>
      <c r="L21" s="91">
        <v>8.26889857E8</v>
      </c>
      <c r="M21" s="91">
        <v>0.0</v>
      </c>
      <c r="N21" s="94" t="str">
        <f t="shared" si="4"/>
        <v>D</v>
      </c>
      <c r="O21" s="138">
        <f t="shared" si="5"/>
        <v>0</v>
      </c>
      <c r="P21" s="90"/>
      <c r="Q21" s="85"/>
      <c r="R21" s="85"/>
      <c r="S21" s="85"/>
      <c r="T21" s="85"/>
      <c r="U21" s="85"/>
      <c r="V21" s="85"/>
      <c r="W21" s="85"/>
      <c r="X21" s="85"/>
      <c r="Y21" s="85"/>
      <c r="Z21" s="85"/>
    </row>
    <row r="22">
      <c r="A22" s="86">
        <v>45839.0</v>
      </c>
      <c r="B22" s="87">
        <f t="shared" si="1"/>
        <v>45839</v>
      </c>
      <c r="C22" s="88">
        <f t="shared" si="6"/>
        <v>0.8055555556</v>
      </c>
      <c r="D22" s="90" t="s">
        <v>183</v>
      </c>
      <c r="E22" s="149" t="s">
        <v>298</v>
      </c>
      <c r="F22" s="91">
        <v>8.12761176E8</v>
      </c>
      <c r="G22" s="91">
        <v>270.0</v>
      </c>
      <c r="H22" s="94" t="str">
        <f t="shared" si="2"/>
        <v>W</v>
      </c>
      <c r="I22" s="138">
        <f t="shared" si="3"/>
        <v>6.75</v>
      </c>
      <c r="J22" s="90" t="s">
        <v>299</v>
      </c>
      <c r="K22" s="90" t="s">
        <v>300</v>
      </c>
      <c r="L22" s="91">
        <v>8.0519121E8</v>
      </c>
      <c r="M22" s="91">
        <v>40.0</v>
      </c>
      <c r="N22" s="94" t="str">
        <f t="shared" si="4"/>
        <v>L</v>
      </c>
      <c r="O22" s="138">
        <f t="shared" si="5"/>
        <v>0.4</v>
      </c>
      <c r="P22" s="90"/>
      <c r="Q22" s="85"/>
      <c r="R22" s="85"/>
      <c r="S22" s="85"/>
      <c r="T22" s="85"/>
      <c r="U22" s="85"/>
      <c r="V22" s="85"/>
      <c r="W22" s="85"/>
      <c r="X22" s="85"/>
      <c r="Y22" s="85"/>
      <c r="Z22" s="85"/>
    </row>
    <row r="23">
      <c r="A23" s="86">
        <v>45839.0</v>
      </c>
      <c r="B23" s="87">
        <f t="shared" si="1"/>
        <v>45839</v>
      </c>
      <c r="C23" s="88">
        <f t="shared" si="6"/>
        <v>0.8125</v>
      </c>
      <c r="D23" s="90" t="s">
        <v>155</v>
      </c>
      <c r="E23" s="107" t="s">
        <v>175</v>
      </c>
      <c r="F23" s="91">
        <v>4.06209818E8</v>
      </c>
      <c r="G23" s="91">
        <v>2170.0</v>
      </c>
      <c r="H23" s="94" t="str">
        <f t="shared" si="2"/>
        <v>L</v>
      </c>
      <c r="I23" s="138">
        <f t="shared" si="3"/>
        <v>21.7</v>
      </c>
      <c r="J23" s="90" t="s">
        <v>174</v>
      </c>
      <c r="K23" s="107">
        <v>9.79993201E8</v>
      </c>
      <c r="L23" s="91">
        <v>7.53012678E8</v>
      </c>
      <c r="M23" s="91">
        <v>4050.0</v>
      </c>
      <c r="N23" s="94" t="str">
        <f t="shared" si="4"/>
        <v>W</v>
      </c>
      <c r="O23" s="138">
        <f t="shared" si="5"/>
        <v>101.25</v>
      </c>
      <c r="P23" s="124"/>
      <c r="Q23" s="85"/>
      <c r="R23" s="85"/>
      <c r="S23" s="85"/>
      <c r="T23" s="85"/>
      <c r="U23" s="85"/>
      <c r="V23" s="85"/>
      <c r="W23" s="85"/>
      <c r="X23" s="85"/>
      <c r="Y23" s="85"/>
      <c r="Z23" s="85"/>
    </row>
    <row r="24">
      <c r="A24" s="86">
        <v>45839.0</v>
      </c>
      <c r="B24" s="87">
        <f t="shared" si="1"/>
        <v>45839</v>
      </c>
      <c r="C24" s="88">
        <f t="shared" si="6"/>
        <v>0.8194444444</v>
      </c>
      <c r="D24" s="90" t="s">
        <v>197</v>
      </c>
      <c r="E24" s="90"/>
      <c r="F24" s="90"/>
      <c r="G24" s="90"/>
      <c r="H24" s="94" t="str">
        <f t="shared" si="2"/>
        <v>D</v>
      </c>
      <c r="I24" s="138">
        <f t="shared" si="3"/>
        <v>0</v>
      </c>
      <c r="J24" s="90" t="s">
        <v>301</v>
      </c>
      <c r="K24" s="90"/>
      <c r="L24" s="90"/>
      <c r="M24" s="90"/>
      <c r="N24" s="94" t="str">
        <f t="shared" si="4"/>
        <v>D</v>
      </c>
      <c r="O24" s="138">
        <f t="shared" si="5"/>
        <v>0</v>
      </c>
      <c r="P24" s="124"/>
      <c r="Q24" s="85"/>
      <c r="R24" s="85"/>
      <c r="S24" s="85"/>
      <c r="T24" s="85"/>
      <c r="U24" s="85"/>
      <c r="V24" s="85"/>
      <c r="W24" s="85"/>
      <c r="X24" s="85"/>
      <c r="Y24" s="85"/>
      <c r="Z24" s="85"/>
    </row>
    <row r="25">
      <c r="A25" s="86">
        <v>45839.0</v>
      </c>
      <c r="B25" s="87">
        <f t="shared" si="1"/>
        <v>45839</v>
      </c>
      <c r="C25" s="88">
        <f t="shared" si="6"/>
        <v>0.8263888889</v>
      </c>
      <c r="D25" s="90" t="s">
        <v>127</v>
      </c>
      <c r="E25" s="90" t="s">
        <v>302</v>
      </c>
      <c r="F25" s="91">
        <v>7.3213097E8</v>
      </c>
      <c r="G25" s="90"/>
      <c r="H25" s="94" t="str">
        <f t="shared" si="2"/>
        <v>D</v>
      </c>
      <c r="I25" s="138">
        <f t="shared" si="3"/>
        <v>0</v>
      </c>
      <c r="J25" s="90" t="s">
        <v>204</v>
      </c>
      <c r="K25" s="90" t="s">
        <v>303</v>
      </c>
      <c r="L25" s="91">
        <v>5.37687387E8</v>
      </c>
      <c r="M25" s="90"/>
      <c r="N25" s="94" t="str">
        <f t="shared" si="4"/>
        <v>D</v>
      </c>
      <c r="O25" s="138">
        <f t="shared" si="5"/>
        <v>0</v>
      </c>
      <c r="P25" s="143" t="s">
        <v>273</v>
      </c>
      <c r="Q25" s="85"/>
      <c r="R25" s="85"/>
      <c r="S25" s="85"/>
      <c r="T25" s="85"/>
      <c r="U25" s="85"/>
      <c r="V25" s="85"/>
      <c r="W25" s="85"/>
      <c r="X25" s="85"/>
      <c r="Y25" s="85"/>
      <c r="Z25" s="85"/>
    </row>
    <row r="26">
      <c r="A26" s="86">
        <v>45839.0</v>
      </c>
      <c r="B26" s="87">
        <f t="shared" si="1"/>
        <v>45839</v>
      </c>
      <c r="C26" s="88">
        <f t="shared" si="6"/>
        <v>0.8333333333</v>
      </c>
      <c r="D26" s="90" t="s">
        <v>263</v>
      </c>
      <c r="E26" s="90" t="s">
        <v>304</v>
      </c>
      <c r="F26" s="91">
        <v>8.39110328E8</v>
      </c>
      <c r="G26" s="90"/>
      <c r="H26" s="94" t="str">
        <f t="shared" si="2"/>
        <v>D</v>
      </c>
      <c r="I26" s="138">
        <f t="shared" si="3"/>
        <v>0</v>
      </c>
      <c r="J26" s="90" t="s">
        <v>144</v>
      </c>
      <c r="K26" s="90" t="s">
        <v>305</v>
      </c>
      <c r="L26" s="91">
        <v>6.38834207E8</v>
      </c>
      <c r="M26" s="90"/>
      <c r="N26" s="94" t="str">
        <f t="shared" si="4"/>
        <v>D</v>
      </c>
      <c r="O26" s="138">
        <f t="shared" si="5"/>
        <v>0</v>
      </c>
      <c r="P26" s="143" t="s">
        <v>273</v>
      </c>
      <c r="Q26" s="85"/>
      <c r="R26" s="85"/>
      <c r="S26" s="85"/>
      <c r="T26" s="85"/>
      <c r="U26" s="85"/>
      <c r="V26" s="85"/>
      <c r="W26" s="85"/>
      <c r="X26" s="85"/>
      <c r="Y26" s="85"/>
      <c r="Z26" s="85"/>
    </row>
    <row r="27">
      <c r="A27" s="86">
        <v>45839.0</v>
      </c>
      <c r="B27" s="87">
        <f t="shared" si="1"/>
        <v>45839</v>
      </c>
      <c r="C27" s="88">
        <f t="shared" si="6"/>
        <v>0.8402777778</v>
      </c>
      <c r="D27" s="90" t="s">
        <v>170</v>
      </c>
      <c r="E27" s="148" t="s">
        <v>306</v>
      </c>
      <c r="F27" s="91">
        <v>7.56066307E8</v>
      </c>
      <c r="G27" s="91">
        <v>100.0</v>
      </c>
      <c r="H27" s="94" t="str">
        <f t="shared" si="2"/>
        <v>L</v>
      </c>
      <c r="I27" s="138">
        <f t="shared" si="3"/>
        <v>1</v>
      </c>
      <c r="J27" s="90" t="s">
        <v>181</v>
      </c>
      <c r="K27" s="91" t="s">
        <v>307</v>
      </c>
      <c r="L27" s="91">
        <v>5.82217237E8</v>
      </c>
      <c r="M27" s="91">
        <v>160.0</v>
      </c>
      <c r="N27" s="94" t="str">
        <f t="shared" si="4"/>
        <v>W</v>
      </c>
      <c r="O27" s="138">
        <f t="shared" si="5"/>
        <v>4</v>
      </c>
      <c r="P27" s="124"/>
      <c r="Q27" s="85"/>
      <c r="R27" s="85"/>
      <c r="S27" s="85"/>
      <c r="T27" s="85"/>
      <c r="U27" s="85"/>
      <c r="V27" s="85"/>
      <c r="W27" s="85"/>
      <c r="X27" s="85"/>
      <c r="Y27" s="85"/>
      <c r="Z27" s="85"/>
    </row>
    <row r="28">
      <c r="A28" s="86">
        <v>45839.0</v>
      </c>
      <c r="B28" s="87">
        <f t="shared" si="1"/>
        <v>45839</v>
      </c>
      <c r="C28" s="88">
        <f t="shared" si="6"/>
        <v>0.8472222222</v>
      </c>
      <c r="D28" s="90" t="s">
        <v>155</v>
      </c>
      <c r="E28" s="90"/>
      <c r="F28" s="90"/>
      <c r="G28" s="90"/>
      <c r="H28" s="94" t="str">
        <f t="shared" si="2"/>
        <v>D</v>
      </c>
      <c r="I28" s="138">
        <f>IF(ISNUMBER(G28),IF(H28="W",MIN(150000,G28)*0.025,MIN(150000,G28)*0.01),0)</f>
        <v>0</v>
      </c>
      <c r="J28" s="90" t="s">
        <v>134</v>
      </c>
      <c r="K28" s="90"/>
      <c r="L28" s="90"/>
      <c r="M28" s="90"/>
      <c r="N28" s="94" t="str">
        <f t="shared" si="4"/>
        <v>D</v>
      </c>
      <c r="O28" s="138">
        <f t="shared" si="5"/>
        <v>0</v>
      </c>
      <c r="P28" s="124"/>
      <c r="Q28" s="85"/>
      <c r="R28" s="85"/>
      <c r="S28" s="85"/>
      <c r="T28" s="85"/>
      <c r="U28" s="85"/>
      <c r="V28" s="85"/>
      <c r="W28" s="85"/>
      <c r="X28" s="85"/>
      <c r="Y28" s="85"/>
      <c r="Z28" s="85"/>
    </row>
    <row r="29">
      <c r="A29" s="86">
        <v>45839.0</v>
      </c>
      <c r="B29" s="87">
        <f t="shared" si="1"/>
        <v>45839</v>
      </c>
      <c r="C29" s="88">
        <f t="shared" si="6"/>
        <v>0.8541666667</v>
      </c>
      <c r="D29" s="90" t="s">
        <v>155</v>
      </c>
      <c r="E29" s="148" t="s">
        <v>287</v>
      </c>
      <c r="F29" s="91">
        <v>1.8792916E9</v>
      </c>
      <c r="G29" s="91">
        <v>530.0</v>
      </c>
      <c r="H29" s="94" t="str">
        <f t="shared" si="2"/>
        <v>D</v>
      </c>
      <c r="I29" s="138">
        <f t="shared" ref="I29:I31" si="7">IF(ISNUMBER(G29),IF(H29="W",MIN(150000,G29)*0.025,MIN(150000,G29)*0.01),0)</f>
        <v>5.3</v>
      </c>
      <c r="J29" s="90" t="s">
        <v>134</v>
      </c>
      <c r="K29" s="97" t="s">
        <v>308</v>
      </c>
      <c r="L29" s="91">
        <v>8.05970535E8</v>
      </c>
      <c r="M29" s="91">
        <v>530.0</v>
      </c>
      <c r="N29" s="94" t="str">
        <f t="shared" si="4"/>
        <v>D</v>
      </c>
      <c r="O29" s="138">
        <f t="shared" si="5"/>
        <v>5.3</v>
      </c>
      <c r="P29" s="124"/>
      <c r="Q29" s="85"/>
      <c r="R29" s="85"/>
      <c r="S29" s="85"/>
      <c r="T29" s="85"/>
      <c r="U29" s="85"/>
      <c r="V29" s="85"/>
      <c r="W29" s="85"/>
      <c r="X29" s="85"/>
      <c r="Y29" s="85"/>
      <c r="Z29" s="85"/>
    </row>
    <row r="30">
      <c r="A30" s="86">
        <v>45839.0</v>
      </c>
      <c r="B30" s="87">
        <f t="shared" si="1"/>
        <v>45839</v>
      </c>
      <c r="C30" s="88">
        <f t="shared" si="6"/>
        <v>0.8611111111</v>
      </c>
      <c r="D30" s="90" t="s">
        <v>170</v>
      </c>
      <c r="E30" s="90"/>
      <c r="F30" s="90"/>
      <c r="G30" s="90"/>
      <c r="H30" s="94" t="str">
        <f t="shared" si="2"/>
        <v>D</v>
      </c>
      <c r="I30" s="138">
        <f t="shared" si="7"/>
        <v>0</v>
      </c>
      <c r="J30" s="90" t="s">
        <v>155</v>
      </c>
      <c r="K30" s="90"/>
      <c r="L30" s="90"/>
      <c r="M30" s="90"/>
      <c r="N30" s="94" t="str">
        <f t="shared" si="4"/>
        <v>D</v>
      </c>
      <c r="O30" s="138">
        <f t="shared" si="5"/>
        <v>0</v>
      </c>
      <c r="P30" s="90"/>
      <c r="Q30" s="85"/>
      <c r="R30" s="85"/>
      <c r="S30" s="85"/>
      <c r="T30" s="85"/>
      <c r="U30" s="85"/>
      <c r="V30" s="85"/>
      <c r="W30" s="85"/>
      <c r="X30" s="85"/>
      <c r="Y30" s="85"/>
      <c r="Z30" s="85"/>
    </row>
    <row r="31">
      <c r="A31" s="86">
        <v>45839.0</v>
      </c>
      <c r="B31" s="87">
        <f t="shared" si="1"/>
        <v>45839</v>
      </c>
      <c r="C31" s="88">
        <f t="shared" si="6"/>
        <v>0.8680555556</v>
      </c>
      <c r="D31" s="90" t="s">
        <v>134</v>
      </c>
      <c r="E31" s="97" t="s">
        <v>309</v>
      </c>
      <c r="F31" s="91">
        <v>8.25815585E8</v>
      </c>
      <c r="G31" s="91">
        <v>270.0</v>
      </c>
      <c r="H31" s="94" t="str">
        <f t="shared" si="2"/>
        <v>D</v>
      </c>
      <c r="I31" s="138">
        <f t="shared" si="7"/>
        <v>2.7</v>
      </c>
      <c r="J31" s="90" t="s">
        <v>197</v>
      </c>
      <c r="K31" s="121" t="s">
        <v>310</v>
      </c>
      <c r="L31" s="91">
        <v>8.20511123E8</v>
      </c>
      <c r="M31" s="91">
        <v>270.0</v>
      </c>
      <c r="N31" s="94" t="str">
        <f t="shared" si="4"/>
        <v>D</v>
      </c>
      <c r="O31" s="138">
        <f t="shared" si="5"/>
        <v>2.7</v>
      </c>
      <c r="P31" s="90"/>
      <c r="Q31" s="85"/>
      <c r="R31" s="85"/>
      <c r="S31" s="85"/>
      <c r="T31" s="85"/>
      <c r="U31" s="85"/>
      <c r="V31" s="85"/>
      <c r="W31" s="85"/>
      <c r="X31" s="85"/>
      <c r="Y31" s="85"/>
      <c r="Z31" s="85"/>
    </row>
    <row r="32">
      <c r="A32" s="137" t="s">
        <v>116</v>
      </c>
      <c r="B32" s="81" t="s">
        <v>16</v>
      </c>
      <c r="C32" s="150" t="s">
        <v>117</v>
      </c>
      <c r="D32" s="82" t="s">
        <v>118</v>
      </c>
      <c r="E32" s="82" t="s">
        <v>119</v>
      </c>
      <c r="F32" s="83" t="s">
        <v>120</v>
      </c>
      <c r="G32" s="82" t="s">
        <v>121</v>
      </c>
      <c r="H32" s="82" t="s">
        <v>122</v>
      </c>
      <c r="I32" s="151" t="s">
        <v>123</v>
      </c>
      <c r="J32" s="82" t="s">
        <v>118</v>
      </c>
      <c r="K32" s="82" t="s">
        <v>124</v>
      </c>
      <c r="L32" s="83" t="s">
        <v>125</v>
      </c>
      <c r="M32" s="82" t="s">
        <v>121</v>
      </c>
      <c r="N32" s="82" t="s">
        <v>122</v>
      </c>
      <c r="O32" s="151" t="s">
        <v>123</v>
      </c>
      <c r="P32" s="84" t="s">
        <v>52</v>
      </c>
      <c r="Q32" s="85"/>
      <c r="R32" s="85"/>
      <c r="S32" s="85"/>
      <c r="T32" s="85"/>
      <c r="U32" s="85"/>
      <c r="V32" s="85"/>
      <c r="W32" s="85"/>
      <c r="X32" s="85"/>
      <c r="Y32" s="85"/>
      <c r="Z32" s="85"/>
    </row>
    <row r="33">
      <c r="A33" s="86">
        <v>45840.0</v>
      </c>
      <c r="B33" s="87">
        <f t="shared" ref="B33:B62" si="8">A33</f>
        <v>45840</v>
      </c>
      <c r="C33" s="88">
        <v>0.6666666666666666</v>
      </c>
      <c r="D33" s="90" t="s">
        <v>166</v>
      </c>
      <c r="E33" s="104" t="s">
        <v>156</v>
      </c>
      <c r="F33" s="91">
        <v>7.82249384E8</v>
      </c>
      <c r="G33" s="90"/>
      <c r="H33" s="94" t="str">
        <f t="shared" ref="H33:H62" si="9">IFS(G33&gt;M33,"W",G33&lt;M33,"L",G33=M33,"D")</f>
        <v>D</v>
      </c>
      <c r="I33" s="138">
        <f t="shared" ref="I33:I62" si="10">IF(ISNUMBER(G33),IF(H33="W",MIN(150000,G33)*0.025,MIN(150000,G33)*0.01),0)</f>
        <v>0</v>
      </c>
      <c r="J33" s="90" t="s">
        <v>311</v>
      </c>
      <c r="K33" s="90" t="s">
        <v>312</v>
      </c>
      <c r="L33" s="91">
        <v>6.67784686E8</v>
      </c>
      <c r="M33" s="89"/>
      <c r="N33" s="94" t="str">
        <f t="shared" ref="N33:N62" si="11">IFS(M33&gt;G33,"W",M33&lt;G33,"L",M33=G33,"D")</f>
        <v>D</v>
      </c>
      <c r="O33" s="138">
        <f t="shared" ref="O33:O62" si="12">IF(ISNUMBER(M33),IF(N33="W",MIN(150000,M33)*0.025,MIN(150000,M33)*0.01),0)</f>
        <v>0</v>
      </c>
      <c r="P33" s="143" t="s">
        <v>273</v>
      </c>
      <c r="Q33" s="85"/>
      <c r="R33" s="85"/>
      <c r="S33" s="85"/>
      <c r="T33" s="85"/>
      <c r="U33" s="85"/>
      <c r="V33" s="85"/>
      <c r="W33" s="85"/>
      <c r="X33" s="85"/>
      <c r="Y33" s="85"/>
      <c r="Z33" s="85"/>
    </row>
    <row r="34">
      <c r="A34" s="86">
        <v>45840.0</v>
      </c>
      <c r="B34" s="87">
        <f t="shared" si="8"/>
        <v>45840</v>
      </c>
      <c r="C34" s="88">
        <f t="shared" ref="C34:C62" si="13">C33 + TIME(0, 10, 0)</f>
        <v>0.6736111111</v>
      </c>
      <c r="D34" s="90" t="s">
        <v>313</v>
      </c>
      <c r="E34" s="148" t="s">
        <v>287</v>
      </c>
      <c r="F34" s="91">
        <v>1.8792916E9</v>
      </c>
      <c r="G34" s="98">
        <v>70.0</v>
      </c>
      <c r="H34" s="94" t="str">
        <f t="shared" si="9"/>
        <v>D</v>
      </c>
      <c r="I34" s="138">
        <f t="shared" si="10"/>
        <v>0.7</v>
      </c>
      <c r="J34" s="90" t="s">
        <v>170</v>
      </c>
      <c r="K34" s="152" t="s">
        <v>314</v>
      </c>
      <c r="L34" s="91">
        <v>7.82770339E8</v>
      </c>
      <c r="M34" s="98">
        <v>70.0</v>
      </c>
      <c r="N34" s="94" t="str">
        <f t="shared" si="11"/>
        <v>D</v>
      </c>
      <c r="O34" s="138">
        <f t="shared" si="12"/>
        <v>0.7</v>
      </c>
      <c r="P34" s="90"/>
      <c r="Q34" s="85"/>
      <c r="R34" s="85"/>
      <c r="S34" s="85"/>
      <c r="T34" s="85"/>
      <c r="U34" s="85"/>
      <c r="V34" s="85"/>
      <c r="W34" s="85"/>
      <c r="X34" s="85"/>
      <c r="Y34" s="85"/>
      <c r="Z34" s="85"/>
    </row>
    <row r="35">
      <c r="A35" s="86">
        <v>45840.0</v>
      </c>
      <c r="B35" s="87">
        <f t="shared" si="8"/>
        <v>45840</v>
      </c>
      <c r="C35" s="88">
        <f t="shared" si="13"/>
        <v>0.6805555556</v>
      </c>
      <c r="D35" s="90" t="s">
        <v>313</v>
      </c>
      <c r="E35" s="153" t="s">
        <v>315</v>
      </c>
      <c r="F35" s="91">
        <v>7.08889645E8</v>
      </c>
      <c r="G35" s="90"/>
      <c r="H35" s="94" t="str">
        <f t="shared" si="9"/>
        <v>D</v>
      </c>
      <c r="I35" s="138">
        <f t="shared" si="10"/>
        <v>0</v>
      </c>
      <c r="J35" s="90" t="s">
        <v>316</v>
      </c>
      <c r="K35" s="90" t="s">
        <v>317</v>
      </c>
      <c r="L35" s="91">
        <v>7.88419797E8</v>
      </c>
      <c r="M35" s="89"/>
      <c r="N35" s="94" t="str">
        <f t="shared" si="11"/>
        <v>D</v>
      </c>
      <c r="O35" s="138">
        <f t="shared" si="12"/>
        <v>0</v>
      </c>
      <c r="P35" s="143" t="s">
        <v>273</v>
      </c>
      <c r="Q35" s="85"/>
      <c r="R35" s="85"/>
      <c r="S35" s="85"/>
      <c r="T35" s="85"/>
      <c r="U35" s="85"/>
      <c r="V35" s="85"/>
      <c r="W35" s="85"/>
      <c r="X35" s="85"/>
      <c r="Y35" s="85"/>
      <c r="Z35" s="85"/>
    </row>
    <row r="36">
      <c r="A36" s="86">
        <v>45840.0</v>
      </c>
      <c r="B36" s="87">
        <f t="shared" si="8"/>
        <v>45840</v>
      </c>
      <c r="C36" s="88">
        <f t="shared" si="13"/>
        <v>0.6875</v>
      </c>
      <c r="D36" s="89" t="s">
        <v>191</v>
      </c>
      <c r="E36" s="91" t="s">
        <v>307</v>
      </c>
      <c r="F36" s="91">
        <v>5.82217237E8</v>
      </c>
      <c r="G36" s="91">
        <v>310.0</v>
      </c>
      <c r="H36" s="94" t="str">
        <f t="shared" si="9"/>
        <v>D</v>
      </c>
      <c r="I36" s="138">
        <f t="shared" si="10"/>
        <v>3.1</v>
      </c>
      <c r="J36" s="89" t="s">
        <v>161</v>
      </c>
      <c r="K36" s="154" t="s">
        <v>318</v>
      </c>
      <c r="L36" s="91">
        <v>8.13080642E8</v>
      </c>
      <c r="M36" s="98">
        <v>310.0</v>
      </c>
      <c r="N36" s="94" t="str">
        <f t="shared" si="11"/>
        <v>D</v>
      </c>
      <c r="O36" s="138">
        <f t="shared" si="12"/>
        <v>3.1</v>
      </c>
      <c r="P36" s="90"/>
      <c r="Q36" s="85"/>
      <c r="R36" s="85"/>
      <c r="S36" s="85"/>
      <c r="T36" s="85"/>
      <c r="U36" s="85"/>
      <c r="V36" s="85"/>
      <c r="W36" s="85"/>
      <c r="X36" s="85"/>
      <c r="Y36" s="85"/>
      <c r="Z36" s="85"/>
    </row>
    <row r="37">
      <c r="A37" s="86">
        <v>45840.0</v>
      </c>
      <c r="B37" s="87">
        <f t="shared" si="8"/>
        <v>45840</v>
      </c>
      <c r="C37" s="88">
        <f t="shared" si="13"/>
        <v>0.6944444444</v>
      </c>
      <c r="D37" s="90" t="s">
        <v>134</v>
      </c>
      <c r="E37" s="97" t="s">
        <v>135</v>
      </c>
      <c r="F37" s="91">
        <v>8.30524061E8</v>
      </c>
      <c r="G37" s="91">
        <v>100.0</v>
      </c>
      <c r="H37" s="94" t="str">
        <f t="shared" si="9"/>
        <v>W</v>
      </c>
      <c r="I37" s="138">
        <f t="shared" si="10"/>
        <v>2.5</v>
      </c>
      <c r="J37" s="90" t="s">
        <v>155</v>
      </c>
      <c r="K37" s="97" t="s">
        <v>319</v>
      </c>
      <c r="L37" s="91">
        <v>5.94266288E8</v>
      </c>
      <c r="M37" s="98">
        <v>20.0</v>
      </c>
      <c r="N37" s="94" t="str">
        <f t="shared" si="11"/>
        <v>L</v>
      </c>
      <c r="O37" s="138">
        <f t="shared" si="12"/>
        <v>0.2</v>
      </c>
      <c r="P37" s="90"/>
      <c r="Q37" s="85"/>
      <c r="R37" s="85"/>
      <c r="S37" s="85"/>
      <c r="T37" s="85"/>
      <c r="U37" s="85"/>
      <c r="V37" s="85"/>
      <c r="W37" s="85"/>
      <c r="X37" s="85"/>
      <c r="Y37" s="85"/>
      <c r="Z37" s="85"/>
    </row>
    <row r="38">
      <c r="A38" s="86">
        <v>45840.0</v>
      </c>
      <c r="B38" s="87">
        <f t="shared" si="8"/>
        <v>45840</v>
      </c>
      <c r="C38" s="88">
        <f t="shared" si="13"/>
        <v>0.7013888889</v>
      </c>
      <c r="D38" s="90" t="s">
        <v>139</v>
      </c>
      <c r="E38" s="90"/>
      <c r="F38" s="90"/>
      <c r="G38" s="90"/>
      <c r="H38" s="94" t="str">
        <f t="shared" si="9"/>
        <v>D</v>
      </c>
      <c r="I38" s="138">
        <f t="shared" si="10"/>
        <v>0</v>
      </c>
      <c r="J38" s="90" t="s">
        <v>320</v>
      </c>
      <c r="K38" s="90"/>
      <c r="L38" s="91">
        <v>5.86294912E8</v>
      </c>
      <c r="M38" s="89"/>
      <c r="N38" s="94" t="str">
        <f t="shared" si="11"/>
        <v>D</v>
      </c>
      <c r="O38" s="138">
        <f t="shared" si="12"/>
        <v>0</v>
      </c>
      <c r="P38" s="120" t="s">
        <v>132</v>
      </c>
      <c r="Q38" s="85"/>
      <c r="R38" s="85"/>
      <c r="S38" s="85"/>
      <c r="T38" s="85"/>
      <c r="U38" s="85"/>
      <c r="V38" s="85"/>
      <c r="W38" s="85"/>
      <c r="X38" s="85"/>
      <c r="Y38" s="85"/>
      <c r="Z38" s="85"/>
    </row>
    <row r="39">
      <c r="A39" s="86">
        <v>45840.0</v>
      </c>
      <c r="B39" s="87">
        <f t="shared" si="8"/>
        <v>45840</v>
      </c>
      <c r="C39" s="88">
        <f t="shared" si="13"/>
        <v>0.7083333333</v>
      </c>
      <c r="D39" s="90" t="s">
        <v>155</v>
      </c>
      <c r="E39" s="91" t="s">
        <v>307</v>
      </c>
      <c r="F39" s="91">
        <v>5.82217237E8</v>
      </c>
      <c r="G39" s="91">
        <v>310.0</v>
      </c>
      <c r="H39" s="94" t="str">
        <f t="shared" si="9"/>
        <v>D</v>
      </c>
      <c r="I39" s="138">
        <f t="shared" si="10"/>
        <v>3.1</v>
      </c>
      <c r="J39" s="90" t="s">
        <v>151</v>
      </c>
      <c r="K39" s="91" t="s">
        <v>321</v>
      </c>
      <c r="L39" s="91">
        <v>6.72731344E8</v>
      </c>
      <c r="M39" s="91">
        <v>310.0</v>
      </c>
      <c r="N39" s="94" t="str">
        <f t="shared" si="11"/>
        <v>D</v>
      </c>
      <c r="O39" s="138">
        <f t="shared" si="12"/>
        <v>3.1</v>
      </c>
      <c r="P39" s="147"/>
      <c r="Q39" s="85"/>
      <c r="R39" s="85"/>
      <c r="S39" s="85"/>
      <c r="T39" s="85"/>
      <c r="U39" s="85"/>
      <c r="V39" s="85"/>
      <c r="W39" s="85"/>
      <c r="X39" s="85"/>
      <c r="Y39" s="85"/>
      <c r="Z39" s="85"/>
    </row>
    <row r="40">
      <c r="A40" s="86">
        <v>45840.0</v>
      </c>
      <c r="B40" s="87">
        <f t="shared" si="8"/>
        <v>45840</v>
      </c>
      <c r="C40" s="88">
        <f t="shared" si="13"/>
        <v>0.7152777778</v>
      </c>
      <c r="D40" s="90" t="s">
        <v>155</v>
      </c>
      <c r="E40" s="144" t="s">
        <v>276</v>
      </c>
      <c r="F40" s="91">
        <v>5.21170499E8</v>
      </c>
      <c r="G40" s="91">
        <v>50.0</v>
      </c>
      <c r="H40" s="94" t="str">
        <f t="shared" si="9"/>
        <v>W</v>
      </c>
      <c r="I40" s="138">
        <f t="shared" si="10"/>
        <v>1.25</v>
      </c>
      <c r="J40" s="90" t="s">
        <v>161</v>
      </c>
      <c r="K40" s="144" t="s">
        <v>322</v>
      </c>
      <c r="L40" s="91">
        <v>8.26889857E8</v>
      </c>
      <c r="M40" s="98">
        <v>40.0</v>
      </c>
      <c r="N40" s="94" t="str">
        <f t="shared" si="11"/>
        <v>L</v>
      </c>
      <c r="O40" s="138">
        <f t="shared" si="12"/>
        <v>0.4</v>
      </c>
      <c r="P40" s="124"/>
      <c r="Q40" s="85"/>
      <c r="R40" s="85"/>
      <c r="S40" s="85"/>
      <c r="T40" s="85"/>
      <c r="U40" s="85"/>
      <c r="V40" s="85"/>
      <c r="W40" s="85"/>
      <c r="X40" s="85"/>
      <c r="Y40" s="85"/>
      <c r="Z40" s="85"/>
    </row>
    <row r="41">
      <c r="A41" s="86">
        <v>45840.0</v>
      </c>
      <c r="B41" s="87">
        <f t="shared" si="8"/>
        <v>45840</v>
      </c>
      <c r="C41" s="88">
        <f t="shared" si="13"/>
        <v>0.7222222222</v>
      </c>
      <c r="D41" s="90" t="s">
        <v>166</v>
      </c>
      <c r="E41" s="90" t="s">
        <v>323</v>
      </c>
      <c r="F41" s="91">
        <v>5.01317001E8</v>
      </c>
      <c r="G41" s="90"/>
      <c r="H41" s="94" t="str">
        <f t="shared" si="9"/>
        <v>D</v>
      </c>
      <c r="I41" s="138">
        <f t="shared" si="10"/>
        <v>0</v>
      </c>
      <c r="J41" s="90" t="s">
        <v>141</v>
      </c>
      <c r="K41" s="90" t="s">
        <v>323</v>
      </c>
      <c r="L41" s="91">
        <v>5.01317001E8</v>
      </c>
      <c r="M41" s="89"/>
      <c r="N41" s="94" t="str">
        <f t="shared" si="11"/>
        <v>D</v>
      </c>
      <c r="O41" s="138">
        <f t="shared" si="12"/>
        <v>0</v>
      </c>
      <c r="P41" s="120" t="s">
        <v>132</v>
      </c>
      <c r="Q41" s="85"/>
      <c r="R41" s="85"/>
      <c r="S41" s="85"/>
      <c r="T41" s="85"/>
      <c r="U41" s="85"/>
      <c r="V41" s="85"/>
      <c r="W41" s="85"/>
      <c r="X41" s="85"/>
      <c r="Y41" s="85"/>
      <c r="Z41" s="85"/>
    </row>
    <row r="42">
      <c r="A42" s="86">
        <v>45840.0</v>
      </c>
      <c r="B42" s="87">
        <f t="shared" si="8"/>
        <v>45840</v>
      </c>
      <c r="C42" s="88">
        <f t="shared" si="13"/>
        <v>0.7291666667</v>
      </c>
      <c r="D42" s="90" t="s">
        <v>279</v>
      </c>
      <c r="E42" s="90" t="s">
        <v>324</v>
      </c>
      <c r="F42" s="91">
        <v>6.97355089E8</v>
      </c>
      <c r="G42" s="90"/>
      <c r="H42" s="94" t="str">
        <f t="shared" si="9"/>
        <v>D</v>
      </c>
      <c r="I42" s="138">
        <f t="shared" si="10"/>
        <v>0</v>
      </c>
      <c r="J42" s="90" t="s">
        <v>263</v>
      </c>
      <c r="K42" s="90" t="s">
        <v>325</v>
      </c>
      <c r="L42" s="91">
        <v>1.766855322E9</v>
      </c>
      <c r="M42" s="89"/>
      <c r="N42" s="94" t="str">
        <f t="shared" si="11"/>
        <v>D</v>
      </c>
      <c r="O42" s="138">
        <f t="shared" si="12"/>
        <v>0</v>
      </c>
      <c r="P42" s="143" t="s">
        <v>273</v>
      </c>
      <c r="Q42" s="85"/>
      <c r="R42" s="85"/>
      <c r="S42" s="85"/>
      <c r="T42" s="85"/>
      <c r="U42" s="85"/>
      <c r="V42" s="85"/>
      <c r="W42" s="85"/>
      <c r="X42" s="85"/>
      <c r="Y42" s="85"/>
      <c r="Z42" s="85"/>
    </row>
    <row r="43">
      <c r="A43" s="86">
        <v>45840.0</v>
      </c>
      <c r="B43" s="87">
        <f t="shared" si="8"/>
        <v>45840</v>
      </c>
      <c r="C43" s="88">
        <f t="shared" si="13"/>
        <v>0.7361111111</v>
      </c>
      <c r="D43" s="90" t="s">
        <v>195</v>
      </c>
      <c r="E43" s="91" t="s">
        <v>307</v>
      </c>
      <c r="F43" s="91">
        <v>5.82217237E8</v>
      </c>
      <c r="G43" s="91">
        <v>0.0</v>
      </c>
      <c r="H43" s="94" t="str">
        <f t="shared" si="9"/>
        <v>D</v>
      </c>
      <c r="I43" s="138">
        <f t="shared" si="10"/>
        <v>0</v>
      </c>
      <c r="J43" s="90" t="s">
        <v>151</v>
      </c>
      <c r="K43" s="146" t="s">
        <v>326</v>
      </c>
      <c r="L43" s="91">
        <v>6.72731344E8</v>
      </c>
      <c r="M43" s="98">
        <v>0.0</v>
      </c>
      <c r="N43" s="94" t="str">
        <f t="shared" si="11"/>
        <v>D</v>
      </c>
      <c r="O43" s="138">
        <f t="shared" si="12"/>
        <v>0</v>
      </c>
      <c r="P43" s="90"/>
      <c r="Q43" s="85"/>
      <c r="R43" s="85"/>
      <c r="S43" s="85"/>
      <c r="T43" s="85"/>
      <c r="U43" s="85"/>
      <c r="V43" s="85"/>
      <c r="W43" s="85"/>
      <c r="X43" s="85"/>
      <c r="Y43" s="85"/>
      <c r="Z43" s="85"/>
    </row>
    <row r="44">
      <c r="A44" s="86">
        <v>45840.0</v>
      </c>
      <c r="B44" s="87">
        <f t="shared" si="8"/>
        <v>45840</v>
      </c>
      <c r="C44" s="88">
        <f t="shared" si="13"/>
        <v>0.7430555556</v>
      </c>
      <c r="D44" s="90" t="s">
        <v>313</v>
      </c>
      <c r="E44" s="153" t="s">
        <v>315</v>
      </c>
      <c r="F44" s="91">
        <v>7.08889645E8</v>
      </c>
      <c r="G44" s="91">
        <v>120.0</v>
      </c>
      <c r="H44" s="94" t="str">
        <f t="shared" si="9"/>
        <v>W</v>
      </c>
      <c r="I44" s="138">
        <f t="shared" si="10"/>
        <v>3</v>
      </c>
      <c r="J44" s="90" t="s">
        <v>286</v>
      </c>
      <c r="K44" s="155" t="s">
        <v>327</v>
      </c>
      <c r="L44" s="91">
        <v>5.9641868E8</v>
      </c>
      <c r="M44" s="98">
        <v>0.0</v>
      </c>
      <c r="N44" s="94" t="str">
        <f t="shared" si="11"/>
        <v>L</v>
      </c>
      <c r="O44" s="138">
        <f t="shared" si="12"/>
        <v>0</v>
      </c>
      <c r="P44" s="147"/>
      <c r="Q44" s="85"/>
      <c r="R44" s="85"/>
      <c r="S44" s="85"/>
      <c r="T44" s="85"/>
      <c r="U44" s="85"/>
      <c r="V44" s="85"/>
      <c r="W44" s="85"/>
      <c r="X44" s="85"/>
      <c r="Y44" s="85"/>
      <c r="Z44" s="85"/>
    </row>
    <row r="45">
      <c r="A45" s="86">
        <v>45840.0</v>
      </c>
      <c r="B45" s="87">
        <f t="shared" si="8"/>
        <v>45840</v>
      </c>
      <c r="C45" s="88">
        <f t="shared" si="13"/>
        <v>0.75</v>
      </c>
      <c r="D45" s="90" t="s">
        <v>311</v>
      </c>
      <c r="E45" s="91" t="s">
        <v>307</v>
      </c>
      <c r="F45" s="91">
        <v>5.82217237E8</v>
      </c>
      <c r="G45" s="91">
        <v>20.0</v>
      </c>
      <c r="H45" s="94" t="str">
        <f t="shared" si="9"/>
        <v>L</v>
      </c>
      <c r="I45" s="138">
        <f t="shared" si="10"/>
        <v>0.2</v>
      </c>
      <c r="J45" s="90" t="s">
        <v>299</v>
      </c>
      <c r="K45" s="148" t="s">
        <v>328</v>
      </c>
      <c r="L45" s="91">
        <v>6.30164256E8</v>
      </c>
      <c r="M45" s="98">
        <v>20000.0</v>
      </c>
      <c r="N45" s="94" t="str">
        <f t="shared" si="11"/>
        <v>W</v>
      </c>
      <c r="O45" s="138">
        <f t="shared" si="12"/>
        <v>500</v>
      </c>
      <c r="P45" s="90"/>
      <c r="Q45" s="85"/>
      <c r="R45" s="85"/>
      <c r="S45" s="85"/>
      <c r="T45" s="85"/>
      <c r="U45" s="85"/>
      <c r="V45" s="85"/>
      <c r="W45" s="85"/>
      <c r="X45" s="85"/>
      <c r="Y45" s="85"/>
      <c r="Z45" s="85"/>
    </row>
    <row r="46">
      <c r="A46" s="86">
        <v>45840.0</v>
      </c>
      <c r="B46" s="87">
        <f t="shared" si="8"/>
        <v>45840</v>
      </c>
      <c r="C46" s="88">
        <f t="shared" si="13"/>
        <v>0.7569444444</v>
      </c>
      <c r="D46" s="90" t="s">
        <v>269</v>
      </c>
      <c r="E46" s="145" t="s">
        <v>329</v>
      </c>
      <c r="F46" s="91">
        <v>5.73482241E8</v>
      </c>
      <c r="G46" s="90"/>
      <c r="H46" s="94" t="str">
        <f t="shared" si="9"/>
        <v>D</v>
      </c>
      <c r="I46" s="138">
        <f t="shared" si="10"/>
        <v>0</v>
      </c>
      <c r="J46" s="90" t="s">
        <v>195</v>
      </c>
      <c r="K46" s="90"/>
      <c r="L46" s="90"/>
      <c r="M46" s="90"/>
      <c r="N46" s="94" t="str">
        <f t="shared" si="11"/>
        <v>D</v>
      </c>
      <c r="O46" s="138">
        <f t="shared" si="12"/>
        <v>0</v>
      </c>
      <c r="P46" s="120" t="s">
        <v>132</v>
      </c>
      <c r="Q46" s="85"/>
      <c r="R46" s="85"/>
      <c r="S46" s="85"/>
      <c r="T46" s="85"/>
      <c r="U46" s="85"/>
      <c r="V46" s="85"/>
      <c r="W46" s="85"/>
      <c r="X46" s="85"/>
      <c r="Y46" s="85"/>
      <c r="Z46" s="85"/>
    </row>
    <row r="47">
      <c r="A47" s="86">
        <v>45840.0</v>
      </c>
      <c r="B47" s="87">
        <f t="shared" si="8"/>
        <v>45840</v>
      </c>
      <c r="C47" s="88">
        <f t="shared" si="13"/>
        <v>0.7638888889</v>
      </c>
      <c r="D47" s="90" t="s">
        <v>170</v>
      </c>
      <c r="E47" s="148" t="s">
        <v>287</v>
      </c>
      <c r="F47" s="91">
        <v>1.8792916E9</v>
      </c>
      <c r="G47" s="91">
        <v>920.0</v>
      </c>
      <c r="H47" s="94" t="str">
        <f t="shared" si="9"/>
        <v>W</v>
      </c>
      <c r="I47" s="138">
        <f t="shared" si="10"/>
        <v>23</v>
      </c>
      <c r="J47" s="90" t="s">
        <v>166</v>
      </c>
      <c r="K47" s="148" t="s">
        <v>298</v>
      </c>
      <c r="L47" s="91">
        <v>8.12761176E8</v>
      </c>
      <c r="M47" s="91">
        <v>130.0</v>
      </c>
      <c r="N47" s="94" t="str">
        <f t="shared" si="11"/>
        <v>L</v>
      </c>
      <c r="O47" s="138">
        <f t="shared" si="12"/>
        <v>1.3</v>
      </c>
      <c r="P47" s="90"/>
      <c r="Q47" s="85"/>
      <c r="R47" s="85"/>
      <c r="S47" s="85"/>
      <c r="T47" s="85"/>
      <c r="U47" s="85"/>
      <c r="V47" s="85"/>
      <c r="W47" s="85"/>
      <c r="X47" s="85"/>
      <c r="Y47" s="85"/>
      <c r="Z47" s="85"/>
    </row>
    <row r="48">
      <c r="A48" s="86">
        <v>45840.0</v>
      </c>
      <c r="B48" s="87">
        <f t="shared" si="8"/>
        <v>45840</v>
      </c>
      <c r="C48" s="88">
        <f t="shared" si="13"/>
        <v>0.7708333333</v>
      </c>
      <c r="D48" s="90" t="s">
        <v>161</v>
      </c>
      <c r="E48" s="91"/>
      <c r="F48" s="90"/>
      <c r="G48" s="90"/>
      <c r="H48" s="94" t="str">
        <f t="shared" si="9"/>
        <v>D</v>
      </c>
      <c r="I48" s="138">
        <f t="shared" si="10"/>
        <v>0</v>
      </c>
      <c r="J48" s="90" t="s">
        <v>127</v>
      </c>
      <c r="K48" s="90" t="s">
        <v>302</v>
      </c>
      <c r="L48" s="91">
        <v>7.3213097E8</v>
      </c>
      <c r="M48" s="90"/>
      <c r="N48" s="94" t="str">
        <f t="shared" si="11"/>
        <v>D</v>
      </c>
      <c r="O48" s="138">
        <f t="shared" si="12"/>
        <v>0</v>
      </c>
      <c r="P48" s="120" t="s">
        <v>132</v>
      </c>
      <c r="Q48" s="85"/>
      <c r="R48" s="85"/>
      <c r="S48" s="85"/>
      <c r="T48" s="85"/>
      <c r="U48" s="85"/>
      <c r="V48" s="85"/>
      <c r="W48" s="85"/>
      <c r="X48" s="85"/>
      <c r="Y48" s="85"/>
      <c r="Z48" s="85"/>
    </row>
    <row r="49">
      <c r="A49" s="86">
        <v>45840.0</v>
      </c>
      <c r="B49" s="87">
        <f t="shared" si="8"/>
        <v>45840</v>
      </c>
      <c r="C49" s="88">
        <f t="shared" si="13"/>
        <v>0.7777777778</v>
      </c>
      <c r="D49" s="90" t="s">
        <v>170</v>
      </c>
      <c r="E49" s="156"/>
      <c r="F49" s="90"/>
      <c r="G49" s="90"/>
      <c r="H49" s="94" t="str">
        <f t="shared" si="9"/>
        <v>D</v>
      </c>
      <c r="I49" s="138">
        <f t="shared" si="10"/>
        <v>0</v>
      </c>
      <c r="J49" s="90" t="s">
        <v>161</v>
      </c>
      <c r="K49" s="91"/>
      <c r="L49" s="90"/>
      <c r="M49" s="90"/>
      <c r="N49" s="94" t="str">
        <f t="shared" si="11"/>
        <v>D</v>
      </c>
      <c r="O49" s="138">
        <f t="shared" si="12"/>
        <v>0</v>
      </c>
      <c r="P49" s="147"/>
      <c r="Q49" s="85"/>
      <c r="R49" s="85"/>
      <c r="S49" s="85"/>
      <c r="T49" s="85"/>
      <c r="U49" s="85"/>
      <c r="V49" s="85"/>
      <c r="W49" s="85"/>
      <c r="X49" s="85"/>
      <c r="Y49" s="85"/>
      <c r="Z49" s="85"/>
    </row>
    <row r="50">
      <c r="A50" s="86">
        <v>45840.0</v>
      </c>
      <c r="B50" s="87">
        <f t="shared" si="8"/>
        <v>45840</v>
      </c>
      <c r="C50" s="88">
        <f t="shared" si="13"/>
        <v>0.7847222222</v>
      </c>
      <c r="D50" s="90" t="s">
        <v>174</v>
      </c>
      <c r="E50" s="107" t="s">
        <v>175</v>
      </c>
      <c r="F50" s="91">
        <v>4.06209818E8</v>
      </c>
      <c r="G50" s="91">
        <v>120.0</v>
      </c>
      <c r="H50" s="94" t="str">
        <f t="shared" si="9"/>
        <v>W</v>
      </c>
      <c r="I50" s="138">
        <f t="shared" si="10"/>
        <v>3</v>
      </c>
      <c r="J50" s="90" t="s">
        <v>134</v>
      </c>
      <c r="K50" s="97" t="s">
        <v>310</v>
      </c>
      <c r="L50" s="91">
        <v>8.20511123E8</v>
      </c>
      <c r="M50" s="91">
        <v>10.0</v>
      </c>
      <c r="N50" s="94" t="str">
        <f t="shared" si="11"/>
        <v>L</v>
      </c>
      <c r="O50" s="138">
        <f t="shared" si="12"/>
        <v>0.1</v>
      </c>
      <c r="P50" s="90"/>
      <c r="Q50" s="85"/>
      <c r="R50" s="85"/>
      <c r="S50" s="85"/>
      <c r="T50" s="85"/>
      <c r="U50" s="85"/>
      <c r="V50" s="85"/>
      <c r="W50" s="85"/>
      <c r="X50" s="85"/>
      <c r="Y50" s="85"/>
      <c r="Z50" s="85"/>
    </row>
    <row r="51">
      <c r="A51" s="86">
        <v>45840.0</v>
      </c>
      <c r="B51" s="87">
        <f t="shared" si="8"/>
        <v>45840</v>
      </c>
      <c r="C51" s="88">
        <f t="shared" si="13"/>
        <v>0.7916666667</v>
      </c>
      <c r="D51" s="90" t="s">
        <v>204</v>
      </c>
      <c r="E51" s="157" t="s">
        <v>330</v>
      </c>
      <c r="F51" s="91">
        <v>5.78980315E8</v>
      </c>
      <c r="G51" s="91">
        <v>430.0</v>
      </c>
      <c r="H51" s="94" t="str">
        <f t="shared" si="9"/>
        <v>W</v>
      </c>
      <c r="I51" s="138">
        <f t="shared" si="10"/>
        <v>10.75</v>
      </c>
      <c r="J51" s="90" t="s">
        <v>313</v>
      </c>
      <c r="K51" s="153" t="s">
        <v>331</v>
      </c>
      <c r="L51" s="91">
        <v>7.95790436E8</v>
      </c>
      <c r="M51" s="91">
        <v>20.0</v>
      </c>
      <c r="N51" s="94" t="str">
        <f t="shared" si="11"/>
        <v>L</v>
      </c>
      <c r="O51" s="138">
        <f t="shared" si="12"/>
        <v>0.2</v>
      </c>
      <c r="P51" s="90"/>
      <c r="Q51" s="85"/>
      <c r="R51" s="85"/>
      <c r="S51" s="85"/>
      <c r="T51" s="85"/>
      <c r="U51" s="85"/>
      <c r="V51" s="85"/>
      <c r="W51" s="85"/>
      <c r="X51" s="85"/>
      <c r="Y51" s="85"/>
      <c r="Z51" s="85"/>
    </row>
    <row r="52">
      <c r="A52" s="86">
        <v>45840.0</v>
      </c>
      <c r="B52" s="87">
        <f t="shared" si="8"/>
        <v>45840</v>
      </c>
      <c r="C52" s="88">
        <f t="shared" si="13"/>
        <v>0.7986111111</v>
      </c>
      <c r="D52" s="90" t="s">
        <v>266</v>
      </c>
      <c r="E52" s="144" t="s">
        <v>275</v>
      </c>
      <c r="F52" s="91">
        <v>6.14828209E8</v>
      </c>
      <c r="G52" s="91">
        <v>0.0</v>
      </c>
      <c r="H52" s="94" t="str">
        <f t="shared" si="9"/>
        <v>D</v>
      </c>
      <c r="I52" s="138">
        <f t="shared" si="10"/>
        <v>0</v>
      </c>
      <c r="J52" s="90" t="s">
        <v>155</v>
      </c>
      <c r="K52" s="144" t="s">
        <v>297</v>
      </c>
      <c r="L52" s="91">
        <v>8.26889857E8</v>
      </c>
      <c r="M52" s="91">
        <v>0.0</v>
      </c>
      <c r="N52" s="94" t="str">
        <f t="shared" si="11"/>
        <v>D</v>
      </c>
      <c r="O52" s="138">
        <f t="shared" si="12"/>
        <v>0</v>
      </c>
      <c r="P52" s="90"/>
      <c r="Q52" s="85"/>
      <c r="R52" s="85"/>
      <c r="S52" s="85"/>
      <c r="T52" s="85"/>
      <c r="U52" s="85"/>
      <c r="V52" s="85"/>
      <c r="W52" s="85"/>
      <c r="X52" s="85"/>
      <c r="Y52" s="85"/>
      <c r="Z52" s="85"/>
    </row>
    <row r="53">
      <c r="A53" s="86">
        <v>45840.0</v>
      </c>
      <c r="B53" s="87">
        <f t="shared" si="8"/>
        <v>45840</v>
      </c>
      <c r="C53" s="88">
        <f t="shared" si="13"/>
        <v>0.8055555556</v>
      </c>
      <c r="D53" s="90" t="s">
        <v>144</v>
      </c>
      <c r="E53" s="90" t="s">
        <v>305</v>
      </c>
      <c r="F53" s="91">
        <v>6.38834207E8</v>
      </c>
      <c r="G53" s="90"/>
      <c r="H53" s="94" t="str">
        <f t="shared" si="9"/>
        <v>D</v>
      </c>
      <c r="I53" s="138">
        <f t="shared" si="10"/>
        <v>0</v>
      </c>
      <c r="J53" s="90" t="s">
        <v>161</v>
      </c>
      <c r="K53" s="91"/>
      <c r="L53" s="90"/>
      <c r="M53" s="90"/>
      <c r="N53" s="94" t="str">
        <f t="shared" si="11"/>
        <v>D</v>
      </c>
      <c r="O53" s="138">
        <f t="shared" si="12"/>
        <v>0</v>
      </c>
      <c r="P53" s="120" t="s">
        <v>132</v>
      </c>
      <c r="Q53" s="85"/>
      <c r="R53" s="85"/>
      <c r="S53" s="85"/>
      <c r="T53" s="85"/>
      <c r="U53" s="85"/>
      <c r="V53" s="85"/>
      <c r="W53" s="85"/>
      <c r="X53" s="85"/>
      <c r="Y53" s="85"/>
      <c r="Z53" s="85"/>
    </row>
    <row r="54">
      <c r="A54" s="86">
        <v>45840.0</v>
      </c>
      <c r="B54" s="87">
        <f t="shared" si="8"/>
        <v>45840</v>
      </c>
      <c r="C54" s="88">
        <f t="shared" si="13"/>
        <v>0.8125</v>
      </c>
      <c r="D54" s="90" t="s">
        <v>301</v>
      </c>
      <c r="E54" s="91" t="s">
        <v>307</v>
      </c>
      <c r="F54" s="91">
        <v>5.82217237E8</v>
      </c>
      <c r="G54" s="91">
        <v>10.0</v>
      </c>
      <c r="H54" s="94" t="str">
        <f t="shared" si="9"/>
        <v>L</v>
      </c>
      <c r="I54" s="138">
        <f t="shared" si="10"/>
        <v>0.1</v>
      </c>
      <c r="J54" s="90" t="s">
        <v>270</v>
      </c>
      <c r="K54" s="158" t="s">
        <v>187</v>
      </c>
      <c r="L54" s="91">
        <v>5.23107027E8</v>
      </c>
      <c r="M54" s="91">
        <v>8210.0</v>
      </c>
      <c r="N54" s="94" t="str">
        <f t="shared" si="11"/>
        <v>W</v>
      </c>
      <c r="O54" s="138">
        <f t="shared" si="12"/>
        <v>205.25</v>
      </c>
      <c r="P54" s="124"/>
      <c r="Q54" s="85"/>
      <c r="R54" s="85"/>
      <c r="S54" s="85"/>
      <c r="T54" s="85"/>
      <c r="U54" s="85"/>
      <c r="V54" s="85"/>
      <c r="W54" s="85"/>
      <c r="X54" s="85"/>
      <c r="Y54" s="85"/>
      <c r="Z54" s="85"/>
    </row>
    <row r="55">
      <c r="A55" s="86">
        <v>45840.0</v>
      </c>
      <c r="B55" s="87">
        <f t="shared" si="8"/>
        <v>45840</v>
      </c>
      <c r="C55" s="88">
        <f t="shared" si="13"/>
        <v>0.8194444444</v>
      </c>
      <c r="D55" s="90" t="s">
        <v>170</v>
      </c>
      <c r="E55" s="159" t="s">
        <v>332</v>
      </c>
      <c r="F55" s="91">
        <v>5.2250731E8</v>
      </c>
      <c r="G55" s="91">
        <v>330.0</v>
      </c>
      <c r="H55" s="94" t="str">
        <f t="shared" si="9"/>
        <v>L</v>
      </c>
      <c r="I55" s="138">
        <f t="shared" si="10"/>
        <v>3.3</v>
      </c>
      <c r="J55" s="90" t="s">
        <v>174</v>
      </c>
      <c r="K55" s="160" t="s">
        <v>333</v>
      </c>
      <c r="L55" s="91">
        <v>8.06954002E8</v>
      </c>
      <c r="M55" s="91">
        <v>2600.0</v>
      </c>
      <c r="N55" s="94" t="str">
        <f t="shared" si="11"/>
        <v>W</v>
      </c>
      <c r="O55" s="138">
        <f t="shared" si="12"/>
        <v>65</v>
      </c>
      <c r="P55" s="124"/>
      <c r="Q55" s="85"/>
      <c r="R55" s="85"/>
      <c r="S55" s="85"/>
      <c r="T55" s="85"/>
      <c r="U55" s="85"/>
      <c r="V55" s="85"/>
      <c r="W55" s="85"/>
      <c r="X55" s="85"/>
      <c r="Y55" s="85"/>
      <c r="Z55" s="85"/>
    </row>
    <row r="56">
      <c r="A56" s="86">
        <v>45840.0</v>
      </c>
      <c r="B56" s="87">
        <f t="shared" si="8"/>
        <v>45840</v>
      </c>
      <c r="C56" s="88">
        <f t="shared" si="13"/>
        <v>0.8263888889</v>
      </c>
      <c r="D56" s="90" t="s">
        <v>178</v>
      </c>
      <c r="E56" s="142" t="s">
        <v>171</v>
      </c>
      <c r="F56" s="91">
        <v>8.24654077E8</v>
      </c>
      <c r="G56" s="91">
        <v>20.0</v>
      </c>
      <c r="H56" s="94" t="str">
        <f t="shared" si="9"/>
        <v>D</v>
      </c>
      <c r="I56" s="138">
        <f t="shared" si="10"/>
        <v>0.2</v>
      </c>
      <c r="J56" s="90" t="s">
        <v>161</v>
      </c>
      <c r="K56" s="161" t="s">
        <v>334</v>
      </c>
      <c r="L56" s="91">
        <v>6.28822395E8</v>
      </c>
      <c r="M56" s="91">
        <v>20.0</v>
      </c>
      <c r="N56" s="94" t="str">
        <f t="shared" si="11"/>
        <v>D</v>
      </c>
      <c r="O56" s="138">
        <f t="shared" si="12"/>
        <v>0.2</v>
      </c>
      <c r="P56" s="90"/>
      <c r="Q56" s="85"/>
      <c r="R56" s="85"/>
      <c r="S56" s="85"/>
      <c r="T56" s="85"/>
      <c r="U56" s="85"/>
      <c r="V56" s="85"/>
      <c r="W56" s="85"/>
      <c r="X56" s="85"/>
      <c r="Y56" s="85"/>
      <c r="Z56" s="85"/>
    </row>
    <row r="57">
      <c r="A57" s="86">
        <v>45840.0</v>
      </c>
      <c r="B57" s="87">
        <f t="shared" si="8"/>
        <v>45840</v>
      </c>
      <c r="C57" s="88">
        <f t="shared" si="13"/>
        <v>0.8333333333</v>
      </c>
      <c r="D57" s="90" t="s">
        <v>149</v>
      </c>
      <c r="E57" s="162" t="s">
        <v>335</v>
      </c>
      <c r="F57" s="91">
        <v>6.69588083E8</v>
      </c>
      <c r="G57" s="91">
        <v>2080.0</v>
      </c>
      <c r="H57" s="94" t="str">
        <f t="shared" si="9"/>
        <v>W</v>
      </c>
      <c r="I57" s="138">
        <f t="shared" si="10"/>
        <v>52</v>
      </c>
      <c r="J57" s="90" t="s">
        <v>155</v>
      </c>
      <c r="K57" s="144" t="s">
        <v>274</v>
      </c>
      <c r="L57" s="91">
        <v>8.26485475E8</v>
      </c>
      <c r="M57" s="91">
        <v>1020.0</v>
      </c>
      <c r="N57" s="94" t="str">
        <f t="shared" si="11"/>
        <v>L</v>
      </c>
      <c r="O57" s="138">
        <f t="shared" si="12"/>
        <v>10.2</v>
      </c>
      <c r="P57" s="124"/>
      <c r="Q57" s="85"/>
      <c r="R57" s="85"/>
      <c r="S57" s="85"/>
      <c r="T57" s="85"/>
      <c r="U57" s="85"/>
      <c r="V57" s="85"/>
      <c r="W57" s="85"/>
      <c r="X57" s="85"/>
      <c r="Y57" s="85"/>
      <c r="Z57" s="85"/>
    </row>
    <row r="58">
      <c r="A58" s="86">
        <v>45840.0</v>
      </c>
      <c r="B58" s="87">
        <f t="shared" si="8"/>
        <v>45840</v>
      </c>
      <c r="C58" s="88">
        <f t="shared" si="13"/>
        <v>0.8402777778</v>
      </c>
      <c r="D58" s="90" t="s">
        <v>195</v>
      </c>
      <c r="E58" s="91"/>
      <c r="F58" s="90"/>
      <c r="G58" s="90"/>
      <c r="H58" s="94" t="str">
        <f t="shared" si="9"/>
        <v>D</v>
      </c>
      <c r="I58" s="138">
        <f t="shared" si="10"/>
        <v>0</v>
      </c>
      <c r="J58" s="90" t="s">
        <v>161</v>
      </c>
      <c r="K58" s="91"/>
      <c r="L58" s="90"/>
      <c r="M58" s="90"/>
      <c r="N58" s="94" t="str">
        <f t="shared" si="11"/>
        <v>D</v>
      </c>
      <c r="O58" s="138">
        <f t="shared" si="12"/>
        <v>0</v>
      </c>
      <c r="P58" s="124"/>
      <c r="Q58" s="85"/>
      <c r="R58" s="85"/>
      <c r="S58" s="85"/>
      <c r="T58" s="85"/>
      <c r="U58" s="85"/>
      <c r="V58" s="85"/>
      <c r="W58" s="85"/>
      <c r="X58" s="85"/>
      <c r="Y58" s="85"/>
      <c r="Z58" s="85"/>
    </row>
    <row r="59">
      <c r="A59" s="86">
        <v>45840.0</v>
      </c>
      <c r="B59" s="87">
        <f t="shared" si="8"/>
        <v>45840</v>
      </c>
      <c r="C59" s="88">
        <f t="shared" si="13"/>
        <v>0.8472222222</v>
      </c>
      <c r="D59" s="90" t="s">
        <v>157</v>
      </c>
      <c r="E59" s="104" t="s">
        <v>167</v>
      </c>
      <c r="F59" s="91">
        <v>4.42686297E8</v>
      </c>
      <c r="G59" s="90"/>
      <c r="H59" s="94" t="str">
        <f t="shared" si="9"/>
        <v>D</v>
      </c>
      <c r="I59" s="138">
        <f t="shared" si="10"/>
        <v>0</v>
      </c>
      <c r="J59" s="90" t="s">
        <v>320</v>
      </c>
      <c r="K59" s="104" t="s">
        <v>167</v>
      </c>
      <c r="L59" s="91">
        <v>4.42686297E8</v>
      </c>
      <c r="M59" s="90"/>
      <c r="N59" s="94" t="str">
        <f t="shared" si="11"/>
        <v>D</v>
      </c>
      <c r="O59" s="138">
        <f t="shared" si="12"/>
        <v>0</v>
      </c>
      <c r="P59" s="120" t="s">
        <v>132</v>
      </c>
      <c r="Q59" s="85"/>
      <c r="R59" s="85"/>
      <c r="S59" s="85"/>
      <c r="T59" s="85"/>
      <c r="U59" s="85"/>
      <c r="V59" s="85"/>
      <c r="W59" s="85"/>
      <c r="X59" s="85"/>
      <c r="Y59" s="85"/>
      <c r="Z59" s="85"/>
    </row>
    <row r="60">
      <c r="A60" s="86">
        <v>45840.0</v>
      </c>
      <c r="B60" s="87">
        <f t="shared" si="8"/>
        <v>45840</v>
      </c>
      <c r="C60" s="88">
        <f t="shared" si="13"/>
        <v>0.8541666667</v>
      </c>
      <c r="D60" s="90" t="s">
        <v>191</v>
      </c>
      <c r="E60" s="102" t="s">
        <v>152</v>
      </c>
      <c r="F60" s="91">
        <v>8.20046682E8</v>
      </c>
      <c r="G60" s="91">
        <v>2120.0</v>
      </c>
      <c r="H60" s="94" t="str">
        <f t="shared" si="9"/>
        <v>W</v>
      </c>
      <c r="I60" s="138">
        <f t="shared" si="10"/>
        <v>53</v>
      </c>
      <c r="J60" s="90" t="s">
        <v>144</v>
      </c>
      <c r="K60" s="163" t="s">
        <v>336</v>
      </c>
      <c r="L60" s="91">
        <v>4.64680746E8</v>
      </c>
      <c r="M60" s="91">
        <v>1130.0</v>
      </c>
      <c r="N60" s="94" t="str">
        <f t="shared" si="11"/>
        <v>L</v>
      </c>
      <c r="O60" s="138">
        <f t="shared" si="12"/>
        <v>11.3</v>
      </c>
      <c r="P60" s="124"/>
      <c r="Q60" s="85"/>
      <c r="R60" s="85"/>
      <c r="S60" s="85"/>
      <c r="T60" s="85"/>
      <c r="U60" s="85"/>
      <c r="V60" s="85"/>
      <c r="W60" s="85"/>
      <c r="X60" s="85"/>
      <c r="Y60" s="85"/>
      <c r="Z60" s="85"/>
    </row>
    <row r="61">
      <c r="A61" s="86">
        <v>45840.0</v>
      </c>
      <c r="B61" s="87">
        <f t="shared" si="8"/>
        <v>45840</v>
      </c>
      <c r="C61" s="88">
        <f t="shared" si="13"/>
        <v>0.8611111111</v>
      </c>
      <c r="D61" s="90" t="s">
        <v>204</v>
      </c>
      <c r="E61" s="164" t="s">
        <v>267</v>
      </c>
      <c r="F61" s="91">
        <v>6.72731344E8</v>
      </c>
      <c r="G61" s="91">
        <v>0.0</v>
      </c>
      <c r="H61" s="94" t="str">
        <f t="shared" si="9"/>
        <v>D</v>
      </c>
      <c r="I61" s="138">
        <f t="shared" si="10"/>
        <v>0</v>
      </c>
      <c r="J61" s="90" t="s">
        <v>151</v>
      </c>
      <c r="K61" s="91" t="s">
        <v>268</v>
      </c>
      <c r="L61" s="91">
        <v>8.13080642E8</v>
      </c>
      <c r="M61" s="91">
        <v>0.0</v>
      </c>
      <c r="N61" s="94" t="str">
        <f t="shared" si="11"/>
        <v>D</v>
      </c>
      <c r="O61" s="138">
        <f t="shared" si="12"/>
        <v>0</v>
      </c>
      <c r="P61" s="91" t="s">
        <v>337</v>
      </c>
      <c r="Q61" s="85"/>
      <c r="R61" s="85"/>
      <c r="S61" s="85"/>
      <c r="T61" s="85"/>
      <c r="U61" s="85"/>
      <c r="V61" s="85"/>
      <c r="W61" s="85"/>
      <c r="X61" s="85"/>
      <c r="Y61" s="85"/>
      <c r="Z61" s="85"/>
    </row>
    <row r="62">
      <c r="A62" s="86">
        <v>45840.0</v>
      </c>
      <c r="B62" s="87">
        <f t="shared" si="8"/>
        <v>45840</v>
      </c>
      <c r="C62" s="88">
        <f t="shared" si="13"/>
        <v>0.8680555556</v>
      </c>
      <c r="D62" s="90" t="s">
        <v>183</v>
      </c>
      <c r="E62" s="149" t="s">
        <v>338</v>
      </c>
      <c r="F62" s="91">
        <v>8.05315046E8</v>
      </c>
      <c r="G62" s="91">
        <v>130.0</v>
      </c>
      <c r="H62" s="94" t="str">
        <f t="shared" si="9"/>
        <v>W</v>
      </c>
      <c r="I62" s="138">
        <f t="shared" si="10"/>
        <v>3.25</v>
      </c>
      <c r="J62" s="90" t="s">
        <v>166</v>
      </c>
      <c r="K62" s="165" t="s">
        <v>307</v>
      </c>
      <c r="L62" s="91">
        <v>5.82217237E8</v>
      </c>
      <c r="M62" s="91">
        <v>80.0</v>
      </c>
      <c r="N62" s="94" t="str">
        <f t="shared" si="11"/>
        <v>L</v>
      </c>
      <c r="O62" s="138">
        <f t="shared" si="12"/>
        <v>0.8</v>
      </c>
      <c r="P62" s="90"/>
      <c r="Q62" s="85"/>
      <c r="R62" s="85"/>
      <c r="S62" s="85"/>
      <c r="T62" s="85"/>
      <c r="U62" s="85"/>
      <c r="V62" s="85"/>
      <c r="W62" s="85"/>
      <c r="X62" s="85"/>
      <c r="Y62" s="85"/>
      <c r="Z62" s="85"/>
    </row>
    <row r="63">
      <c r="A63" s="137" t="s">
        <v>116</v>
      </c>
      <c r="B63" s="81" t="s">
        <v>16</v>
      </c>
      <c r="C63" s="150" t="s">
        <v>117</v>
      </c>
      <c r="D63" s="82" t="s">
        <v>118</v>
      </c>
      <c r="E63" s="82" t="s">
        <v>119</v>
      </c>
      <c r="F63" s="83" t="s">
        <v>120</v>
      </c>
      <c r="G63" s="82" t="s">
        <v>121</v>
      </c>
      <c r="H63" s="82" t="s">
        <v>122</v>
      </c>
      <c r="I63" s="151" t="s">
        <v>123</v>
      </c>
      <c r="J63" s="82" t="s">
        <v>118</v>
      </c>
      <c r="K63" s="82" t="s">
        <v>124</v>
      </c>
      <c r="L63" s="83" t="s">
        <v>125</v>
      </c>
      <c r="M63" s="82" t="s">
        <v>121</v>
      </c>
      <c r="N63" s="82" t="s">
        <v>122</v>
      </c>
      <c r="O63" s="151" t="s">
        <v>123</v>
      </c>
      <c r="P63" s="84" t="s">
        <v>52</v>
      </c>
      <c r="Q63" s="85"/>
      <c r="R63" s="85"/>
      <c r="S63" s="85"/>
      <c r="T63" s="85"/>
      <c r="U63" s="85"/>
      <c r="V63" s="85"/>
      <c r="W63" s="85"/>
      <c r="X63" s="85"/>
      <c r="Y63" s="85"/>
      <c r="Z63" s="85"/>
    </row>
    <row r="64">
      <c r="A64" s="86">
        <v>45841.0</v>
      </c>
      <c r="B64" s="87">
        <f t="shared" ref="B64:B93" si="14">A64</f>
        <v>45841</v>
      </c>
      <c r="C64" s="88">
        <v>0.6666666666666666</v>
      </c>
      <c r="D64" s="122" t="s">
        <v>292</v>
      </c>
      <c r="E64" s="122" t="s">
        <v>339</v>
      </c>
      <c r="F64" s="123">
        <v>5.80122405E8</v>
      </c>
      <c r="G64" s="123">
        <v>540.0</v>
      </c>
      <c r="H64" s="94" t="str">
        <f t="shared" ref="H64:H93" si="15">IFS(G64&gt;M64,"W",G64&lt;M64,"L",G64=M64,"D")</f>
        <v>W</v>
      </c>
      <c r="I64" s="138">
        <f t="shared" ref="I64:I93" si="16">IF(ISNUMBER(G64),IF(H64="W",MIN(150000,G64)*0.025,MIN(150000,G64)*0.01),0)</f>
        <v>13.5</v>
      </c>
      <c r="J64" s="122" t="s">
        <v>155</v>
      </c>
      <c r="K64" s="122" t="s">
        <v>340</v>
      </c>
      <c r="L64" s="123">
        <v>6.03011476E8</v>
      </c>
      <c r="M64" s="123">
        <v>50.0</v>
      </c>
      <c r="N64" s="94" t="str">
        <f t="shared" ref="N64:N93" si="17">IFS(M64&gt;G64,"W",M64&lt;G64,"L",M64=G64,"D")</f>
        <v>L</v>
      </c>
      <c r="O64" s="138">
        <f t="shared" ref="O64:O93" si="18">IF(ISNUMBER(M64),IF(N64="W",MIN(150000,M64)*0.025,MIN(150000,M64)*0.01),0)</f>
        <v>0.5</v>
      </c>
      <c r="P64" s="124"/>
      <c r="Q64" s="85"/>
      <c r="R64" s="85"/>
      <c r="S64" s="85"/>
      <c r="T64" s="85"/>
      <c r="U64" s="85"/>
      <c r="V64" s="85"/>
      <c r="W64" s="85"/>
      <c r="X64" s="85"/>
      <c r="Y64" s="85"/>
      <c r="Z64" s="85"/>
    </row>
    <row r="65">
      <c r="A65" s="86">
        <v>45841.0</v>
      </c>
      <c r="B65" s="87">
        <f t="shared" si="14"/>
        <v>45841</v>
      </c>
      <c r="C65" s="88">
        <f t="shared" ref="C65:C93" si="19">C64 + TIME(0, 10, 0)</f>
        <v>0.6736111111</v>
      </c>
      <c r="D65" s="122" t="s">
        <v>204</v>
      </c>
      <c r="E65" s="122" t="s">
        <v>290</v>
      </c>
      <c r="F65" s="123">
        <v>6.84344469E8</v>
      </c>
      <c r="G65" s="123">
        <v>1020.0</v>
      </c>
      <c r="H65" s="94" t="str">
        <f t="shared" si="15"/>
        <v>W</v>
      </c>
      <c r="I65" s="138">
        <f t="shared" si="16"/>
        <v>25.5</v>
      </c>
      <c r="J65" s="122" t="s">
        <v>271</v>
      </c>
      <c r="K65" s="122" t="s">
        <v>307</v>
      </c>
      <c r="L65" s="123">
        <v>5.82217237E8</v>
      </c>
      <c r="M65" s="123">
        <v>80.0</v>
      </c>
      <c r="N65" s="94" t="str">
        <f t="shared" si="17"/>
        <v>L</v>
      </c>
      <c r="O65" s="138">
        <f t="shared" si="18"/>
        <v>0.8</v>
      </c>
      <c r="P65" s="90"/>
      <c r="Q65" s="85"/>
      <c r="R65" s="85"/>
      <c r="S65" s="85"/>
      <c r="T65" s="85"/>
      <c r="U65" s="85"/>
      <c r="V65" s="85"/>
      <c r="W65" s="85"/>
      <c r="X65" s="85"/>
      <c r="Y65" s="85"/>
      <c r="Z65" s="85"/>
    </row>
    <row r="66">
      <c r="A66" s="86">
        <v>45841.0</v>
      </c>
      <c r="B66" s="87">
        <f t="shared" si="14"/>
        <v>45841</v>
      </c>
      <c r="C66" s="88">
        <f t="shared" si="19"/>
        <v>0.6805555556</v>
      </c>
      <c r="D66" s="122" t="s">
        <v>166</v>
      </c>
      <c r="E66" s="122"/>
      <c r="F66" s="123"/>
      <c r="G66" s="122"/>
      <c r="H66" s="94" t="str">
        <f t="shared" si="15"/>
        <v>D</v>
      </c>
      <c r="I66" s="138">
        <f t="shared" si="16"/>
        <v>0</v>
      </c>
      <c r="J66" s="122" t="s">
        <v>161</v>
      </c>
      <c r="K66" s="122" t="s">
        <v>341</v>
      </c>
      <c r="L66" s="123">
        <v>7.41134626E8</v>
      </c>
      <c r="M66" s="122"/>
      <c r="N66" s="94" t="str">
        <f t="shared" si="17"/>
        <v>D</v>
      </c>
      <c r="O66" s="138">
        <f t="shared" si="18"/>
        <v>0</v>
      </c>
      <c r="P66" s="120" t="s">
        <v>132</v>
      </c>
      <c r="Q66" s="85"/>
      <c r="R66" s="85"/>
      <c r="S66" s="85"/>
      <c r="T66" s="85"/>
      <c r="U66" s="85"/>
      <c r="V66" s="85"/>
      <c r="W66" s="85"/>
      <c r="X66" s="85"/>
      <c r="Y66" s="85"/>
      <c r="Z66" s="85"/>
    </row>
    <row r="67">
      <c r="A67" s="86">
        <v>45841.0</v>
      </c>
      <c r="B67" s="87">
        <f t="shared" si="14"/>
        <v>45841</v>
      </c>
      <c r="C67" s="88">
        <f t="shared" si="19"/>
        <v>0.6875</v>
      </c>
      <c r="D67" s="122" t="s">
        <v>197</v>
      </c>
      <c r="E67" s="122" t="s">
        <v>342</v>
      </c>
      <c r="F67" s="123">
        <v>6.15137564E8</v>
      </c>
      <c r="G67" s="123">
        <v>110.0</v>
      </c>
      <c r="H67" s="94" t="str">
        <f t="shared" si="15"/>
        <v>W</v>
      </c>
      <c r="I67" s="138">
        <f t="shared" si="16"/>
        <v>2.75</v>
      </c>
      <c r="J67" s="122" t="s">
        <v>134</v>
      </c>
      <c r="K67" s="122" t="s">
        <v>226</v>
      </c>
      <c r="L67" s="123">
        <v>5.94266288E8</v>
      </c>
      <c r="M67" s="123">
        <v>30.0</v>
      </c>
      <c r="N67" s="94" t="str">
        <f t="shared" si="17"/>
        <v>L</v>
      </c>
      <c r="O67" s="138">
        <f t="shared" si="18"/>
        <v>0.3</v>
      </c>
      <c r="P67" s="90"/>
      <c r="Q67" s="85"/>
      <c r="R67" s="85"/>
      <c r="S67" s="85"/>
      <c r="T67" s="85"/>
      <c r="U67" s="85"/>
      <c r="V67" s="85"/>
      <c r="W67" s="85"/>
      <c r="X67" s="85"/>
      <c r="Y67" s="85"/>
      <c r="Z67" s="85"/>
    </row>
    <row r="68">
      <c r="A68" s="86">
        <v>45841.0</v>
      </c>
      <c r="B68" s="87">
        <f t="shared" si="14"/>
        <v>45841</v>
      </c>
      <c r="C68" s="88">
        <f t="shared" si="19"/>
        <v>0.6944444444</v>
      </c>
      <c r="D68" s="122" t="s">
        <v>197</v>
      </c>
      <c r="E68" s="122" t="s">
        <v>343</v>
      </c>
      <c r="F68" s="123">
        <v>1.677086379E9</v>
      </c>
      <c r="G68" s="123">
        <v>30.0</v>
      </c>
      <c r="H68" s="94" t="str">
        <f t="shared" si="15"/>
        <v>W</v>
      </c>
      <c r="I68" s="138">
        <f t="shared" si="16"/>
        <v>0.75</v>
      </c>
      <c r="J68" s="122" t="s">
        <v>316</v>
      </c>
      <c r="K68" s="122" t="s">
        <v>226</v>
      </c>
      <c r="L68" s="123">
        <v>5.94266288E8</v>
      </c>
      <c r="M68" s="123">
        <v>0.0</v>
      </c>
      <c r="N68" s="94" t="str">
        <f t="shared" si="17"/>
        <v>L</v>
      </c>
      <c r="O68" s="138">
        <f t="shared" si="18"/>
        <v>0</v>
      </c>
      <c r="P68" s="90"/>
      <c r="Q68" s="85"/>
      <c r="R68" s="85"/>
      <c r="S68" s="85"/>
      <c r="T68" s="85"/>
      <c r="U68" s="85"/>
      <c r="V68" s="85"/>
      <c r="W68" s="85"/>
      <c r="X68" s="85"/>
      <c r="Y68" s="85"/>
      <c r="Z68" s="85"/>
    </row>
    <row r="69">
      <c r="A69" s="86">
        <v>45841.0</v>
      </c>
      <c r="B69" s="87">
        <f t="shared" si="14"/>
        <v>45841</v>
      </c>
      <c r="C69" s="88">
        <f t="shared" si="19"/>
        <v>0.7013888889</v>
      </c>
      <c r="D69" s="122" t="s">
        <v>283</v>
      </c>
      <c r="E69" s="122"/>
      <c r="F69" s="123"/>
      <c r="G69" s="122"/>
      <c r="H69" s="94" t="str">
        <f t="shared" si="15"/>
        <v>D</v>
      </c>
      <c r="I69" s="138">
        <f t="shared" si="16"/>
        <v>0</v>
      </c>
      <c r="J69" s="122" t="s">
        <v>197</v>
      </c>
      <c r="K69" s="122" t="s">
        <v>341</v>
      </c>
      <c r="L69" s="123">
        <v>7.41134626E8</v>
      </c>
      <c r="M69" s="122"/>
      <c r="N69" s="94" t="str">
        <f t="shared" si="17"/>
        <v>D</v>
      </c>
      <c r="O69" s="138">
        <f t="shared" si="18"/>
        <v>0</v>
      </c>
      <c r="P69" s="120" t="s">
        <v>132</v>
      </c>
      <c r="Q69" s="85"/>
      <c r="R69" s="85"/>
      <c r="S69" s="85"/>
      <c r="T69" s="85"/>
      <c r="U69" s="85"/>
      <c r="V69" s="85"/>
      <c r="W69" s="85"/>
      <c r="X69" s="85"/>
      <c r="Y69" s="85"/>
      <c r="Z69" s="85"/>
    </row>
    <row r="70">
      <c r="A70" s="86">
        <v>45841.0</v>
      </c>
      <c r="B70" s="87">
        <f t="shared" si="14"/>
        <v>45841</v>
      </c>
      <c r="C70" s="88">
        <f t="shared" si="19"/>
        <v>0.7083333333</v>
      </c>
      <c r="D70" s="122" t="s">
        <v>134</v>
      </c>
      <c r="E70" s="122" t="s">
        <v>344</v>
      </c>
      <c r="F70" s="123">
        <v>8.05970535E8</v>
      </c>
      <c r="G70" s="123">
        <v>0.0</v>
      </c>
      <c r="H70" s="94" t="str">
        <f t="shared" si="15"/>
        <v>D</v>
      </c>
      <c r="I70" s="138">
        <f t="shared" si="16"/>
        <v>0</v>
      </c>
      <c r="J70" s="122" t="s">
        <v>174</v>
      </c>
      <c r="K70" s="122">
        <v>6.73519272E8</v>
      </c>
      <c r="L70" s="123">
        <v>4.61321864E8</v>
      </c>
      <c r="M70" s="123">
        <v>0.0</v>
      </c>
      <c r="N70" s="94" t="str">
        <f t="shared" si="17"/>
        <v>D</v>
      </c>
      <c r="O70" s="138">
        <f t="shared" si="18"/>
        <v>0</v>
      </c>
      <c r="P70" s="147"/>
      <c r="Q70" s="85"/>
      <c r="R70" s="85"/>
      <c r="S70" s="85"/>
      <c r="T70" s="85"/>
      <c r="U70" s="85"/>
      <c r="V70" s="85"/>
      <c r="W70" s="85"/>
      <c r="X70" s="85"/>
      <c r="Y70" s="85"/>
      <c r="Z70" s="85"/>
    </row>
    <row r="71">
      <c r="A71" s="86">
        <v>45841.0</v>
      </c>
      <c r="B71" s="87">
        <f t="shared" si="14"/>
        <v>45841</v>
      </c>
      <c r="C71" s="88">
        <f t="shared" si="19"/>
        <v>0.7152777778</v>
      </c>
      <c r="D71" s="122" t="s">
        <v>161</v>
      </c>
      <c r="E71" s="122"/>
      <c r="F71" s="123"/>
      <c r="G71" s="122"/>
      <c r="H71" s="94" t="str">
        <f t="shared" si="15"/>
        <v>D</v>
      </c>
      <c r="I71" s="138">
        <f t="shared" si="16"/>
        <v>0</v>
      </c>
      <c r="J71" s="122" t="s">
        <v>170</v>
      </c>
      <c r="K71" s="122"/>
      <c r="L71" s="123"/>
      <c r="M71" s="122"/>
      <c r="N71" s="94" t="str">
        <f t="shared" si="17"/>
        <v>D</v>
      </c>
      <c r="O71" s="138">
        <f t="shared" si="18"/>
        <v>0</v>
      </c>
      <c r="P71" s="124"/>
      <c r="Q71" s="85"/>
      <c r="R71" s="85"/>
      <c r="S71" s="85"/>
      <c r="T71" s="85"/>
      <c r="U71" s="85"/>
      <c r="V71" s="85"/>
      <c r="W71" s="85"/>
      <c r="X71" s="85"/>
      <c r="Y71" s="85"/>
      <c r="Z71" s="85"/>
    </row>
    <row r="72">
      <c r="A72" s="86">
        <v>45841.0</v>
      </c>
      <c r="B72" s="87">
        <f t="shared" si="14"/>
        <v>45841</v>
      </c>
      <c r="C72" s="88">
        <f t="shared" si="19"/>
        <v>0.7222222222</v>
      </c>
      <c r="D72" s="122" t="s">
        <v>183</v>
      </c>
      <c r="E72" s="122">
        <v>3.13544867E8</v>
      </c>
      <c r="F72" s="123">
        <v>1.830963821E9</v>
      </c>
      <c r="G72" s="123">
        <v>2520.0</v>
      </c>
      <c r="H72" s="94" t="str">
        <f t="shared" si="15"/>
        <v>L</v>
      </c>
      <c r="I72" s="138">
        <f t="shared" si="16"/>
        <v>25.2</v>
      </c>
      <c r="J72" s="122" t="s">
        <v>191</v>
      </c>
      <c r="K72" s="122" t="s">
        <v>345</v>
      </c>
      <c r="L72" s="123">
        <v>6.30164256E8</v>
      </c>
      <c r="M72" s="123">
        <v>2950.0</v>
      </c>
      <c r="N72" s="94" t="str">
        <f t="shared" si="17"/>
        <v>W</v>
      </c>
      <c r="O72" s="138">
        <f t="shared" si="18"/>
        <v>73.75</v>
      </c>
      <c r="P72" s="124"/>
      <c r="Q72" s="85"/>
      <c r="R72" s="85"/>
      <c r="S72" s="85"/>
      <c r="T72" s="85"/>
      <c r="U72" s="85"/>
      <c r="V72" s="85"/>
      <c r="W72" s="85"/>
      <c r="X72" s="85"/>
      <c r="Y72" s="85"/>
      <c r="Z72" s="85"/>
    </row>
    <row r="73">
      <c r="A73" s="86">
        <v>45841.0</v>
      </c>
      <c r="B73" s="87">
        <f t="shared" si="14"/>
        <v>45841</v>
      </c>
      <c r="C73" s="88">
        <f t="shared" si="19"/>
        <v>0.7291666667</v>
      </c>
      <c r="D73" s="122" t="s">
        <v>144</v>
      </c>
      <c r="E73" s="122"/>
      <c r="F73" s="123"/>
      <c r="G73" s="122"/>
      <c r="H73" s="94" t="str">
        <f t="shared" si="15"/>
        <v>D</v>
      </c>
      <c r="I73" s="138">
        <f t="shared" si="16"/>
        <v>0</v>
      </c>
      <c r="J73" s="122" t="s">
        <v>155</v>
      </c>
      <c r="K73" s="122" t="s">
        <v>291</v>
      </c>
      <c r="L73" s="123">
        <v>5.72981667E8</v>
      </c>
      <c r="M73" s="122"/>
      <c r="N73" s="94" t="str">
        <f t="shared" si="17"/>
        <v>D</v>
      </c>
      <c r="O73" s="138">
        <f t="shared" si="18"/>
        <v>0</v>
      </c>
      <c r="P73" s="120" t="s">
        <v>132</v>
      </c>
      <c r="Q73" s="85"/>
      <c r="R73" s="85"/>
      <c r="S73" s="85"/>
      <c r="T73" s="85"/>
      <c r="U73" s="85"/>
      <c r="V73" s="85"/>
      <c r="W73" s="85"/>
      <c r="X73" s="85"/>
      <c r="Y73" s="85"/>
      <c r="Z73" s="85"/>
    </row>
    <row r="74">
      <c r="A74" s="86">
        <v>45841.0</v>
      </c>
      <c r="B74" s="87">
        <f t="shared" si="14"/>
        <v>45841</v>
      </c>
      <c r="C74" s="88">
        <f t="shared" si="19"/>
        <v>0.7361111111</v>
      </c>
      <c r="D74" s="122" t="s">
        <v>195</v>
      </c>
      <c r="E74" s="122" t="s">
        <v>321</v>
      </c>
      <c r="F74" s="123">
        <v>6.72731344E8</v>
      </c>
      <c r="G74" s="122"/>
      <c r="H74" s="94" t="str">
        <f t="shared" si="15"/>
        <v>D</v>
      </c>
      <c r="I74" s="138">
        <f t="shared" si="16"/>
        <v>0</v>
      </c>
      <c r="J74" s="122" t="s">
        <v>174</v>
      </c>
      <c r="K74" s="122" t="s">
        <v>251</v>
      </c>
      <c r="L74" s="123">
        <v>7.25853031E8</v>
      </c>
      <c r="M74" s="122"/>
      <c r="N74" s="94" t="str">
        <f t="shared" si="17"/>
        <v>D</v>
      </c>
      <c r="O74" s="138">
        <f t="shared" si="18"/>
        <v>0</v>
      </c>
      <c r="P74" s="90"/>
      <c r="Q74" s="85"/>
      <c r="R74" s="85"/>
      <c r="S74" s="85"/>
      <c r="T74" s="85"/>
      <c r="U74" s="85"/>
      <c r="V74" s="85"/>
      <c r="W74" s="85"/>
      <c r="X74" s="85"/>
      <c r="Y74" s="85"/>
      <c r="Z74" s="85"/>
    </row>
    <row r="75">
      <c r="A75" s="86">
        <v>45841.0</v>
      </c>
      <c r="B75" s="87">
        <f t="shared" si="14"/>
        <v>45841</v>
      </c>
      <c r="C75" s="88">
        <f t="shared" si="19"/>
        <v>0.7430555556</v>
      </c>
      <c r="D75" s="122" t="s">
        <v>155</v>
      </c>
      <c r="E75" s="122" t="s">
        <v>297</v>
      </c>
      <c r="F75" s="123">
        <v>8.26889857E8</v>
      </c>
      <c r="G75" s="123">
        <v>100.0</v>
      </c>
      <c r="H75" s="94" t="str">
        <f t="shared" si="15"/>
        <v>L</v>
      </c>
      <c r="I75" s="138">
        <f t="shared" si="16"/>
        <v>1</v>
      </c>
      <c r="J75" s="122" t="s">
        <v>282</v>
      </c>
      <c r="K75" s="122" t="s">
        <v>296</v>
      </c>
      <c r="L75" s="123">
        <v>7.54437757E8</v>
      </c>
      <c r="M75" s="123">
        <v>110.0</v>
      </c>
      <c r="N75" s="94" t="str">
        <f t="shared" si="17"/>
        <v>W</v>
      </c>
      <c r="O75" s="138">
        <f t="shared" si="18"/>
        <v>2.75</v>
      </c>
      <c r="P75" s="147"/>
      <c r="Q75" s="85"/>
      <c r="R75" s="85"/>
      <c r="S75" s="85"/>
      <c r="T75" s="85"/>
      <c r="U75" s="85"/>
      <c r="V75" s="85"/>
      <c r="W75" s="85"/>
      <c r="X75" s="85"/>
      <c r="Y75" s="85"/>
      <c r="Z75" s="85"/>
    </row>
    <row r="76">
      <c r="A76" s="86">
        <v>45841.0</v>
      </c>
      <c r="B76" s="87">
        <f t="shared" si="14"/>
        <v>45841</v>
      </c>
      <c r="C76" s="88">
        <f t="shared" si="19"/>
        <v>0.75</v>
      </c>
      <c r="D76" s="122" t="s">
        <v>282</v>
      </c>
      <c r="E76" s="122"/>
      <c r="F76" s="123"/>
      <c r="G76" s="122"/>
      <c r="H76" s="94" t="str">
        <f t="shared" si="15"/>
        <v>D</v>
      </c>
      <c r="I76" s="138">
        <f t="shared" si="16"/>
        <v>0</v>
      </c>
      <c r="J76" s="122" t="s">
        <v>141</v>
      </c>
      <c r="K76" s="122" t="s">
        <v>346</v>
      </c>
      <c r="L76" s="123">
        <v>5.56328399E8</v>
      </c>
      <c r="M76" s="122"/>
      <c r="N76" s="94" t="str">
        <f t="shared" si="17"/>
        <v>D</v>
      </c>
      <c r="O76" s="138">
        <f t="shared" si="18"/>
        <v>0</v>
      </c>
      <c r="P76" s="120" t="s">
        <v>132</v>
      </c>
      <c r="Q76" s="85"/>
      <c r="R76" s="85"/>
      <c r="S76" s="85"/>
      <c r="T76" s="85"/>
      <c r="U76" s="85"/>
      <c r="V76" s="85"/>
      <c r="W76" s="85"/>
      <c r="X76" s="85"/>
      <c r="Y76" s="85"/>
      <c r="Z76" s="85"/>
    </row>
    <row r="77">
      <c r="A77" s="86">
        <v>45841.0</v>
      </c>
      <c r="B77" s="87">
        <f t="shared" si="14"/>
        <v>45841</v>
      </c>
      <c r="C77" s="88">
        <f t="shared" si="19"/>
        <v>0.7569444444</v>
      </c>
      <c r="D77" s="122" t="s">
        <v>174</v>
      </c>
      <c r="E77" s="122" t="s">
        <v>220</v>
      </c>
      <c r="F77" s="123">
        <v>7.25853031E8</v>
      </c>
      <c r="G77" s="123">
        <v>100.0</v>
      </c>
      <c r="H77" s="94" t="str">
        <f t="shared" si="15"/>
        <v>W</v>
      </c>
      <c r="I77" s="138">
        <f t="shared" si="16"/>
        <v>2.5</v>
      </c>
      <c r="J77" s="122" t="s">
        <v>139</v>
      </c>
      <c r="K77" s="122" t="s">
        <v>347</v>
      </c>
      <c r="L77" s="123">
        <v>5.29993901E8</v>
      </c>
      <c r="M77" s="123">
        <v>10.0</v>
      </c>
      <c r="N77" s="94" t="str">
        <f t="shared" si="17"/>
        <v>L</v>
      </c>
      <c r="O77" s="138">
        <f t="shared" si="18"/>
        <v>0.1</v>
      </c>
      <c r="P77" s="90"/>
      <c r="Q77" s="128" t="s">
        <v>348</v>
      </c>
      <c r="R77" s="85"/>
      <c r="S77" s="85"/>
      <c r="T77" s="85"/>
      <c r="U77" s="85"/>
      <c r="V77" s="85"/>
      <c r="W77" s="85"/>
      <c r="X77" s="85"/>
      <c r="Y77" s="85"/>
      <c r="Z77" s="85"/>
    </row>
    <row r="78">
      <c r="A78" s="86">
        <v>45841.0</v>
      </c>
      <c r="B78" s="87">
        <f t="shared" si="14"/>
        <v>45841</v>
      </c>
      <c r="C78" s="88">
        <f t="shared" si="19"/>
        <v>0.7638888889</v>
      </c>
      <c r="D78" s="122" t="s">
        <v>170</v>
      </c>
      <c r="E78" s="122"/>
      <c r="F78" s="123"/>
      <c r="G78" s="122"/>
      <c r="H78" s="94" t="str">
        <f t="shared" si="15"/>
        <v>D</v>
      </c>
      <c r="I78" s="138">
        <f t="shared" si="16"/>
        <v>0</v>
      </c>
      <c r="J78" s="122" t="s">
        <v>197</v>
      </c>
      <c r="K78" s="122"/>
      <c r="L78" s="123"/>
      <c r="M78" s="122"/>
      <c r="N78" s="94" t="str">
        <f t="shared" si="17"/>
        <v>D</v>
      </c>
      <c r="O78" s="138">
        <f t="shared" si="18"/>
        <v>0</v>
      </c>
      <c r="P78" s="90"/>
      <c r="Q78" s="85"/>
      <c r="R78" s="85"/>
      <c r="S78" s="85"/>
      <c r="T78" s="85"/>
      <c r="U78" s="85"/>
      <c r="V78" s="85"/>
      <c r="W78" s="85"/>
      <c r="X78" s="85"/>
      <c r="Y78" s="85"/>
      <c r="Z78" s="85"/>
    </row>
    <row r="79">
      <c r="A79" s="86">
        <v>45841.0</v>
      </c>
      <c r="B79" s="87">
        <f t="shared" si="14"/>
        <v>45841</v>
      </c>
      <c r="C79" s="88">
        <f t="shared" si="19"/>
        <v>0.7708333333</v>
      </c>
      <c r="D79" s="122" t="s">
        <v>181</v>
      </c>
      <c r="E79" s="122"/>
      <c r="F79" s="123"/>
      <c r="G79" s="122"/>
      <c r="H79" s="94" t="str">
        <f t="shared" si="15"/>
        <v>D</v>
      </c>
      <c r="I79" s="138">
        <f t="shared" si="16"/>
        <v>0</v>
      </c>
      <c r="J79" s="122" t="s">
        <v>161</v>
      </c>
      <c r="K79" s="122"/>
      <c r="L79" s="123"/>
      <c r="M79" s="122"/>
      <c r="N79" s="94" t="str">
        <f t="shared" si="17"/>
        <v>D</v>
      </c>
      <c r="O79" s="138">
        <f t="shared" si="18"/>
        <v>0</v>
      </c>
      <c r="P79" s="90"/>
      <c r="Q79" s="85"/>
      <c r="R79" s="85"/>
      <c r="S79" s="85"/>
      <c r="T79" s="85"/>
      <c r="U79" s="85"/>
      <c r="V79" s="85"/>
      <c r="W79" s="85"/>
      <c r="X79" s="85"/>
      <c r="Y79" s="85"/>
      <c r="Z79" s="85"/>
    </row>
    <row r="80">
      <c r="A80" s="86">
        <v>45841.0</v>
      </c>
      <c r="B80" s="87">
        <f t="shared" si="14"/>
        <v>45841</v>
      </c>
      <c r="C80" s="88">
        <f t="shared" si="19"/>
        <v>0.7777777778</v>
      </c>
      <c r="D80" s="122" t="s">
        <v>139</v>
      </c>
      <c r="E80" s="122" t="s">
        <v>349</v>
      </c>
      <c r="F80" s="123">
        <v>7.34321088E8</v>
      </c>
      <c r="G80" s="123">
        <v>1070.0</v>
      </c>
      <c r="H80" s="94" t="str">
        <f t="shared" si="15"/>
        <v>L</v>
      </c>
      <c r="I80" s="138">
        <f t="shared" si="16"/>
        <v>10.7</v>
      </c>
      <c r="J80" s="122" t="s">
        <v>170</v>
      </c>
      <c r="K80" s="122" t="s">
        <v>268</v>
      </c>
      <c r="L80" s="123">
        <v>8.13080642E8</v>
      </c>
      <c r="M80" s="123">
        <v>1240.0</v>
      </c>
      <c r="N80" s="94" t="str">
        <f t="shared" si="17"/>
        <v>W</v>
      </c>
      <c r="O80" s="138">
        <f t="shared" si="18"/>
        <v>31</v>
      </c>
      <c r="P80" s="147"/>
      <c r="Q80" s="85"/>
      <c r="R80" s="85"/>
      <c r="S80" s="85"/>
      <c r="T80" s="85"/>
      <c r="U80" s="85"/>
      <c r="V80" s="85"/>
      <c r="W80" s="85"/>
      <c r="X80" s="85"/>
      <c r="Y80" s="85"/>
      <c r="Z80" s="85"/>
    </row>
    <row r="81">
      <c r="A81" s="86">
        <v>45841.0</v>
      </c>
      <c r="B81" s="87">
        <f t="shared" si="14"/>
        <v>45841</v>
      </c>
      <c r="C81" s="88">
        <f t="shared" si="19"/>
        <v>0.7847222222</v>
      </c>
      <c r="D81" s="122" t="s">
        <v>157</v>
      </c>
      <c r="E81" s="122"/>
      <c r="F81" s="123"/>
      <c r="G81" s="122"/>
      <c r="H81" s="94" t="str">
        <f t="shared" si="15"/>
        <v>D</v>
      </c>
      <c r="I81" s="138">
        <f t="shared" si="16"/>
        <v>0</v>
      </c>
      <c r="J81" s="122" t="s">
        <v>139</v>
      </c>
      <c r="K81" s="122"/>
      <c r="L81" s="123"/>
      <c r="M81" s="122"/>
      <c r="N81" s="94" t="str">
        <f t="shared" si="17"/>
        <v>D</v>
      </c>
      <c r="O81" s="138">
        <f t="shared" si="18"/>
        <v>0</v>
      </c>
      <c r="P81" s="90"/>
      <c r="Q81" s="85"/>
      <c r="R81" s="85"/>
      <c r="S81" s="85"/>
      <c r="T81" s="85"/>
      <c r="U81" s="85"/>
      <c r="V81" s="85"/>
      <c r="W81" s="85"/>
      <c r="X81" s="85"/>
      <c r="Y81" s="85"/>
      <c r="Z81" s="85"/>
    </row>
    <row r="82">
      <c r="A82" s="86">
        <v>45841.0</v>
      </c>
      <c r="B82" s="87">
        <f t="shared" si="14"/>
        <v>45841</v>
      </c>
      <c r="C82" s="88">
        <f t="shared" si="19"/>
        <v>0.7916666667</v>
      </c>
      <c r="D82" s="122" t="s">
        <v>127</v>
      </c>
      <c r="E82" s="122" t="s">
        <v>350</v>
      </c>
      <c r="F82" s="123">
        <v>8.20150051E8</v>
      </c>
      <c r="G82" s="122"/>
      <c r="H82" s="94" t="str">
        <f t="shared" si="15"/>
        <v>D</v>
      </c>
      <c r="I82" s="138">
        <f t="shared" si="16"/>
        <v>0</v>
      </c>
      <c r="J82" s="122" t="s">
        <v>351</v>
      </c>
      <c r="K82" s="122" t="s">
        <v>352</v>
      </c>
      <c r="L82" s="123">
        <v>8.28790102E8</v>
      </c>
      <c r="M82" s="122"/>
      <c r="N82" s="94" t="str">
        <f t="shared" si="17"/>
        <v>D</v>
      </c>
      <c r="O82" s="138">
        <f t="shared" si="18"/>
        <v>0</v>
      </c>
      <c r="P82" s="120" t="s">
        <v>353</v>
      </c>
      <c r="Q82" s="85"/>
      <c r="R82" s="85"/>
      <c r="S82" s="85"/>
      <c r="T82" s="85"/>
      <c r="U82" s="85"/>
      <c r="V82" s="85"/>
      <c r="W82" s="85"/>
      <c r="X82" s="85"/>
      <c r="Y82" s="85"/>
      <c r="Z82" s="85"/>
    </row>
    <row r="83">
      <c r="A83" s="86">
        <v>45841.0</v>
      </c>
      <c r="B83" s="87">
        <f t="shared" si="14"/>
        <v>45841</v>
      </c>
      <c r="C83" s="88">
        <f t="shared" si="19"/>
        <v>0.7986111111</v>
      </c>
      <c r="D83" s="122" t="s">
        <v>191</v>
      </c>
      <c r="E83" s="122">
        <v>6.73519272E8</v>
      </c>
      <c r="F83" s="123">
        <v>4.61321864E8</v>
      </c>
      <c r="G83" s="123">
        <v>0.0</v>
      </c>
      <c r="H83" s="94" t="str">
        <f t="shared" si="15"/>
        <v>D</v>
      </c>
      <c r="I83" s="138">
        <f t="shared" si="16"/>
        <v>0</v>
      </c>
      <c r="J83" s="122" t="s">
        <v>134</v>
      </c>
      <c r="K83" s="122" t="s">
        <v>310</v>
      </c>
      <c r="L83" s="123">
        <v>8.20511123E8</v>
      </c>
      <c r="M83" s="123">
        <v>0.0</v>
      </c>
      <c r="N83" s="94" t="str">
        <f t="shared" si="17"/>
        <v>D</v>
      </c>
      <c r="O83" s="138">
        <f t="shared" si="18"/>
        <v>0</v>
      </c>
      <c r="P83" s="90"/>
      <c r="Q83" s="85"/>
      <c r="R83" s="85"/>
      <c r="S83" s="85"/>
      <c r="T83" s="85"/>
      <c r="U83" s="85"/>
      <c r="V83" s="85"/>
      <c r="W83" s="85"/>
      <c r="X83" s="85"/>
      <c r="Y83" s="85"/>
      <c r="Z83" s="85"/>
    </row>
    <row r="84">
      <c r="A84" s="86">
        <v>45841.0</v>
      </c>
      <c r="B84" s="87">
        <f t="shared" si="14"/>
        <v>45841</v>
      </c>
      <c r="C84" s="88">
        <f t="shared" si="19"/>
        <v>0.8055555556</v>
      </c>
      <c r="D84" s="122" t="s">
        <v>161</v>
      </c>
      <c r="E84" s="122" t="s">
        <v>354</v>
      </c>
      <c r="F84" s="123">
        <v>6.63505369E8</v>
      </c>
      <c r="G84" s="123"/>
      <c r="H84" s="94" t="str">
        <f t="shared" si="15"/>
        <v>D</v>
      </c>
      <c r="I84" s="138">
        <f t="shared" si="16"/>
        <v>0</v>
      </c>
      <c r="J84" s="122" t="s">
        <v>174</v>
      </c>
      <c r="K84" s="122" t="s">
        <v>168</v>
      </c>
      <c r="L84" s="123">
        <v>8.35222775E8</v>
      </c>
      <c r="M84" s="123"/>
      <c r="N84" s="94" t="str">
        <f t="shared" si="17"/>
        <v>D</v>
      </c>
      <c r="O84" s="138">
        <f t="shared" si="18"/>
        <v>0</v>
      </c>
      <c r="P84" s="120" t="s">
        <v>353</v>
      </c>
      <c r="Q84" s="85"/>
      <c r="R84" s="85"/>
      <c r="S84" s="85"/>
      <c r="T84" s="85"/>
      <c r="U84" s="85"/>
      <c r="V84" s="85"/>
      <c r="W84" s="85"/>
      <c r="X84" s="85"/>
      <c r="Y84" s="85"/>
      <c r="Z84" s="85"/>
    </row>
    <row r="85">
      <c r="A85" s="86">
        <v>45841.0</v>
      </c>
      <c r="B85" s="87">
        <f t="shared" si="14"/>
        <v>45841</v>
      </c>
      <c r="C85" s="88">
        <f t="shared" si="19"/>
        <v>0.8125</v>
      </c>
      <c r="D85" s="122" t="s">
        <v>151</v>
      </c>
      <c r="E85" s="122" t="s">
        <v>326</v>
      </c>
      <c r="F85" s="123">
        <v>6.72731344E8</v>
      </c>
      <c r="G85" s="122"/>
      <c r="H85" s="94" t="str">
        <f t="shared" si="15"/>
        <v>D</v>
      </c>
      <c r="I85" s="138">
        <f t="shared" si="16"/>
        <v>0</v>
      </c>
      <c r="J85" s="122" t="s">
        <v>292</v>
      </c>
      <c r="K85" s="122" t="s">
        <v>268</v>
      </c>
      <c r="L85" s="123">
        <v>8.13080642E8</v>
      </c>
      <c r="M85" s="122"/>
      <c r="N85" s="94" t="str">
        <f t="shared" si="17"/>
        <v>D</v>
      </c>
      <c r="O85" s="138">
        <f t="shared" si="18"/>
        <v>0</v>
      </c>
      <c r="P85" s="120" t="s">
        <v>353</v>
      </c>
      <c r="Q85" s="85"/>
      <c r="R85" s="85"/>
      <c r="S85" s="85"/>
      <c r="T85" s="85"/>
      <c r="U85" s="85"/>
      <c r="V85" s="85"/>
      <c r="W85" s="85"/>
      <c r="X85" s="85"/>
      <c r="Y85" s="85"/>
      <c r="Z85" s="85"/>
    </row>
    <row r="86">
      <c r="A86" s="86">
        <v>45841.0</v>
      </c>
      <c r="B86" s="87">
        <f t="shared" si="14"/>
        <v>45841</v>
      </c>
      <c r="C86" s="88">
        <f t="shared" si="19"/>
        <v>0.8194444444</v>
      </c>
      <c r="D86" s="122" t="s">
        <v>155</v>
      </c>
      <c r="E86" s="122" t="s">
        <v>349</v>
      </c>
      <c r="F86" s="123">
        <v>7.34321088E8</v>
      </c>
      <c r="G86" s="123">
        <v>1010.0</v>
      </c>
      <c r="H86" s="94" t="str">
        <f t="shared" si="15"/>
        <v>D</v>
      </c>
      <c r="I86" s="138">
        <f t="shared" si="16"/>
        <v>10.1</v>
      </c>
      <c r="J86" s="122" t="s">
        <v>183</v>
      </c>
      <c r="K86" s="122" t="s">
        <v>345</v>
      </c>
      <c r="L86" s="123">
        <v>6.30164256E8</v>
      </c>
      <c r="M86" s="123">
        <v>1010.0</v>
      </c>
      <c r="N86" s="94" t="str">
        <f t="shared" si="17"/>
        <v>D</v>
      </c>
      <c r="O86" s="138">
        <f t="shared" si="18"/>
        <v>10.1</v>
      </c>
      <c r="P86" s="124"/>
      <c r="Q86" s="85"/>
      <c r="R86" s="85"/>
      <c r="S86" s="85"/>
      <c r="T86" s="85"/>
      <c r="U86" s="85"/>
      <c r="V86" s="85"/>
      <c r="W86" s="85"/>
      <c r="X86" s="85"/>
      <c r="Y86" s="85"/>
      <c r="Z86" s="85"/>
    </row>
    <row r="87">
      <c r="A87" s="86">
        <v>45841.0</v>
      </c>
      <c r="B87" s="87">
        <f t="shared" si="14"/>
        <v>45841</v>
      </c>
      <c r="C87" s="88">
        <f t="shared" si="19"/>
        <v>0.8263888889</v>
      </c>
      <c r="D87" s="122" t="s">
        <v>149</v>
      </c>
      <c r="E87" s="122" t="s">
        <v>335</v>
      </c>
      <c r="F87" s="123">
        <v>6.69588083E8</v>
      </c>
      <c r="G87" s="123">
        <v>60.0</v>
      </c>
      <c r="H87" s="94" t="str">
        <f t="shared" si="15"/>
        <v>L</v>
      </c>
      <c r="I87" s="138">
        <f t="shared" si="16"/>
        <v>0.6</v>
      </c>
      <c r="J87" s="122" t="s">
        <v>155</v>
      </c>
      <c r="K87" s="122" t="s">
        <v>336</v>
      </c>
      <c r="L87" s="123">
        <v>4.64680746E8</v>
      </c>
      <c r="M87" s="123">
        <v>80.0</v>
      </c>
      <c r="N87" s="94" t="str">
        <f t="shared" si="17"/>
        <v>W</v>
      </c>
      <c r="O87" s="138">
        <f t="shared" si="18"/>
        <v>2</v>
      </c>
      <c r="P87" s="90"/>
      <c r="Q87" s="85"/>
      <c r="R87" s="85"/>
      <c r="S87" s="85"/>
      <c r="T87" s="85"/>
      <c r="U87" s="85"/>
      <c r="V87" s="85"/>
      <c r="W87" s="85"/>
      <c r="X87" s="85"/>
      <c r="Y87" s="85"/>
      <c r="Z87" s="85"/>
    </row>
    <row r="88">
      <c r="A88" s="86">
        <v>45841.0</v>
      </c>
      <c r="B88" s="87">
        <f t="shared" si="14"/>
        <v>45841</v>
      </c>
      <c r="C88" s="88">
        <f t="shared" si="19"/>
        <v>0.8333333333</v>
      </c>
      <c r="D88" s="122" t="s">
        <v>157</v>
      </c>
      <c r="E88" s="122"/>
      <c r="F88" s="123"/>
      <c r="G88" s="122"/>
      <c r="H88" s="94" t="str">
        <f t="shared" si="15"/>
        <v>D</v>
      </c>
      <c r="I88" s="138">
        <f t="shared" si="16"/>
        <v>0</v>
      </c>
      <c r="J88" s="122" t="s">
        <v>311</v>
      </c>
      <c r="K88" s="122" t="s">
        <v>312</v>
      </c>
      <c r="L88" s="123">
        <v>6.67784686E8</v>
      </c>
      <c r="M88" s="122"/>
      <c r="N88" s="94" t="str">
        <f t="shared" si="17"/>
        <v>D</v>
      </c>
      <c r="O88" s="138">
        <f t="shared" si="18"/>
        <v>0</v>
      </c>
      <c r="P88" s="124"/>
      <c r="Q88" s="85"/>
      <c r="R88" s="85"/>
      <c r="S88" s="85"/>
      <c r="T88" s="85"/>
      <c r="U88" s="85"/>
      <c r="V88" s="85"/>
      <c r="W88" s="85"/>
      <c r="X88" s="85"/>
      <c r="Y88" s="85"/>
      <c r="Z88" s="85"/>
    </row>
    <row r="89">
      <c r="A89" s="86">
        <v>45841.0</v>
      </c>
      <c r="B89" s="87">
        <f t="shared" si="14"/>
        <v>45841</v>
      </c>
      <c r="C89" s="88">
        <f t="shared" si="19"/>
        <v>0.8402777778</v>
      </c>
      <c r="D89" s="122" t="s">
        <v>181</v>
      </c>
      <c r="E89" s="122" t="s">
        <v>268</v>
      </c>
      <c r="F89" s="123">
        <v>8.13080642E8</v>
      </c>
      <c r="G89" s="123">
        <v>0.0</v>
      </c>
      <c r="H89" s="94" t="str">
        <f t="shared" si="15"/>
        <v>D</v>
      </c>
      <c r="I89" s="138">
        <f t="shared" si="16"/>
        <v>0</v>
      </c>
      <c r="J89" s="122" t="s">
        <v>195</v>
      </c>
      <c r="K89" s="122" t="s">
        <v>267</v>
      </c>
      <c r="L89" s="123">
        <v>6.72731344E8</v>
      </c>
      <c r="M89" s="123">
        <v>0.0</v>
      </c>
      <c r="N89" s="94" t="str">
        <f t="shared" si="17"/>
        <v>D</v>
      </c>
      <c r="O89" s="138">
        <f t="shared" si="18"/>
        <v>0</v>
      </c>
      <c r="P89" s="124"/>
      <c r="Q89" s="85"/>
      <c r="R89" s="85"/>
      <c r="S89" s="85"/>
      <c r="T89" s="85"/>
      <c r="U89" s="85"/>
      <c r="V89" s="85"/>
      <c r="W89" s="85"/>
      <c r="X89" s="85"/>
      <c r="Y89" s="85"/>
      <c r="Z89" s="85"/>
    </row>
    <row r="90">
      <c r="A90" s="86">
        <v>45841.0</v>
      </c>
      <c r="B90" s="87">
        <f t="shared" si="14"/>
        <v>45841</v>
      </c>
      <c r="C90" s="88">
        <f t="shared" si="19"/>
        <v>0.8472222222</v>
      </c>
      <c r="D90" s="122" t="s">
        <v>183</v>
      </c>
      <c r="E90" s="122" t="s">
        <v>349</v>
      </c>
      <c r="F90" s="123">
        <v>7.34321088E8</v>
      </c>
      <c r="G90" s="123">
        <v>10.0</v>
      </c>
      <c r="H90" s="94" t="str">
        <f t="shared" si="15"/>
        <v>D</v>
      </c>
      <c r="I90" s="138">
        <f t="shared" si="16"/>
        <v>0.1</v>
      </c>
      <c r="J90" s="122" t="s">
        <v>144</v>
      </c>
      <c r="K90" s="122" t="s">
        <v>345</v>
      </c>
      <c r="L90" s="123">
        <v>6.30164256E8</v>
      </c>
      <c r="M90" s="123">
        <v>10.0</v>
      </c>
      <c r="N90" s="94" t="str">
        <f t="shared" si="17"/>
        <v>D</v>
      </c>
      <c r="O90" s="138">
        <f t="shared" si="18"/>
        <v>0.1</v>
      </c>
      <c r="P90" s="124"/>
      <c r="Q90" s="85"/>
      <c r="R90" s="85"/>
      <c r="S90" s="85"/>
      <c r="T90" s="85"/>
      <c r="U90" s="85"/>
      <c r="V90" s="85"/>
      <c r="W90" s="85"/>
      <c r="X90" s="85"/>
      <c r="Y90" s="85"/>
      <c r="Z90" s="85"/>
    </row>
    <row r="91">
      <c r="A91" s="86">
        <v>45841.0</v>
      </c>
      <c r="B91" s="87">
        <f t="shared" si="14"/>
        <v>45841</v>
      </c>
      <c r="C91" s="88">
        <f t="shared" si="19"/>
        <v>0.8541666667</v>
      </c>
      <c r="D91" s="122" t="s">
        <v>155</v>
      </c>
      <c r="E91" s="122" t="s">
        <v>334</v>
      </c>
      <c r="F91" s="123">
        <v>6.28822395E8</v>
      </c>
      <c r="G91" s="123">
        <v>0.0</v>
      </c>
      <c r="H91" s="94" t="str">
        <f t="shared" si="15"/>
        <v>D</v>
      </c>
      <c r="I91" s="138">
        <f t="shared" si="16"/>
        <v>0</v>
      </c>
      <c r="J91" s="122" t="s">
        <v>178</v>
      </c>
      <c r="K91" s="122" t="s">
        <v>355</v>
      </c>
      <c r="L91" s="123">
        <v>6.81235235E8</v>
      </c>
      <c r="M91" s="123">
        <v>0.0</v>
      </c>
      <c r="N91" s="94" t="str">
        <f t="shared" si="17"/>
        <v>D</v>
      </c>
      <c r="O91" s="138">
        <f t="shared" si="18"/>
        <v>0</v>
      </c>
      <c r="P91" s="124"/>
      <c r="Q91" s="85"/>
      <c r="R91" s="85"/>
      <c r="S91" s="85"/>
      <c r="T91" s="85"/>
      <c r="U91" s="85"/>
      <c r="V91" s="85"/>
      <c r="W91" s="85"/>
      <c r="X91" s="85"/>
      <c r="Y91" s="85"/>
      <c r="Z91" s="85"/>
    </row>
    <row r="92">
      <c r="A92" s="86">
        <v>45841.0</v>
      </c>
      <c r="B92" s="87">
        <f t="shared" si="14"/>
        <v>45841</v>
      </c>
      <c r="C92" s="88">
        <f t="shared" si="19"/>
        <v>0.8611111111</v>
      </c>
      <c r="D92" s="122" t="s">
        <v>155</v>
      </c>
      <c r="E92" s="122">
        <v>3.13544867E8</v>
      </c>
      <c r="F92" s="123">
        <v>1.830963821E9</v>
      </c>
      <c r="G92" s="123">
        <v>10.0</v>
      </c>
      <c r="H92" s="94" t="str">
        <f t="shared" si="15"/>
        <v>L</v>
      </c>
      <c r="I92" s="138">
        <f t="shared" si="16"/>
        <v>0.1</v>
      </c>
      <c r="J92" s="122" t="s">
        <v>270</v>
      </c>
      <c r="K92" s="122" t="s">
        <v>187</v>
      </c>
      <c r="L92" s="123">
        <v>5.23107027E8</v>
      </c>
      <c r="M92" s="123">
        <v>6390.0</v>
      </c>
      <c r="N92" s="94" t="str">
        <f t="shared" si="17"/>
        <v>W</v>
      </c>
      <c r="O92" s="138">
        <f t="shared" si="18"/>
        <v>159.75</v>
      </c>
      <c r="P92" s="90"/>
      <c r="Q92" s="85"/>
      <c r="R92" s="85"/>
      <c r="S92" s="85"/>
      <c r="T92" s="85"/>
      <c r="U92" s="85"/>
      <c r="V92" s="85"/>
      <c r="W92" s="85"/>
      <c r="X92" s="85"/>
      <c r="Y92" s="85"/>
      <c r="Z92" s="85"/>
    </row>
    <row r="93">
      <c r="A93" s="86">
        <v>45841.0</v>
      </c>
      <c r="B93" s="87">
        <f t="shared" si="14"/>
        <v>45841</v>
      </c>
      <c r="C93" s="88">
        <f t="shared" si="19"/>
        <v>0.8680555556</v>
      </c>
      <c r="D93" s="122" t="s">
        <v>134</v>
      </c>
      <c r="E93" s="122" t="s">
        <v>356</v>
      </c>
      <c r="F93" s="123">
        <v>8.25815585E8</v>
      </c>
      <c r="G93" s="123">
        <v>440.0</v>
      </c>
      <c r="H93" s="94" t="str">
        <f t="shared" si="15"/>
        <v>L</v>
      </c>
      <c r="I93" s="138">
        <f t="shared" si="16"/>
        <v>4.4</v>
      </c>
      <c r="J93" s="122" t="s">
        <v>155</v>
      </c>
      <c r="K93" s="122" t="s">
        <v>344</v>
      </c>
      <c r="L93" s="123">
        <v>8.05970535E8</v>
      </c>
      <c r="M93" s="123">
        <v>460.0</v>
      </c>
      <c r="N93" s="94" t="str">
        <f t="shared" si="17"/>
        <v>W</v>
      </c>
      <c r="O93" s="138">
        <f t="shared" si="18"/>
        <v>11.5</v>
      </c>
      <c r="P93" s="90"/>
      <c r="Q93" s="85"/>
      <c r="R93" s="85"/>
      <c r="S93" s="85"/>
      <c r="T93" s="85"/>
      <c r="U93" s="85"/>
      <c r="V93" s="85"/>
      <c r="W93" s="85"/>
      <c r="X93" s="85"/>
      <c r="Y93" s="85"/>
      <c r="Z93" s="85"/>
    </row>
    <row r="94">
      <c r="A94" s="137" t="s">
        <v>116</v>
      </c>
      <c r="B94" s="81" t="s">
        <v>16</v>
      </c>
      <c r="C94" s="150" t="s">
        <v>117</v>
      </c>
      <c r="D94" s="82" t="s">
        <v>118</v>
      </c>
      <c r="E94" s="82" t="s">
        <v>119</v>
      </c>
      <c r="F94" s="83" t="s">
        <v>120</v>
      </c>
      <c r="G94" s="82" t="s">
        <v>121</v>
      </c>
      <c r="H94" s="82" t="s">
        <v>122</v>
      </c>
      <c r="I94" s="151" t="s">
        <v>123</v>
      </c>
      <c r="J94" s="82" t="s">
        <v>118</v>
      </c>
      <c r="K94" s="82" t="s">
        <v>124</v>
      </c>
      <c r="L94" s="83" t="s">
        <v>125</v>
      </c>
      <c r="M94" s="82" t="s">
        <v>121</v>
      </c>
      <c r="N94" s="82" t="s">
        <v>122</v>
      </c>
      <c r="O94" s="151" t="s">
        <v>123</v>
      </c>
      <c r="P94" s="166" t="s">
        <v>52</v>
      </c>
      <c r="Q94" s="85"/>
      <c r="R94" s="85"/>
      <c r="S94" s="85"/>
      <c r="T94" s="85"/>
      <c r="U94" s="85"/>
      <c r="V94" s="85"/>
      <c r="W94" s="85"/>
      <c r="X94" s="85"/>
      <c r="Y94" s="85"/>
      <c r="Z94" s="85"/>
    </row>
    <row r="95">
      <c r="A95" s="86">
        <v>45842.0</v>
      </c>
      <c r="B95" s="87">
        <f t="shared" ref="B95:B124" si="20">A95</f>
        <v>45842</v>
      </c>
      <c r="C95" s="88">
        <v>0.6666666666666666</v>
      </c>
      <c r="D95" s="122" t="s">
        <v>134</v>
      </c>
      <c r="E95" s="122"/>
      <c r="F95" s="123"/>
      <c r="G95" s="122"/>
      <c r="H95" s="94" t="str">
        <f t="shared" ref="H95:H124" si="21">IFS(G95&gt;M95,"W",G95&lt;M95,"L",G95=M95,"D")</f>
        <v>D</v>
      </c>
      <c r="I95" s="138">
        <f t="shared" ref="I95:I124" si="22">IF(ISNUMBER(G95),IF(H95="W",MIN(150000,G95)*0.025,MIN(150000,G95)*0.01),0)</f>
        <v>0</v>
      </c>
      <c r="J95" s="122" t="s">
        <v>161</v>
      </c>
      <c r="K95" s="122"/>
      <c r="L95" s="123"/>
      <c r="M95" s="122"/>
      <c r="N95" s="94" t="str">
        <f t="shared" ref="N95:N124" si="23">IFS(M95&gt;G95,"W",M95&lt;G95,"L",M95=G95,"D")</f>
        <v>D</v>
      </c>
      <c r="O95" s="138">
        <f t="shared" ref="O95:O124" si="24">IF(ISNUMBER(M95),IF(N95="W",MIN(150000,M95)*0.025,MIN(150000,M95)*0.01),0)</f>
        <v>0</v>
      </c>
      <c r="P95" s="124"/>
      <c r="Q95" s="85"/>
      <c r="R95" s="85"/>
      <c r="S95" s="85"/>
      <c r="T95" s="85"/>
      <c r="U95" s="85"/>
      <c r="V95" s="85"/>
      <c r="W95" s="85"/>
      <c r="X95" s="85"/>
      <c r="Y95" s="85"/>
      <c r="Z95" s="85"/>
    </row>
    <row r="96">
      <c r="A96" s="86">
        <v>45842.0</v>
      </c>
      <c r="B96" s="87">
        <f t="shared" si="20"/>
        <v>45842</v>
      </c>
      <c r="C96" s="88">
        <f t="shared" ref="C96:C124" si="25">C95 + TIME(0, 10, 0)</f>
        <v>0.6736111111</v>
      </c>
      <c r="D96" s="122" t="s">
        <v>316</v>
      </c>
      <c r="E96" s="122"/>
      <c r="F96" s="123"/>
      <c r="G96" s="122"/>
      <c r="H96" s="94" t="str">
        <f t="shared" si="21"/>
        <v>D</v>
      </c>
      <c r="I96" s="138">
        <f t="shared" si="22"/>
        <v>0</v>
      </c>
      <c r="J96" s="122" t="s">
        <v>141</v>
      </c>
      <c r="K96" s="122" t="s">
        <v>317</v>
      </c>
      <c r="L96" s="123">
        <v>7.88419797E8</v>
      </c>
      <c r="M96" s="122"/>
      <c r="N96" s="94" t="str">
        <f t="shared" si="23"/>
        <v>D</v>
      </c>
      <c r="O96" s="138">
        <f t="shared" si="24"/>
        <v>0</v>
      </c>
      <c r="P96" s="120" t="s">
        <v>132</v>
      </c>
      <c r="Q96" s="85"/>
      <c r="R96" s="85"/>
      <c r="S96" s="85"/>
      <c r="T96" s="85"/>
      <c r="U96" s="85"/>
      <c r="V96" s="85"/>
      <c r="W96" s="85"/>
      <c r="X96" s="85"/>
      <c r="Y96" s="85"/>
      <c r="Z96" s="85"/>
    </row>
    <row r="97">
      <c r="A97" s="86">
        <v>45842.0</v>
      </c>
      <c r="B97" s="87">
        <f t="shared" si="20"/>
        <v>45842</v>
      </c>
      <c r="C97" s="88">
        <f t="shared" si="25"/>
        <v>0.6805555556</v>
      </c>
      <c r="D97" s="122" t="s">
        <v>155</v>
      </c>
      <c r="E97" s="122" t="s">
        <v>275</v>
      </c>
      <c r="F97" s="123">
        <v>6.14828209E8</v>
      </c>
      <c r="G97" s="122"/>
      <c r="H97" s="94" t="str">
        <f t="shared" si="21"/>
        <v>D</v>
      </c>
      <c r="I97" s="138">
        <f t="shared" si="22"/>
        <v>0</v>
      </c>
      <c r="J97" s="122" t="s">
        <v>174</v>
      </c>
      <c r="K97" s="122" t="s">
        <v>357</v>
      </c>
      <c r="L97" s="123">
        <v>5.04349393E8</v>
      </c>
      <c r="M97" s="122"/>
      <c r="N97" s="94" t="str">
        <f t="shared" si="23"/>
        <v>D</v>
      </c>
      <c r="O97" s="138">
        <f t="shared" si="24"/>
        <v>0</v>
      </c>
      <c r="P97" s="120" t="s">
        <v>353</v>
      </c>
      <c r="Q97" s="85"/>
      <c r="R97" s="85"/>
      <c r="S97" s="85"/>
      <c r="T97" s="85"/>
      <c r="U97" s="85"/>
      <c r="V97" s="85"/>
      <c r="W97" s="85"/>
      <c r="X97" s="85"/>
      <c r="Y97" s="85"/>
      <c r="Z97" s="85"/>
    </row>
    <row r="98">
      <c r="A98" s="86">
        <v>45842.0</v>
      </c>
      <c r="B98" s="87">
        <f t="shared" si="20"/>
        <v>45842</v>
      </c>
      <c r="C98" s="88">
        <f t="shared" si="25"/>
        <v>0.6875</v>
      </c>
      <c r="D98" s="122" t="s">
        <v>144</v>
      </c>
      <c r="E98" s="122" t="s">
        <v>291</v>
      </c>
      <c r="F98" s="123">
        <v>5.72981667E8</v>
      </c>
      <c r="G98" s="122"/>
      <c r="H98" s="94" t="str">
        <f t="shared" si="21"/>
        <v>D</v>
      </c>
      <c r="I98" s="138">
        <f t="shared" si="22"/>
        <v>0</v>
      </c>
      <c r="J98" s="122" t="s">
        <v>197</v>
      </c>
      <c r="K98" s="122" t="s">
        <v>358</v>
      </c>
      <c r="L98" s="123">
        <v>8.31891181E8</v>
      </c>
      <c r="M98" s="122"/>
      <c r="N98" s="94" t="str">
        <f t="shared" si="23"/>
        <v>D</v>
      </c>
      <c r="O98" s="138">
        <f t="shared" si="24"/>
        <v>0</v>
      </c>
      <c r="P98" s="120" t="s">
        <v>353</v>
      </c>
      <c r="Q98" s="85"/>
      <c r="R98" s="85"/>
      <c r="S98" s="85"/>
      <c r="T98" s="85"/>
      <c r="U98" s="85"/>
      <c r="V98" s="85"/>
      <c r="W98" s="85"/>
      <c r="X98" s="85"/>
      <c r="Y98" s="85"/>
      <c r="Z98" s="85"/>
    </row>
    <row r="99">
      <c r="A99" s="86">
        <v>45842.0</v>
      </c>
      <c r="B99" s="87">
        <f t="shared" si="20"/>
        <v>45842</v>
      </c>
      <c r="C99" s="88">
        <f t="shared" si="25"/>
        <v>0.6944444444</v>
      </c>
      <c r="D99" s="122" t="s">
        <v>144</v>
      </c>
      <c r="E99" s="122" t="s">
        <v>332</v>
      </c>
      <c r="F99" s="123">
        <v>5.2250731E8</v>
      </c>
      <c r="G99" s="123">
        <v>0.0</v>
      </c>
      <c r="H99" s="94" t="str">
        <f t="shared" si="21"/>
        <v>L</v>
      </c>
      <c r="I99" s="138">
        <f t="shared" si="22"/>
        <v>0</v>
      </c>
      <c r="J99" s="122" t="s">
        <v>359</v>
      </c>
      <c r="K99" s="122" t="s">
        <v>187</v>
      </c>
      <c r="L99" s="123">
        <v>5.23107027E8</v>
      </c>
      <c r="M99" s="123">
        <v>120.0</v>
      </c>
      <c r="N99" s="94" t="str">
        <f t="shared" si="23"/>
        <v>W</v>
      </c>
      <c r="O99" s="138">
        <f t="shared" si="24"/>
        <v>3</v>
      </c>
      <c r="P99" s="90"/>
      <c r="Q99" s="85"/>
      <c r="R99" s="85"/>
      <c r="S99" s="85"/>
      <c r="T99" s="85"/>
      <c r="U99" s="85"/>
      <c r="V99" s="85"/>
      <c r="W99" s="85"/>
      <c r="X99" s="85"/>
      <c r="Y99" s="85"/>
      <c r="Z99" s="85"/>
    </row>
    <row r="100">
      <c r="A100" s="86">
        <v>45842.0</v>
      </c>
      <c r="B100" s="87">
        <f t="shared" si="20"/>
        <v>45842</v>
      </c>
      <c r="C100" s="88">
        <f t="shared" si="25"/>
        <v>0.7013888889</v>
      </c>
      <c r="D100" s="122" t="s">
        <v>191</v>
      </c>
      <c r="E100" s="122"/>
      <c r="F100" s="123"/>
      <c r="G100" s="122"/>
      <c r="H100" s="94" t="str">
        <f t="shared" si="21"/>
        <v>D</v>
      </c>
      <c r="I100" s="138">
        <f t="shared" si="22"/>
        <v>0</v>
      </c>
      <c r="J100" s="122" t="s">
        <v>155</v>
      </c>
      <c r="K100" s="122"/>
      <c r="L100" s="123"/>
      <c r="M100" s="122"/>
      <c r="N100" s="94" t="str">
        <f t="shared" si="23"/>
        <v>D</v>
      </c>
      <c r="O100" s="138">
        <f t="shared" si="24"/>
        <v>0</v>
      </c>
      <c r="P100" s="90"/>
      <c r="Q100" s="85"/>
      <c r="R100" s="85"/>
      <c r="S100" s="85"/>
      <c r="T100" s="85"/>
      <c r="U100" s="85"/>
      <c r="V100" s="85"/>
      <c r="W100" s="85"/>
      <c r="X100" s="85"/>
      <c r="Y100" s="85"/>
      <c r="Z100" s="85"/>
    </row>
    <row r="101">
      <c r="A101" s="86">
        <v>45842.0</v>
      </c>
      <c r="B101" s="87">
        <f t="shared" si="20"/>
        <v>45842</v>
      </c>
      <c r="C101" s="88">
        <f t="shared" si="25"/>
        <v>0.7083333333</v>
      </c>
      <c r="D101" s="122" t="s">
        <v>313</v>
      </c>
      <c r="E101" s="122" t="s">
        <v>315</v>
      </c>
      <c r="F101" s="123">
        <v>7.08889645E8</v>
      </c>
      <c r="G101" s="122"/>
      <c r="H101" s="94" t="str">
        <f t="shared" si="21"/>
        <v>D</v>
      </c>
      <c r="I101" s="138">
        <f t="shared" si="22"/>
        <v>0</v>
      </c>
      <c r="J101" s="122" t="s">
        <v>204</v>
      </c>
      <c r="K101" s="122"/>
      <c r="L101" s="123"/>
      <c r="M101" s="122"/>
      <c r="N101" s="94" t="str">
        <f t="shared" si="23"/>
        <v>D</v>
      </c>
      <c r="O101" s="138">
        <f t="shared" si="24"/>
        <v>0</v>
      </c>
      <c r="P101" s="120" t="s">
        <v>132</v>
      </c>
      <c r="Q101" s="85"/>
      <c r="R101" s="85"/>
      <c r="S101" s="85"/>
      <c r="T101" s="85"/>
      <c r="U101" s="85"/>
      <c r="V101" s="85"/>
      <c r="W101" s="85"/>
      <c r="X101" s="85"/>
      <c r="Y101" s="85"/>
      <c r="Z101" s="85"/>
    </row>
    <row r="102">
      <c r="A102" s="86">
        <v>45842.0</v>
      </c>
      <c r="B102" s="87">
        <f t="shared" si="20"/>
        <v>45842</v>
      </c>
      <c r="C102" s="88">
        <f t="shared" si="25"/>
        <v>0.7152777778</v>
      </c>
      <c r="D102" s="122" t="s">
        <v>155</v>
      </c>
      <c r="E102" s="122" t="s">
        <v>274</v>
      </c>
      <c r="F102" s="123">
        <v>8.26485475E8</v>
      </c>
      <c r="G102" s="123">
        <v>2370.0</v>
      </c>
      <c r="H102" s="94" t="str">
        <f t="shared" si="21"/>
        <v>D</v>
      </c>
      <c r="I102" s="138">
        <f t="shared" si="22"/>
        <v>23.7</v>
      </c>
      <c r="J102" s="122" t="s">
        <v>170</v>
      </c>
      <c r="K102" s="122" t="s">
        <v>360</v>
      </c>
      <c r="L102" s="123">
        <v>5.80122405E8</v>
      </c>
      <c r="M102" s="123">
        <v>2370.0</v>
      </c>
      <c r="N102" s="94" t="str">
        <f t="shared" si="23"/>
        <v>D</v>
      </c>
      <c r="O102" s="138">
        <f t="shared" si="24"/>
        <v>23.7</v>
      </c>
      <c r="P102" s="91" t="s">
        <v>361</v>
      </c>
      <c r="Q102" s="85"/>
      <c r="R102" s="85"/>
      <c r="S102" s="85"/>
      <c r="T102" s="85"/>
      <c r="U102" s="85"/>
      <c r="V102" s="85"/>
      <c r="W102" s="85"/>
      <c r="X102" s="85"/>
      <c r="Y102" s="85"/>
      <c r="Z102" s="85"/>
    </row>
    <row r="103">
      <c r="A103" s="86">
        <v>45842.0</v>
      </c>
      <c r="B103" s="87">
        <f t="shared" si="20"/>
        <v>45842</v>
      </c>
      <c r="C103" s="88">
        <f t="shared" si="25"/>
        <v>0.7222222222</v>
      </c>
      <c r="D103" s="122" t="s">
        <v>139</v>
      </c>
      <c r="E103" s="122"/>
      <c r="F103" s="123"/>
      <c r="G103" s="122"/>
      <c r="H103" s="94" t="str">
        <f t="shared" si="21"/>
        <v>D</v>
      </c>
      <c r="I103" s="138">
        <f t="shared" si="22"/>
        <v>0</v>
      </c>
      <c r="J103" s="122" t="s">
        <v>157</v>
      </c>
      <c r="K103" s="122" t="s">
        <v>362</v>
      </c>
      <c r="L103" s="123">
        <v>8.06015965E8</v>
      </c>
      <c r="M103" s="122"/>
      <c r="N103" s="94" t="str">
        <f t="shared" si="23"/>
        <v>D</v>
      </c>
      <c r="O103" s="138">
        <f t="shared" si="24"/>
        <v>0</v>
      </c>
      <c r="P103" s="120" t="s">
        <v>132</v>
      </c>
      <c r="Q103" s="85"/>
      <c r="R103" s="85"/>
      <c r="S103" s="85"/>
      <c r="T103" s="85"/>
      <c r="U103" s="85"/>
      <c r="V103" s="85"/>
      <c r="W103" s="85"/>
      <c r="X103" s="85"/>
      <c r="Y103" s="85"/>
      <c r="Z103" s="85"/>
    </row>
    <row r="104">
      <c r="A104" s="86">
        <v>45842.0</v>
      </c>
      <c r="B104" s="87">
        <f t="shared" si="20"/>
        <v>45842</v>
      </c>
      <c r="C104" s="88">
        <f t="shared" si="25"/>
        <v>0.7291666667</v>
      </c>
      <c r="D104" s="122" t="s">
        <v>320</v>
      </c>
      <c r="E104" s="122" t="s">
        <v>363</v>
      </c>
      <c r="F104" s="123">
        <v>8.30712821E8</v>
      </c>
      <c r="G104" s="122"/>
      <c r="H104" s="94" t="str">
        <f t="shared" si="21"/>
        <v>D</v>
      </c>
      <c r="I104" s="138">
        <f t="shared" si="22"/>
        <v>0</v>
      </c>
      <c r="J104" s="122" t="s">
        <v>127</v>
      </c>
      <c r="K104" s="122" t="s">
        <v>302</v>
      </c>
      <c r="L104" s="123">
        <v>7.3213097E8</v>
      </c>
      <c r="M104" s="122"/>
      <c r="N104" s="94" t="str">
        <f t="shared" si="23"/>
        <v>D</v>
      </c>
      <c r="O104" s="138">
        <f t="shared" si="24"/>
        <v>0</v>
      </c>
      <c r="P104" s="120" t="s">
        <v>353</v>
      </c>
      <c r="Q104" s="85"/>
      <c r="R104" s="85"/>
      <c r="S104" s="85"/>
      <c r="T104" s="85"/>
      <c r="U104" s="85"/>
      <c r="V104" s="85"/>
      <c r="W104" s="85"/>
      <c r="X104" s="85"/>
      <c r="Y104" s="85"/>
      <c r="Z104" s="85"/>
    </row>
    <row r="105">
      <c r="A105" s="86">
        <v>45842.0</v>
      </c>
      <c r="B105" s="87">
        <f t="shared" si="20"/>
        <v>45842</v>
      </c>
      <c r="C105" s="88">
        <f t="shared" si="25"/>
        <v>0.7361111111</v>
      </c>
      <c r="D105" s="122" t="s">
        <v>170</v>
      </c>
      <c r="E105" s="122" t="s">
        <v>220</v>
      </c>
      <c r="F105" s="123">
        <v>7.25853031E8</v>
      </c>
      <c r="G105" s="123">
        <v>0.0</v>
      </c>
      <c r="H105" s="94" t="str">
        <f t="shared" si="21"/>
        <v>D</v>
      </c>
      <c r="I105" s="138">
        <f t="shared" si="22"/>
        <v>0</v>
      </c>
      <c r="J105" s="122" t="s">
        <v>174</v>
      </c>
      <c r="K105" s="122" t="s">
        <v>364</v>
      </c>
      <c r="L105" s="123">
        <v>8.06954002E8</v>
      </c>
      <c r="M105" s="123">
        <v>0.0</v>
      </c>
      <c r="N105" s="94" t="str">
        <f t="shared" si="23"/>
        <v>D</v>
      </c>
      <c r="O105" s="138">
        <f t="shared" si="24"/>
        <v>0</v>
      </c>
      <c r="P105" s="90"/>
      <c r="Q105" s="85"/>
      <c r="R105" s="85"/>
      <c r="S105" s="85"/>
      <c r="T105" s="85"/>
      <c r="U105" s="85"/>
      <c r="V105" s="85"/>
      <c r="W105" s="85"/>
      <c r="X105" s="85"/>
      <c r="Y105" s="85"/>
      <c r="Z105" s="85"/>
    </row>
    <row r="106">
      <c r="A106" s="86">
        <v>45842.0</v>
      </c>
      <c r="B106" s="87">
        <f t="shared" si="20"/>
        <v>45842</v>
      </c>
      <c r="C106" s="88">
        <f t="shared" si="25"/>
        <v>0.7430555556</v>
      </c>
      <c r="D106" s="122" t="s">
        <v>166</v>
      </c>
      <c r="E106" s="122" t="s">
        <v>365</v>
      </c>
      <c r="F106" s="123">
        <v>5.20758074E8</v>
      </c>
      <c r="G106" s="123">
        <v>151810.0</v>
      </c>
      <c r="H106" s="94" t="str">
        <f t="shared" si="21"/>
        <v>W</v>
      </c>
      <c r="I106" s="138">
        <f t="shared" si="22"/>
        <v>3750</v>
      </c>
      <c r="J106" s="122" t="s">
        <v>161</v>
      </c>
      <c r="K106" s="122" t="s">
        <v>366</v>
      </c>
      <c r="L106" s="123">
        <v>6.2650506E8</v>
      </c>
      <c r="M106" s="123">
        <v>1000.0</v>
      </c>
      <c r="N106" s="94" t="str">
        <f t="shared" si="23"/>
        <v>L</v>
      </c>
      <c r="O106" s="138">
        <f t="shared" si="24"/>
        <v>10</v>
      </c>
      <c r="P106" s="167" t="s">
        <v>367</v>
      </c>
      <c r="Q106" s="85"/>
      <c r="R106" s="85"/>
      <c r="S106" s="85"/>
      <c r="T106" s="85"/>
      <c r="U106" s="85"/>
      <c r="V106" s="85"/>
      <c r="W106" s="85"/>
      <c r="X106" s="85"/>
      <c r="Y106" s="85"/>
      <c r="Z106" s="85"/>
    </row>
    <row r="107">
      <c r="A107" s="86">
        <v>45842.0</v>
      </c>
      <c r="B107" s="87">
        <f t="shared" si="20"/>
        <v>45842</v>
      </c>
      <c r="C107" s="88">
        <f t="shared" si="25"/>
        <v>0.75</v>
      </c>
      <c r="D107" s="122" t="s">
        <v>313</v>
      </c>
      <c r="E107" s="122" t="s">
        <v>363</v>
      </c>
      <c r="F107" s="123">
        <v>8.30712821E8</v>
      </c>
      <c r="G107" s="123">
        <v>1560.0</v>
      </c>
      <c r="H107" s="94" t="str">
        <f t="shared" si="21"/>
        <v>L</v>
      </c>
      <c r="I107" s="138">
        <f t="shared" si="22"/>
        <v>15.6</v>
      </c>
      <c r="J107" s="122" t="s">
        <v>271</v>
      </c>
      <c r="K107" s="122" t="s">
        <v>272</v>
      </c>
      <c r="L107" s="123">
        <v>5.89677069E8</v>
      </c>
      <c r="M107" s="123">
        <v>15930.0</v>
      </c>
      <c r="N107" s="94" t="str">
        <f t="shared" si="23"/>
        <v>W</v>
      </c>
      <c r="O107" s="138">
        <f t="shared" si="24"/>
        <v>398.25</v>
      </c>
      <c r="P107" s="90"/>
      <c r="Q107" s="85"/>
      <c r="R107" s="85"/>
      <c r="S107" s="85"/>
      <c r="T107" s="85"/>
      <c r="U107" s="85"/>
      <c r="V107" s="85"/>
      <c r="W107" s="85"/>
      <c r="X107" s="85"/>
      <c r="Y107" s="85"/>
      <c r="Z107" s="85"/>
    </row>
    <row r="108">
      <c r="A108" s="86">
        <v>45842.0</v>
      </c>
      <c r="B108" s="87">
        <f t="shared" si="20"/>
        <v>45842</v>
      </c>
      <c r="C108" s="88">
        <f t="shared" si="25"/>
        <v>0.7569444444</v>
      </c>
      <c r="D108" s="122" t="s">
        <v>204</v>
      </c>
      <c r="E108" s="122" t="s">
        <v>303</v>
      </c>
      <c r="F108" s="123">
        <v>5.37687387E8</v>
      </c>
      <c r="G108" s="122"/>
      <c r="H108" s="94" t="str">
        <f t="shared" si="21"/>
        <v>D</v>
      </c>
      <c r="I108" s="138">
        <f t="shared" si="22"/>
        <v>0</v>
      </c>
      <c r="J108" s="122" t="s">
        <v>269</v>
      </c>
      <c r="K108" s="122" t="s">
        <v>362</v>
      </c>
      <c r="L108" s="123">
        <v>8.06015965E8</v>
      </c>
      <c r="M108" s="122"/>
      <c r="N108" s="94" t="str">
        <f t="shared" si="23"/>
        <v>D</v>
      </c>
      <c r="O108" s="138">
        <f t="shared" si="24"/>
        <v>0</v>
      </c>
      <c r="P108" s="120" t="s">
        <v>353</v>
      </c>
      <c r="Q108" s="85"/>
      <c r="R108" s="85"/>
      <c r="S108" s="85"/>
      <c r="T108" s="85"/>
      <c r="U108" s="85"/>
      <c r="V108" s="85"/>
      <c r="W108" s="85"/>
      <c r="X108" s="85"/>
      <c r="Y108" s="85"/>
      <c r="Z108" s="85"/>
    </row>
    <row r="109">
      <c r="A109" s="86">
        <v>45842.0</v>
      </c>
      <c r="B109" s="87">
        <f t="shared" si="20"/>
        <v>45842</v>
      </c>
      <c r="C109" s="88">
        <f t="shared" si="25"/>
        <v>0.7638888889</v>
      </c>
      <c r="D109" s="122" t="s">
        <v>301</v>
      </c>
      <c r="E109" s="122" t="s">
        <v>368</v>
      </c>
      <c r="F109" s="123">
        <v>6.80566012E8</v>
      </c>
      <c r="G109" s="123">
        <v>45170.0</v>
      </c>
      <c r="H109" s="94" t="str">
        <f t="shared" si="21"/>
        <v>W</v>
      </c>
      <c r="I109" s="138">
        <f t="shared" si="22"/>
        <v>1129.25</v>
      </c>
      <c r="J109" s="122" t="s">
        <v>166</v>
      </c>
      <c r="K109" s="122" t="s">
        <v>369</v>
      </c>
      <c r="L109" s="123">
        <v>7.82249384E8</v>
      </c>
      <c r="M109" s="123">
        <v>400.0</v>
      </c>
      <c r="N109" s="94" t="str">
        <f t="shared" si="23"/>
        <v>L</v>
      </c>
      <c r="O109" s="138">
        <f t="shared" si="24"/>
        <v>4</v>
      </c>
      <c r="P109" s="90"/>
      <c r="Q109" s="85"/>
      <c r="R109" s="85"/>
      <c r="S109" s="85"/>
      <c r="T109" s="85"/>
      <c r="U109" s="85"/>
      <c r="V109" s="85"/>
      <c r="W109" s="85"/>
      <c r="X109" s="85"/>
      <c r="Y109" s="85"/>
      <c r="Z109" s="85"/>
    </row>
    <row r="110">
      <c r="A110" s="86">
        <v>45842.0</v>
      </c>
      <c r="B110" s="87">
        <f t="shared" si="20"/>
        <v>45842</v>
      </c>
      <c r="C110" s="88">
        <f t="shared" si="25"/>
        <v>0.7708333333</v>
      </c>
      <c r="D110" s="122" t="s">
        <v>134</v>
      </c>
      <c r="E110" s="122" t="s">
        <v>370</v>
      </c>
      <c r="F110" s="123">
        <v>6.59060208E8</v>
      </c>
      <c r="G110" s="123">
        <v>1600.0</v>
      </c>
      <c r="H110" s="94" t="str">
        <f t="shared" si="21"/>
        <v>L</v>
      </c>
      <c r="I110" s="138">
        <f t="shared" si="22"/>
        <v>16</v>
      </c>
      <c r="J110" s="122" t="s">
        <v>286</v>
      </c>
      <c r="K110" s="122" t="s">
        <v>354</v>
      </c>
      <c r="L110" s="123">
        <v>6.63505369E8</v>
      </c>
      <c r="M110" s="123">
        <v>10000.0</v>
      </c>
      <c r="N110" s="94" t="str">
        <f t="shared" si="23"/>
        <v>W</v>
      </c>
      <c r="O110" s="138">
        <f t="shared" si="24"/>
        <v>250</v>
      </c>
      <c r="P110" s="90"/>
      <c r="Q110" s="85"/>
      <c r="R110" s="85"/>
      <c r="S110" s="85"/>
      <c r="T110" s="85"/>
      <c r="U110" s="85"/>
      <c r="V110" s="85"/>
      <c r="W110" s="85"/>
      <c r="X110" s="85"/>
      <c r="Y110" s="85"/>
      <c r="Z110" s="85"/>
    </row>
    <row r="111">
      <c r="A111" s="86">
        <v>45842.0</v>
      </c>
      <c r="B111" s="87">
        <f t="shared" si="20"/>
        <v>45842</v>
      </c>
      <c r="C111" s="88">
        <f t="shared" si="25"/>
        <v>0.7777777778</v>
      </c>
      <c r="D111" s="122" t="s">
        <v>161</v>
      </c>
      <c r="E111" s="122"/>
      <c r="F111" s="123"/>
      <c r="G111" s="122"/>
      <c r="H111" s="94" t="str">
        <f t="shared" si="21"/>
        <v>D</v>
      </c>
      <c r="I111" s="138">
        <f t="shared" si="22"/>
        <v>0</v>
      </c>
      <c r="J111" s="122" t="s">
        <v>197</v>
      </c>
      <c r="K111" s="122"/>
      <c r="L111" s="123"/>
      <c r="M111" s="122"/>
      <c r="N111" s="94" t="str">
        <f t="shared" si="23"/>
        <v>D</v>
      </c>
      <c r="O111" s="138">
        <f t="shared" si="24"/>
        <v>0</v>
      </c>
      <c r="P111" s="147"/>
      <c r="Q111" s="85"/>
      <c r="R111" s="85"/>
      <c r="S111" s="85"/>
      <c r="T111" s="85"/>
      <c r="U111" s="85"/>
      <c r="V111" s="85"/>
      <c r="W111" s="85"/>
      <c r="X111" s="85"/>
      <c r="Y111" s="85"/>
      <c r="Z111" s="85"/>
    </row>
    <row r="112">
      <c r="A112" s="86">
        <v>45842.0</v>
      </c>
      <c r="B112" s="87">
        <f t="shared" si="20"/>
        <v>45842</v>
      </c>
      <c r="C112" s="88">
        <f t="shared" si="25"/>
        <v>0.7847222222</v>
      </c>
      <c r="D112" s="122" t="s">
        <v>166</v>
      </c>
      <c r="E112" s="122" t="s">
        <v>371</v>
      </c>
      <c r="F112" s="123">
        <v>1.8792916E9</v>
      </c>
      <c r="G112" s="123">
        <v>50.0</v>
      </c>
      <c r="H112" s="94" t="str">
        <f t="shared" si="21"/>
        <v>D</v>
      </c>
      <c r="I112" s="138">
        <f t="shared" si="22"/>
        <v>0.5</v>
      </c>
      <c r="J112" s="122" t="s">
        <v>170</v>
      </c>
      <c r="K112" s="122" t="s">
        <v>314</v>
      </c>
      <c r="L112" s="123">
        <v>7.82770339E8</v>
      </c>
      <c r="M112" s="123">
        <v>50.0</v>
      </c>
      <c r="N112" s="94" t="str">
        <f t="shared" si="23"/>
        <v>D</v>
      </c>
      <c r="O112" s="138">
        <f t="shared" si="24"/>
        <v>0.5</v>
      </c>
      <c r="P112" s="90"/>
      <c r="Q112" s="85"/>
      <c r="R112" s="85"/>
      <c r="S112" s="85"/>
      <c r="T112" s="85"/>
      <c r="U112" s="85"/>
      <c r="V112" s="85"/>
      <c r="W112" s="85"/>
      <c r="X112" s="85"/>
      <c r="Y112" s="85"/>
      <c r="Z112" s="85"/>
    </row>
    <row r="113">
      <c r="A113" s="86">
        <v>45842.0</v>
      </c>
      <c r="B113" s="87">
        <f t="shared" si="20"/>
        <v>45842</v>
      </c>
      <c r="C113" s="88">
        <f t="shared" si="25"/>
        <v>0.7916666667</v>
      </c>
      <c r="D113" s="122" t="s">
        <v>151</v>
      </c>
      <c r="E113" s="122" t="s">
        <v>268</v>
      </c>
      <c r="F113" s="123">
        <v>8.13080642E8</v>
      </c>
      <c r="G113" s="123">
        <v>0.0</v>
      </c>
      <c r="H113" s="94" t="str">
        <f t="shared" si="21"/>
        <v>D</v>
      </c>
      <c r="I113" s="138">
        <f t="shared" si="22"/>
        <v>0</v>
      </c>
      <c r="J113" s="122" t="s">
        <v>266</v>
      </c>
      <c r="K113" s="122" t="s">
        <v>321</v>
      </c>
      <c r="L113" s="123">
        <v>6.72731344E8</v>
      </c>
      <c r="M113" s="123">
        <v>0.0</v>
      </c>
      <c r="N113" s="94" t="str">
        <f t="shared" si="23"/>
        <v>D</v>
      </c>
      <c r="O113" s="138">
        <f t="shared" si="24"/>
        <v>0</v>
      </c>
      <c r="P113" s="90"/>
      <c r="Q113" s="85"/>
      <c r="R113" s="85"/>
      <c r="S113" s="85"/>
      <c r="T113" s="85"/>
      <c r="U113" s="85"/>
      <c r="V113" s="85"/>
      <c r="W113" s="85"/>
      <c r="X113" s="85"/>
      <c r="Y113" s="85"/>
      <c r="Z113" s="85"/>
    </row>
    <row r="114">
      <c r="A114" s="86">
        <v>45842.0</v>
      </c>
      <c r="B114" s="87">
        <f t="shared" si="20"/>
        <v>45842</v>
      </c>
      <c r="C114" s="88">
        <f t="shared" si="25"/>
        <v>0.7986111111</v>
      </c>
      <c r="D114" s="122" t="s">
        <v>134</v>
      </c>
      <c r="E114" s="122" t="s">
        <v>372</v>
      </c>
      <c r="F114" s="123">
        <v>7.36857214E8</v>
      </c>
      <c r="G114" s="122"/>
      <c r="H114" s="94" t="str">
        <f t="shared" si="21"/>
        <v>D</v>
      </c>
      <c r="I114" s="138">
        <f t="shared" si="22"/>
        <v>0</v>
      </c>
      <c r="J114" s="122" t="s">
        <v>166</v>
      </c>
      <c r="K114" s="122" t="s">
        <v>373</v>
      </c>
      <c r="L114" s="123">
        <v>8.15835665E8</v>
      </c>
      <c r="M114" s="122"/>
      <c r="N114" s="94" t="str">
        <f t="shared" si="23"/>
        <v>D</v>
      </c>
      <c r="O114" s="138">
        <f t="shared" si="24"/>
        <v>0</v>
      </c>
      <c r="P114" s="120" t="s">
        <v>353</v>
      </c>
      <c r="Q114" s="85"/>
      <c r="R114" s="85"/>
      <c r="S114" s="85"/>
      <c r="T114" s="85"/>
      <c r="U114" s="85"/>
      <c r="V114" s="85"/>
      <c r="W114" s="85"/>
      <c r="X114" s="85"/>
      <c r="Y114" s="85"/>
      <c r="Z114" s="85"/>
    </row>
    <row r="115">
      <c r="A115" s="86">
        <v>45842.0</v>
      </c>
      <c r="B115" s="87">
        <f t="shared" si="20"/>
        <v>45842</v>
      </c>
      <c r="C115" s="88">
        <f t="shared" si="25"/>
        <v>0.8055555556</v>
      </c>
      <c r="D115" s="122" t="s">
        <v>283</v>
      </c>
      <c r="E115" s="122" t="s">
        <v>374</v>
      </c>
      <c r="F115" s="123">
        <v>7.75922899E8</v>
      </c>
      <c r="G115" s="123">
        <v>560.0</v>
      </c>
      <c r="H115" s="94" t="str">
        <f t="shared" si="21"/>
        <v>L</v>
      </c>
      <c r="I115" s="138">
        <f t="shared" si="22"/>
        <v>5.6</v>
      </c>
      <c r="J115" s="122" t="s">
        <v>266</v>
      </c>
      <c r="K115" s="122" t="s">
        <v>375</v>
      </c>
      <c r="L115" s="123">
        <v>7.72743747E8</v>
      </c>
      <c r="M115" s="123">
        <v>150240.0</v>
      </c>
      <c r="N115" s="94" t="str">
        <f t="shared" si="23"/>
        <v>W</v>
      </c>
      <c r="O115" s="138">
        <f t="shared" si="24"/>
        <v>3750</v>
      </c>
      <c r="P115" s="90"/>
      <c r="Q115" s="85"/>
      <c r="R115" s="85"/>
      <c r="S115" s="85"/>
      <c r="T115" s="85"/>
      <c r="U115" s="85"/>
      <c r="V115" s="85"/>
      <c r="W115" s="85"/>
      <c r="X115" s="85"/>
      <c r="Y115" s="85"/>
      <c r="Z115" s="85"/>
    </row>
    <row r="116">
      <c r="A116" s="86">
        <v>45842.0</v>
      </c>
      <c r="B116" s="87">
        <f t="shared" si="20"/>
        <v>45842</v>
      </c>
      <c r="C116" s="88">
        <f t="shared" si="25"/>
        <v>0.8125</v>
      </c>
      <c r="D116" s="122" t="s">
        <v>195</v>
      </c>
      <c r="E116" s="122" t="s">
        <v>376</v>
      </c>
      <c r="F116" s="123">
        <v>7.5066263E8</v>
      </c>
      <c r="G116" s="123">
        <v>55000.0</v>
      </c>
      <c r="H116" s="94" t="str">
        <f t="shared" si="21"/>
        <v>W</v>
      </c>
      <c r="I116" s="138">
        <f t="shared" si="22"/>
        <v>1375</v>
      </c>
      <c r="J116" s="122" t="s">
        <v>155</v>
      </c>
      <c r="K116" s="122" t="s">
        <v>377</v>
      </c>
      <c r="L116" s="123">
        <v>7.42607692E8</v>
      </c>
      <c r="M116" s="123">
        <v>11000.0</v>
      </c>
      <c r="N116" s="94" t="str">
        <f t="shared" si="23"/>
        <v>L</v>
      </c>
      <c r="O116" s="138">
        <f t="shared" si="24"/>
        <v>110</v>
      </c>
      <c r="P116" s="124"/>
      <c r="Q116" s="85"/>
      <c r="R116" s="85"/>
      <c r="S116" s="85"/>
      <c r="T116" s="85"/>
      <c r="U116" s="85"/>
      <c r="V116" s="85"/>
      <c r="W116" s="85"/>
      <c r="X116" s="85"/>
      <c r="Y116" s="85"/>
      <c r="Z116" s="85"/>
    </row>
    <row r="117">
      <c r="A117" s="86">
        <v>45842.0</v>
      </c>
      <c r="B117" s="87">
        <f t="shared" si="20"/>
        <v>45842</v>
      </c>
      <c r="C117" s="88">
        <f t="shared" si="25"/>
        <v>0.8194444444</v>
      </c>
      <c r="D117" s="122" t="s">
        <v>204</v>
      </c>
      <c r="E117" s="122" t="s">
        <v>290</v>
      </c>
      <c r="F117" s="123">
        <v>6.84344469E8</v>
      </c>
      <c r="G117" s="123">
        <v>0.0</v>
      </c>
      <c r="H117" s="94" t="str">
        <f t="shared" si="21"/>
        <v>L</v>
      </c>
      <c r="I117" s="138">
        <f t="shared" si="22"/>
        <v>0</v>
      </c>
      <c r="J117" s="122" t="s">
        <v>174</v>
      </c>
      <c r="K117" s="122" t="s">
        <v>357</v>
      </c>
      <c r="L117" s="123">
        <v>5.04349393E8</v>
      </c>
      <c r="M117" s="123">
        <v>1130.0</v>
      </c>
      <c r="N117" s="94" t="str">
        <f t="shared" si="23"/>
        <v>W</v>
      </c>
      <c r="O117" s="138">
        <f t="shared" si="24"/>
        <v>28.25</v>
      </c>
      <c r="P117" s="124"/>
      <c r="Q117" s="85"/>
      <c r="R117" s="85"/>
      <c r="S117" s="85"/>
      <c r="T117" s="85"/>
      <c r="U117" s="85"/>
      <c r="V117" s="85"/>
      <c r="W117" s="85"/>
      <c r="X117" s="85"/>
      <c r="Y117" s="85"/>
      <c r="Z117" s="85"/>
    </row>
    <row r="118">
      <c r="A118" s="86">
        <v>45842.0</v>
      </c>
      <c r="B118" s="87">
        <f t="shared" si="20"/>
        <v>45842</v>
      </c>
      <c r="C118" s="88">
        <f t="shared" si="25"/>
        <v>0.8263888889</v>
      </c>
      <c r="D118" s="122" t="s">
        <v>170</v>
      </c>
      <c r="E118" s="122" t="s">
        <v>345</v>
      </c>
      <c r="F118" s="123">
        <v>6.30164256E8</v>
      </c>
      <c r="G118" s="123">
        <v>42620.0</v>
      </c>
      <c r="H118" s="94" t="str">
        <f t="shared" si="21"/>
        <v>W</v>
      </c>
      <c r="I118" s="138">
        <f t="shared" si="22"/>
        <v>1065.5</v>
      </c>
      <c r="J118" s="122" t="s">
        <v>174</v>
      </c>
      <c r="K118" s="122" t="s">
        <v>251</v>
      </c>
      <c r="L118" s="123">
        <v>7.25853031E8</v>
      </c>
      <c r="M118" s="123">
        <v>30140.0</v>
      </c>
      <c r="N118" s="94" t="str">
        <f t="shared" si="23"/>
        <v>L</v>
      </c>
      <c r="O118" s="138">
        <f t="shared" si="24"/>
        <v>301.4</v>
      </c>
      <c r="P118" s="90"/>
      <c r="Q118" s="85"/>
      <c r="R118" s="85"/>
      <c r="S118" s="85"/>
      <c r="T118" s="85"/>
      <c r="U118" s="85"/>
      <c r="V118" s="85"/>
      <c r="W118" s="85"/>
      <c r="X118" s="85"/>
      <c r="Y118" s="85"/>
      <c r="Z118" s="85"/>
    </row>
    <row r="119">
      <c r="A119" s="86">
        <v>45842.0</v>
      </c>
      <c r="B119" s="87">
        <f t="shared" si="20"/>
        <v>45842</v>
      </c>
      <c r="C119" s="88">
        <f t="shared" si="25"/>
        <v>0.8333333333</v>
      </c>
      <c r="D119" s="122" t="s">
        <v>299</v>
      </c>
      <c r="E119" s="122" t="s">
        <v>300</v>
      </c>
      <c r="F119" s="123">
        <v>8.0519121E8</v>
      </c>
      <c r="G119" s="122"/>
      <c r="H119" s="94" t="str">
        <f t="shared" si="21"/>
        <v>D</v>
      </c>
      <c r="I119" s="138">
        <f t="shared" si="22"/>
        <v>0</v>
      </c>
      <c r="J119" s="122" t="s">
        <v>271</v>
      </c>
      <c r="K119" s="122"/>
      <c r="L119" s="123"/>
      <c r="M119" s="122"/>
      <c r="N119" s="94" t="str">
        <f t="shared" si="23"/>
        <v>D</v>
      </c>
      <c r="O119" s="138">
        <f t="shared" si="24"/>
        <v>0</v>
      </c>
      <c r="P119" s="120" t="s">
        <v>132</v>
      </c>
      <c r="Q119" s="85"/>
      <c r="R119" s="85"/>
      <c r="S119" s="85"/>
      <c r="T119" s="85"/>
      <c r="U119" s="85"/>
      <c r="V119" s="85"/>
      <c r="W119" s="85"/>
      <c r="X119" s="85"/>
      <c r="Y119" s="85"/>
      <c r="Z119" s="85"/>
    </row>
    <row r="120">
      <c r="A120" s="86">
        <v>45842.0</v>
      </c>
      <c r="B120" s="87">
        <f t="shared" si="20"/>
        <v>45842</v>
      </c>
      <c r="C120" s="88">
        <f t="shared" si="25"/>
        <v>0.8402777778</v>
      </c>
      <c r="D120" s="122" t="s">
        <v>139</v>
      </c>
      <c r="E120" s="122" t="s">
        <v>135</v>
      </c>
      <c r="F120" s="123">
        <v>8.30524061E8</v>
      </c>
      <c r="G120" s="123">
        <v>280.0</v>
      </c>
      <c r="H120" s="94" t="str">
        <f t="shared" si="21"/>
        <v>L</v>
      </c>
      <c r="I120" s="138">
        <f t="shared" si="22"/>
        <v>2.8</v>
      </c>
      <c r="J120" s="122" t="s">
        <v>134</v>
      </c>
      <c r="K120" s="122" t="s">
        <v>356</v>
      </c>
      <c r="L120" s="123">
        <v>8.25815585E8</v>
      </c>
      <c r="M120" s="123">
        <v>30400.0</v>
      </c>
      <c r="N120" s="94" t="str">
        <f t="shared" si="23"/>
        <v>W</v>
      </c>
      <c r="O120" s="138">
        <f t="shared" si="24"/>
        <v>760</v>
      </c>
      <c r="P120" s="124"/>
      <c r="Q120" s="85"/>
      <c r="R120" s="85"/>
      <c r="S120" s="85"/>
      <c r="T120" s="85"/>
      <c r="U120" s="85"/>
      <c r="V120" s="85"/>
      <c r="W120" s="85"/>
      <c r="X120" s="85"/>
      <c r="Y120" s="85"/>
      <c r="Z120" s="85"/>
    </row>
    <row r="121">
      <c r="A121" s="86">
        <v>45842.0</v>
      </c>
      <c r="B121" s="87">
        <f t="shared" si="20"/>
        <v>45842</v>
      </c>
      <c r="C121" s="88">
        <f t="shared" si="25"/>
        <v>0.8472222222</v>
      </c>
      <c r="D121" s="122" t="s">
        <v>155</v>
      </c>
      <c r="E121" s="122" t="s">
        <v>378</v>
      </c>
      <c r="F121" s="123">
        <v>7.16193326E8</v>
      </c>
      <c r="G121" s="123">
        <v>20720.0</v>
      </c>
      <c r="H121" s="94" t="str">
        <f t="shared" si="21"/>
        <v>L</v>
      </c>
      <c r="I121" s="138">
        <f t="shared" si="22"/>
        <v>207.2</v>
      </c>
      <c r="J121" s="122" t="s">
        <v>166</v>
      </c>
      <c r="K121" s="122" t="s">
        <v>379</v>
      </c>
      <c r="L121" s="123">
        <v>5.20758074E8</v>
      </c>
      <c r="M121" s="123">
        <v>110160.0</v>
      </c>
      <c r="N121" s="94" t="str">
        <f t="shared" si="23"/>
        <v>W</v>
      </c>
      <c r="O121" s="138">
        <f t="shared" si="24"/>
        <v>2754</v>
      </c>
      <c r="P121" s="91" t="s">
        <v>380</v>
      </c>
      <c r="Q121" s="85"/>
      <c r="R121" s="85"/>
      <c r="S121" s="85"/>
      <c r="T121" s="85"/>
      <c r="U121" s="85"/>
      <c r="V121" s="85"/>
      <c r="W121" s="85"/>
      <c r="X121" s="85"/>
      <c r="Y121" s="85"/>
      <c r="Z121" s="85"/>
    </row>
    <row r="122">
      <c r="A122" s="86">
        <v>45842.0</v>
      </c>
      <c r="B122" s="87">
        <f t="shared" si="20"/>
        <v>45842</v>
      </c>
      <c r="C122" s="88">
        <f t="shared" si="25"/>
        <v>0.8541666667</v>
      </c>
      <c r="D122" s="122" t="s">
        <v>134</v>
      </c>
      <c r="E122" s="122" t="s">
        <v>344</v>
      </c>
      <c r="F122" s="123">
        <v>8.05970535E8</v>
      </c>
      <c r="G122" s="123">
        <v>0.0</v>
      </c>
      <c r="H122" s="94" t="str">
        <f t="shared" si="21"/>
        <v>D</v>
      </c>
      <c r="I122" s="138">
        <f t="shared" si="22"/>
        <v>0</v>
      </c>
      <c r="J122" s="122" t="s">
        <v>161</v>
      </c>
      <c r="K122" s="122" t="s">
        <v>381</v>
      </c>
      <c r="L122" s="123">
        <v>8.35222775E8</v>
      </c>
      <c r="M122" s="123">
        <v>0.0</v>
      </c>
      <c r="N122" s="94" t="str">
        <f t="shared" si="23"/>
        <v>D</v>
      </c>
      <c r="O122" s="138">
        <f t="shared" si="24"/>
        <v>0</v>
      </c>
      <c r="P122" s="124"/>
      <c r="Q122" s="85"/>
      <c r="R122" s="85"/>
      <c r="S122" s="85"/>
      <c r="T122" s="85"/>
      <c r="U122" s="85"/>
      <c r="V122" s="85"/>
      <c r="W122" s="85"/>
      <c r="X122" s="85"/>
      <c r="Y122" s="85"/>
      <c r="Z122" s="85"/>
    </row>
    <row r="123">
      <c r="A123" s="86">
        <v>45842.0</v>
      </c>
      <c r="B123" s="87">
        <f t="shared" si="20"/>
        <v>45842</v>
      </c>
      <c r="C123" s="88">
        <f t="shared" si="25"/>
        <v>0.8611111111</v>
      </c>
      <c r="D123" s="122" t="s">
        <v>311</v>
      </c>
      <c r="E123" s="122" t="s">
        <v>312</v>
      </c>
      <c r="F123" s="123">
        <v>6.67784686E8</v>
      </c>
      <c r="G123" s="122"/>
      <c r="H123" s="94" t="str">
        <f t="shared" si="21"/>
        <v>D</v>
      </c>
      <c r="I123" s="138">
        <f t="shared" si="22"/>
        <v>0</v>
      </c>
      <c r="J123" s="122" t="s">
        <v>155</v>
      </c>
      <c r="K123" s="122"/>
      <c r="L123" s="123"/>
      <c r="M123" s="122"/>
      <c r="N123" s="94" t="str">
        <f t="shared" si="23"/>
        <v>D</v>
      </c>
      <c r="O123" s="138">
        <f t="shared" si="24"/>
        <v>0</v>
      </c>
      <c r="P123" s="120" t="s">
        <v>132</v>
      </c>
      <c r="Q123" s="85"/>
      <c r="R123" s="85"/>
      <c r="S123" s="85"/>
      <c r="T123" s="85"/>
      <c r="U123" s="85"/>
      <c r="V123" s="85"/>
      <c r="W123" s="85"/>
      <c r="X123" s="85"/>
      <c r="Y123" s="85"/>
      <c r="Z123" s="85"/>
    </row>
    <row r="124">
      <c r="A124" s="86">
        <v>45842.0</v>
      </c>
      <c r="B124" s="87">
        <f t="shared" si="20"/>
        <v>45842</v>
      </c>
      <c r="C124" s="88">
        <f t="shared" si="25"/>
        <v>0.8680555556</v>
      </c>
      <c r="D124" s="122" t="s">
        <v>195</v>
      </c>
      <c r="E124" s="122"/>
      <c r="F124" s="122"/>
      <c r="G124" s="122"/>
      <c r="H124" s="94" t="str">
        <f t="shared" si="21"/>
        <v>D</v>
      </c>
      <c r="I124" s="138">
        <f t="shared" si="22"/>
        <v>0</v>
      </c>
      <c r="J124" s="122" t="s">
        <v>204</v>
      </c>
      <c r="K124" s="122" t="s">
        <v>303</v>
      </c>
      <c r="L124" s="123">
        <v>5.37687387E8</v>
      </c>
      <c r="M124" s="122"/>
      <c r="N124" s="94" t="str">
        <f t="shared" si="23"/>
        <v>D</v>
      </c>
      <c r="O124" s="138">
        <f t="shared" si="24"/>
        <v>0</v>
      </c>
      <c r="P124" s="120" t="s">
        <v>132</v>
      </c>
      <c r="Q124" s="85"/>
      <c r="R124" s="85"/>
      <c r="S124" s="85"/>
      <c r="T124" s="85"/>
      <c r="U124" s="85"/>
      <c r="V124" s="85"/>
      <c r="W124" s="85"/>
      <c r="X124" s="85"/>
      <c r="Y124" s="85"/>
      <c r="Z124" s="85"/>
    </row>
    <row r="125">
      <c r="A125" s="137" t="s">
        <v>116</v>
      </c>
      <c r="B125" s="81" t="s">
        <v>16</v>
      </c>
      <c r="C125" s="150" t="s">
        <v>117</v>
      </c>
      <c r="D125" s="82" t="s">
        <v>118</v>
      </c>
      <c r="E125" s="82" t="s">
        <v>119</v>
      </c>
      <c r="F125" s="83" t="s">
        <v>120</v>
      </c>
      <c r="G125" s="82" t="s">
        <v>121</v>
      </c>
      <c r="H125" s="82" t="s">
        <v>122</v>
      </c>
      <c r="I125" s="151" t="s">
        <v>123</v>
      </c>
      <c r="J125" s="82" t="s">
        <v>118</v>
      </c>
      <c r="K125" s="82" t="s">
        <v>124</v>
      </c>
      <c r="L125" s="83" t="s">
        <v>125</v>
      </c>
      <c r="M125" s="82" t="s">
        <v>121</v>
      </c>
      <c r="N125" s="82" t="s">
        <v>122</v>
      </c>
      <c r="O125" s="151" t="s">
        <v>123</v>
      </c>
      <c r="P125" s="166" t="s">
        <v>52</v>
      </c>
      <c r="Q125" s="85"/>
      <c r="R125" s="85"/>
      <c r="S125" s="85"/>
      <c r="T125" s="85"/>
      <c r="U125" s="85"/>
      <c r="V125" s="85"/>
      <c r="W125" s="85"/>
      <c r="X125" s="85"/>
      <c r="Y125" s="85"/>
      <c r="Z125" s="85"/>
    </row>
    <row r="126">
      <c r="A126" s="86">
        <v>45843.0</v>
      </c>
      <c r="B126" s="87">
        <f t="shared" ref="B126:B155" si="26">A126</f>
        <v>45843</v>
      </c>
      <c r="C126" s="88">
        <v>0.6666666666666666</v>
      </c>
      <c r="D126" s="90" t="s">
        <v>191</v>
      </c>
      <c r="E126" s="90"/>
      <c r="F126" s="90"/>
      <c r="G126" s="90"/>
      <c r="H126" s="94" t="str">
        <f t="shared" ref="H126:H155" si="27">IFS(G126&gt;M126,"W",G126&lt;M126,"L",G126=M126,"D")</f>
        <v>D</v>
      </c>
      <c r="I126" s="138">
        <f t="shared" ref="I126:I155" si="28">IF(ISNUMBER(G126),IF(H126="W",MIN(150000,G126)*0.025,MIN(150000,G126)*0.01),0)</f>
        <v>0</v>
      </c>
      <c r="J126" s="90" t="s">
        <v>130</v>
      </c>
      <c r="K126" s="90"/>
      <c r="L126" s="90"/>
      <c r="M126" s="89"/>
      <c r="N126" s="94" t="str">
        <f t="shared" ref="N126:N155" si="29">IFS(M126&gt;G126,"W",M126&lt;G126,"L",M126=G126,"D")</f>
        <v>D</v>
      </c>
      <c r="O126" s="138">
        <f t="shared" ref="O126:O155" si="30">IF(ISNUMBER(M126),IF(N126="W",MIN(150000,M126)*0.025,MIN(150000,M126)*0.01),0)</f>
        <v>0</v>
      </c>
      <c r="P126" s="124"/>
      <c r="Q126" s="85"/>
      <c r="R126" s="85"/>
      <c r="S126" s="85"/>
      <c r="T126" s="85"/>
      <c r="U126" s="85"/>
      <c r="V126" s="85"/>
      <c r="W126" s="85"/>
      <c r="X126" s="85"/>
      <c r="Y126" s="85"/>
      <c r="Z126" s="85"/>
    </row>
    <row r="127">
      <c r="A127" s="86">
        <v>45843.0</v>
      </c>
      <c r="B127" s="87">
        <f t="shared" si="26"/>
        <v>45843</v>
      </c>
      <c r="C127" s="88">
        <f t="shared" ref="C127:C155" si="31">C126 + TIME(0, 10, 0)</f>
        <v>0.6736111111</v>
      </c>
      <c r="D127" s="90" t="s">
        <v>149</v>
      </c>
      <c r="E127" s="90"/>
      <c r="F127" s="90"/>
      <c r="G127" s="89"/>
      <c r="H127" s="94" t="str">
        <f t="shared" si="27"/>
        <v>D</v>
      </c>
      <c r="I127" s="138">
        <f t="shared" si="28"/>
        <v>0</v>
      </c>
      <c r="J127" s="90" t="s">
        <v>141</v>
      </c>
      <c r="K127" s="90"/>
      <c r="L127" s="90"/>
      <c r="M127" s="89"/>
      <c r="N127" s="94" t="str">
        <f t="shared" si="29"/>
        <v>D</v>
      </c>
      <c r="O127" s="138">
        <f t="shared" si="30"/>
        <v>0</v>
      </c>
      <c r="P127" s="90"/>
      <c r="Q127" s="85"/>
      <c r="R127" s="85"/>
      <c r="S127" s="85"/>
      <c r="T127" s="85"/>
      <c r="U127" s="85"/>
      <c r="V127" s="85"/>
      <c r="W127" s="85"/>
      <c r="X127" s="85"/>
      <c r="Y127" s="85"/>
      <c r="Z127" s="85"/>
    </row>
    <row r="128">
      <c r="A128" s="86">
        <v>45843.0</v>
      </c>
      <c r="B128" s="87">
        <f t="shared" si="26"/>
        <v>45843</v>
      </c>
      <c r="C128" s="88">
        <f t="shared" si="31"/>
        <v>0.6805555556</v>
      </c>
      <c r="D128" s="90" t="s">
        <v>183</v>
      </c>
      <c r="E128" s="90"/>
      <c r="F128" s="90"/>
      <c r="G128" s="90"/>
      <c r="H128" s="94" t="str">
        <f t="shared" si="27"/>
        <v>D</v>
      </c>
      <c r="I128" s="138">
        <f t="shared" si="28"/>
        <v>0</v>
      </c>
      <c r="J128" s="90" t="s">
        <v>270</v>
      </c>
      <c r="K128" s="90"/>
      <c r="L128" s="90"/>
      <c r="M128" s="89"/>
      <c r="N128" s="94" t="str">
        <f t="shared" si="29"/>
        <v>D</v>
      </c>
      <c r="O128" s="138">
        <f t="shared" si="30"/>
        <v>0</v>
      </c>
      <c r="P128" s="90"/>
      <c r="Q128" s="85"/>
      <c r="R128" s="85"/>
      <c r="S128" s="85"/>
      <c r="T128" s="85"/>
      <c r="U128" s="85"/>
      <c r="V128" s="85"/>
      <c r="W128" s="85"/>
      <c r="X128" s="85"/>
      <c r="Y128" s="85"/>
      <c r="Z128" s="85"/>
    </row>
    <row r="129">
      <c r="A129" s="86">
        <v>45843.0</v>
      </c>
      <c r="B129" s="87">
        <f t="shared" si="26"/>
        <v>45843</v>
      </c>
      <c r="C129" s="88">
        <f t="shared" si="31"/>
        <v>0.6875</v>
      </c>
      <c r="D129" s="89" t="s">
        <v>144</v>
      </c>
      <c r="E129" s="90"/>
      <c r="F129" s="90"/>
      <c r="G129" s="90"/>
      <c r="H129" s="94" t="str">
        <f t="shared" si="27"/>
        <v>D</v>
      </c>
      <c r="I129" s="138">
        <f t="shared" si="28"/>
        <v>0</v>
      </c>
      <c r="J129" s="89" t="s">
        <v>161</v>
      </c>
      <c r="K129" s="90"/>
      <c r="L129" s="90"/>
      <c r="M129" s="89"/>
      <c r="N129" s="94" t="str">
        <f t="shared" si="29"/>
        <v>D</v>
      </c>
      <c r="O129" s="138">
        <f t="shared" si="30"/>
        <v>0</v>
      </c>
      <c r="P129" s="90"/>
      <c r="Q129" s="85"/>
      <c r="R129" s="85"/>
      <c r="S129" s="85"/>
      <c r="T129" s="85"/>
      <c r="U129" s="85"/>
      <c r="V129" s="85"/>
      <c r="W129" s="85"/>
      <c r="X129" s="85"/>
      <c r="Y129" s="85"/>
      <c r="Z129" s="85"/>
    </row>
    <row r="130">
      <c r="A130" s="86">
        <v>45843.0</v>
      </c>
      <c r="B130" s="87">
        <f t="shared" si="26"/>
        <v>45843</v>
      </c>
      <c r="C130" s="88">
        <f t="shared" si="31"/>
        <v>0.6944444444</v>
      </c>
      <c r="D130" s="90" t="s">
        <v>170</v>
      </c>
      <c r="E130" s="90"/>
      <c r="F130" s="90"/>
      <c r="G130" s="90"/>
      <c r="H130" s="94" t="str">
        <f t="shared" si="27"/>
        <v>D</v>
      </c>
      <c r="I130" s="138">
        <f t="shared" si="28"/>
        <v>0</v>
      </c>
      <c r="J130" s="90" t="s">
        <v>161</v>
      </c>
      <c r="K130" s="90"/>
      <c r="L130" s="90"/>
      <c r="M130" s="89"/>
      <c r="N130" s="94" t="str">
        <f t="shared" si="29"/>
        <v>D</v>
      </c>
      <c r="O130" s="138">
        <f t="shared" si="30"/>
        <v>0</v>
      </c>
      <c r="P130" s="90"/>
      <c r="Q130" s="85"/>
      <c r="R130" s="85"/>
      <c r="S130" s="85"/>
      <c r="T130" s="85"/>
      <c r="U130" s="85"/>
      <c r="V130" s="85"/>
      <c r="W130" s="85"/>
      <c r="X130" s="85"/>
      <c r="Y130" s="85"/>
      <c r="Z130" s="85"/>
    </row>
    <row r="131">
      <c r="A131" s="86">
        <v>45843.0</v>
      </c>
      <c r="B131" s="87">
        <f t="shared" si="26"/>
        <v>45843</v>
      </c>
      <c r="C131" s="88">
        <f t="shared" si="31"/>
        <v>0.7013888889</v>
      </c>
      <c r="D131" s="90" t="s">
        <v>286</v>
      </c>
      <c r="E131" s="91" t="s">
        <v>321</v>
      </c>
      <c r="F131" s="91">
        <v>6.72731344E8</v>
      </c>
      <c r="G131" s="91">
        <v>110.0</v>
      </c>
      <c r="H131" s="94" t="str">
        <f t="shared" si="27"/>
        <v>W</v>
      </c>
      <c r="I131" s="138">
        <f t="shared" si="28"/>
        <v>2.75</v>
      </c>
      <c r="J131" s="90" t="s">
        <v>151</v>
      </c>
      <c r="K131" s="91" t="s">
        <v>268</v>
      </c>
      <c r="L131" s="91">
        <v>8.13080642E8</v>
      </c>
      <c r="M131" s="98">
        <v>90.0</v>
      </c>
      <c r="N131" s="94" t="str">
        <f t="shared" si="29"/>
        <v>L</v>
      </c>
      <c r="O131" s="138">
        <f t="shared" si="30"/>
        <v>0.9</v>
      </c>
      <c r="P131" s="90"/>
      <c r="Q131" s="85"/>
      <c r="R131" s="85"/>
      <c r="S131" s="85"/>
      <c r="T131" s="85"/>
      <c r="U131" s="85"/>
      <c r="V131" s="85"/>
      <c r="W131" s="85"/>
      <c r="X131" s="85"/>
      <c r="Y131" s="85"/>
      <c r="Z131" s="85"/>
    </row>
    <row r="132">
      <c r="A132" s="86">
        <v>45843.0</v>
      </c>
      <c r="B132" s="87">
        <f t="shared" si="26"/>
        <v>45843</v>
      </c>
      <c r="C132" s="88">
        <f t="shared" si="31"/>
        <v>0.7083333333</v>
      </c>
      <c r="D132" s="90" t="s">
        <v>313</v>
      </c>
      <c r="E132" s="153" t="s">
        <v>382</v>
      </c>
      <c r="F132" s="91">
        <v>6.58136043E8</v>
      </c>
      <c r="G132" s="90"/>
      <c r="H132" s="94" t="str">
        <f t="shared" si="27"/>
        <v>D</v>
      </c>
      <c r="I132" s="138">
        <f t="shared" si="28"/>
        <v>0</v>
      </c>
      <c r="J132" s="90" t="s">
        <v>204</v>
      </c>
      <c r="K132" s="90" t="s">
        <v>330</v>
      </c>
      <c r="L132" s="91">
        <v>5.78980315E8</v>
      </c>
      <c r="M132" s="89"/>
      <c r="N132" s="94" t="str">
        <f t="shared" si="29"/>
        <v>D</v>
      </c>
      <c r="O132" s="138">
        <f t="shared" si="30"/>
        <v>0</v>
      </c>
      <c r="P132" s="143" t="s">
        <v>273</v>
      </c>
      <c r="Q132" s="85"/>
      <c r="R132" s="85"/>
      <c r="S132" s="85"/>
      <c r="T132" s="85"/>
      <c r="U132" s="85"/>
      <c r="V132" s="85"/>
      <c r="W132" s="85"/>
      <c r="X132" s="85"/>
      <c r="Y132" s="85"/>
      <c r="Z132" s="85"/>
    </row>
    <row r="133">
      <c r="A133" s="86">
        <v>45843.0</v>
      </c>
      <c r="B133" s="87">
        <f t="shared" si="26"/>
        <v>45843</v>
      </c>
      <c r="C133" s="88">
        <f t="shared" si="31"/>
        <v>0.7152777778</v>
      </c>
      <c r="D133" s="90" t="s">
        <v>191</v>
      </c>
      <c r="E133" s="90"/>
      <c r="F133" s="90"/>
      <c r="G133" s="90"/>
      <c r="H133" s="94" t="str">
        <f t="shared" si="27"/>
        <v>D</v>
      </c>
      <c r="I133" s="138">
        <f t="shared" si="28"/>
        <v>0</v>
      </c>
      <c r="J133" s="90" t="s">
        <v>383</v>
      </c>
      <c r="K133" s="90"/>
      <c r="L133" s="90"/>
      <c r="M133" s="89"/>
      <c r="N133" s="94" t="str">
        <f t="shared" si="29"/>
        <v>D</v>
      </c>
      <c r="O133" s="138">
        <f t="shared" si="30"/>
        <v>0</v>
      </c>
      <c r="P133" s="124"/>
      <c r="Q133" s="85"/>
      <c r="R133" s="85"/>
      <c r="S133" s="85"/>
      <c r="T133" s="85"/>
      <c r="U133" s="85"/>
      <c r="V133" s="85"/>
      <c r="W133" s="85"/>
      <c r="X133" s="85"/>
      <c r="Y133" s="85"/>
      <c r="Z133" s="85"/>
    </row>
    <row r="134">
      <c r="A134" s="86">
        <v>45843.0</v>
      </c>
      <c r="B134" s="87">
        <f t="shared" si="26"/>
        <v>45843</v>
      </c>
      <c r="C134" s="88">
        <f t="shared" si="31"/>
        <v>0.7222222222</v>
      </c>
      <c r="D134" s="90" t="s">
        <v>197</v>
      </c>
      <c r="E134" s="168" t="s">
        <v>307</v>
      </c>
      <c r="F134" s="91">
        <v>5.82217237E8</v>
      </c>
      <c r="G134" s="91">
        <v>1060.0</v>
      </c>
      <c r="H134" s="94" t="str">
        <f t="shared" si="27"/>
        <v>W</v>
      </c>
      <c r="I134" s="138">
        <f t="shared" si="28"/>
        <v>26.5</v>
      </c>
      <c r="J134" s="90" t="s">
        <v>299</v>
      </c>
      <c r="K134" s="169" t="s">
        <v>318</v>
      </c>
      <c r="L134" s="91">
        <v>8.13080642E8</v>
      </c>
      <c r="M134" s="98">
        <v>300.0</v>
      </c>
      <c r="N134" s="94" t="str">
        <f t="shared" si="29"/>
        <v>L</v>
      </c>
      <c r="O134" s="138">
        <f t="shared" si="30"/>
        <v>3</v>
      </c>
      <c r="P134" s="124"/>
      <c r="Q134" s="85"/>
      <c r="R134" s="85"/>
      <c r="S134" s="85"/>
      <c r="T134" s="85"/>
      <c r="U134" s="85"/>
      <c r="V134" s="85"/>
      <c r="W134" s="85"/>
      <c r="X134" s="85"/>
      <c r="Y134" s="85"/>
      <c r="Z134" s="85"/>
    </row>
    <row r="135">
      <c r="A135" s="86">
        <v>45843.0</v>
      </c>
      <c r="B135" s="87">
        <f t="shared" si="26"/>
        <v>45843</v>
      </c>
      <c r="C135" s="88">
        <f t="shared" si="31"/>
        <v>0.7291666667</v>
      </c>
      <c r="D135" s="90" t="s">
        <v>144</v>
      </c>
      <c r="E135" s="90"/>
      <c r="F135" s="90"/>
      <c r="G135" s="90"/>
      <c r="H135" s="94" t="str">
        <f t="shared" si="27"/>
        <v>D</v>
      </c>
      <c r="I135" s="138">
        <f t="shared" si="28"/>
        <v>0</v>
      </c>
      <c r="J135" s="90" t="s">
        <v>191</v>
      </c>
      <c r="K135" s="90"/>
      <c r="L135" s="90"/>
      <c r="M135" s="89"/>
      <c r="N135" s="94" t="str">
        <f t="shared" si="29"/>
        <v>D</v>
      </c>
      <c r="O135" s="138">
        <f t="shared" si="30"/>
        <v>0</v>
      </c>
      <c r="P135" s="124"/>
      <c r="Q135" s="85"/>
      <c r="R135" s="85"/>
      <c r="S135" s="85"/>
      <c r="T135" s="85"/>
      <c r="U135" s="85"/>
      <c r="V135" s="85"/>
      <c r="W135" s="85"/>
      <c r="X135" s="85"/>
      <c r="Y135" s="85"/>
      <c r="Z135" s="85"/>
    </row>
    <row r="136">
      <c r="A136" s="86">
        <v>45843.0</v>
      </c>
      <c r="B136" s="87">
        <f t="shared" si="26"/>
        <v>45843</v>
      </c>
      <c r="C136" s="88">
        <f t="shared" si="31"/>
        <v>0.7361111111</v>
      </c>
      <c r="D136" s="90" t="s">
        <v>170</v>
      </c>
      <c r="E136" s="90"/>
      <c r="F136" s="90"/>
      <c r="G136" s="90"/>
      <c r="H136" s="94" t="str">
        <f t="shared" si="27"/>
        <v>D</v>
      </c>
      <c r="I136" s="138">
        <f t="shared" si="28"/>
        <v>0</v>
      </c>
      <c r="J136" s="90" t="s">
        <v>195</v>
      </c>
      <c r="K136" s="90"/>
      <c r="L136" s="90"/>
      <c r="M136" s="89"/>
      <c r="N136" s="94" t="str">
        <f t="shared" si="29"/>
        <v>D</v>
      </c>
      <c r="O136" s="138">
        <f t="shared" si="30"/>
        <v>0</v>
      </c>
      <c r="P136" s="90"/>
      <c r="Q136" s="85"/>
      <c r="R136" s="85"/>
      <c r="S136" s="85"/>
      <c r="T136" s="85"/>
      <c r="U136" s="85"/>
      <c r="V136" s="85"/>
      <c r="W136" s="85"/>
      <c r="X136" s="85"/>
      <c r="Y136" s="85"/>
      <c r="Z136" s="85"/>
    </row>
    <row r="137">
      <c r="A137" s="86">
        <v>45843.0</v>
      </c>
      <c r="B137" s="87">
        <f t="shared" si="26"/>
        <v>45843</v>
      </c>
      <c r="C137" s="88">
        <f t="shared" si="31"/>
        <v>0.7430555556</v>
      </c>
      <c r="D137" s="90" t="s">
        <v>359</v>
      </c>
      <c r="E137" s="170" t="s">
        <v>384</v>
      </c>
      <c r="F137" s="91">
        <v>4.22581337E8</v>
      </c>
      <c r="G137" s="91">
        <v>50.0</v>
      </c>
      <c r="H137" s="94" t="str">
        <f t="shared" si="27"/>
        <v>L</v>
      </c>
      <c r="I137" s="138">
        <f t="shared" si="28"/>
        <v>0.5</v>
      </c>
      <c r="J137" s="90" t="s">
        <v>195</v>
      </c>
      <c r="K137" s="170" t="s">
        <v>385</v>
      </c>
      <c r="L137" s="91">
        <v>8.41198413E8</v>
      </c>
      <c r="M137" s="98">
        <v>70.0</v>
      </c>
      <c r="N137" s="94" t="str">
        <f t="shared" si="29"/>
        <v>W</v>
      </c>
      <c r="O137" s="138">
        <f t="shared" si="30"/>
        <v>1.75</v>
      </c>
      <c r="P137" s="147"/>
      <c r="Q137" s="85"/>
      <c r="R137" s="85"/>
      <c r="S137" s="85"/>
      <c r="T137" s="85"/>
      <c r="U137" s="85"/>
      <c r="V137" s="85"/>
      <c r="W137" s="85"/>
      <c r="X137" s="85"/>
      <c r="Y137" s="85"/>
      <c r="Z137" s="85"/>
    </row>
    <row r="138">
      <c r="A138" s="86">
        <v>45843.0</v>
      </c>
      <c r="B138" s="87">
        <f t="shared" si="26"/>
        <v>45843</v>
      </c>
      <c r="C138" s="88">
        <f t="shared" si="31"/>
        <v>0.75</v>
      </c>
      <c r="D138" s="90" t="s">
        <v>316</v>
      </c>
      <c r="E138" s="90" t="s">
        <v>317</v>
      </c>
      <c r="F138" s="91">
        <v>7.88419797E8</v>
      </c>
      <c r="G138" s="90"/>
      <c r="H138" s="94" t="str">
        <f t="shared" si="27"/>
        <v>D</v>
      </c>
      <c r="I138" s="138">
        <f t="shared" si="28"/>
        <v>0</v>
      </c>
      <c r="J138" s="90" t="s">
        <v>313</v>
      </c>
      <c r="K138" s="153" t="s">
        <v>386</v>
      </c>
      <c r="L138" s="91">
        <v>8.30712821E8</v>
      </c>
      <c r="M138" s="89"/>
      <c r="N138" s="94" t="str">
        <f t="shared" si="29"/>
        <v>D</v>
      </c>
      <c r="O138" s="138">
        <f t="shared" si="30"/>
        <v>0</v>
      </c>
      <c r="P138" s="143" t="s">
        <v>273</v>
      </c>
      <c r="Q138" s="85"/>
      <c r="R138" s="85"/>
      <c r="S138" s="85"/>
      <c r="T138" s="85"/>
      <c r="U138" s="85"/>
      <c r="V138" s="85"/>
      <c r="W138" s="85"/>
      <c r="X138" s="85"/>
      <c r="Y138" s="85"/>
      <c r="Z138" s="85"/>
    </row>
    <row r="139">
      <c r="A139" s="86">
        <v>45843.0</v>
      </c>
      <c r="B139" s="87">
        <f t="shared" si="26"/>
        <v>45843</v>
      </c>
      <c r="C139" s="88">
        <f t="shared" si="31"/>
        <v>0.7569444444</v>
      </c>
      <c r="D139" s="90" t="s">
        <v>191</v>
      </c>
      <c r="E139" s="90"/>
      <c r="F139" s="90"/>
      <c r="G139" s="90"/>
      <c r="H139" s="94" t="str">
        <f t="shared" si="27"/>
        <v>D</v>
      </c>
      <c r="I139" s="138">
        <f t="shared" si="28"/>
        <v>0</v>
      </c>
      <c r="J139" s="90" t="s">
        <v>197</v>
      </c>
      <c r="K139" s="90"/>
      <c r="L139" s="90"/>
      <c r="M139" s="90"/>
      <c r="N139" s="94" t="str">
        <f t="shared" si="29"/>
        <v>D</v>
      </c>
      <c r="O139" s="138">
        <f t="shared" si="30"/>
        <v>0</v>
      </c>
      <c r="P139" s="90"/>
      <c r="Q139" s="85"/>
      <c r="R139" s="85"/>
      <c r="S139" s="85"/>
      <c r="T139" s="85"/>
      <c r="U139" s="85"/>
      <c r="V139" s="85"/>
      <c r="W139" s="85"/>
      <c r="X139" s="85"/>
      <c r="Y139" s="85"/>
      <c r="Z139" s="85"/>
    </row>
    <row r="140">
      <c r="A140" s="86">
        <v>45843.0</v>
      </c>
      <c r="B140" s="87">
        <f t="shared" si="26"/>
        <v>45843</v>
      </c>
      <c r="C140" s="88">
        <f t="shared" si="31"/>
        <v>0.7638888889</v>
      </c>
      <c r="D140" s="90" t="s">
        <v>155</v>
      </c>
      <c r="E140" s="144" t="s">
        <v>387</v>
      </c>
      <c r="F140" s="91">
        <v>8.26889857E8</v>
      </c>
      <c r="G140" s="91">
        <v>1280.0</v>
      </c>
      <c r="H140" s="94" t="str">
        <f t="shared" si="27"/>
        <v>W</v>
      </c>
      <c r="I140" s="138">
        <f t="shared" si="28"/>
        <v>32</v>
      </c>
      <c r="J140" s="90" t="s">
        <v>283</v>
      </c>
      <c r="K140" s="144" t="s">
        <v>275</v>
      </c>
      <c r="L140" s="91">
        <v>6.14828209E8</v>
      </c>
      <c r="M140" s="91">
        <v>250.0</v>
      </c>
      <c r="N140" s="94" t="str">
        <f t="shared" si="29"/>
        <v>L</v>
      </c>
      <c r="O140" s="138">
        <f t="shared" si="30"/>
        <v>2.5</v>
      </c>
      <c r="P140" s="91" t="s">
        <v>388</v>
      </c>
      <c r="Q140" s="85"/>
      <c r="R140" s="85"/>
      <c r="S140" s="85"/>
      <c r="T140" s="85"/>
      <c r="U140" s="85"/>
      <c r="V140" s="85"/>
      <c r="W140" s="85"/>
      <c r="X140" s="85"/>
      <c r="Y140" s="85"/>
      <c r="Z140" s="85"/>
    </row>
    <row r="141">
      <c r="A141" s="86">
        <v>45843.0</v>
      </c>
      <c r="B141" s="87">
        <f t="shared" si="26"/>
        <v>45843</v>
      </c>
      <c r="C141" s="88">
        <f t="shared" si="31"/>
        <v>0.7708333333</v>
      </c>
      <c r="D141" s="90" t="s">
        <v>269</v>
      </c>
      <c r="E141" s="168"/>
      <c r="F141" s="91">
        <v>7.56066307E8</v>
      </c>
      <c r="G141" s="91">
        <v>190.0</v>
      </c>
      <c r="H141" s="94" t="str">
        <f t="shared" si="27"/>
        <v>L</v>
      </c>
      <c r="I141" s="138">
        <f t="shared" si="28"/>
        <v>1.9</v>
      </c>
      <c r="J141" s="90" t="s">
        <v>183</v>
      </c>
      <c r="K141" s="149" t="s">
        <v>298</v>
      </c>
      <c r="L141" s="91">
        <v>8.12761176E8</v>
      </c>
      <c r="M141" s="91">
        <v>230.0</v>
      </c>
      <c r="N141" s="94" t="str">
        <f t="shared" si="29"/>
        <v>W</v>
      </c>
      <c r="O141" s="138">
        <f t="shared" si="30"/>
        <v>5.75</v>
      </c>
      <c r="P141" s="90"/>
      <c r="Q141" s="85"/>
      <c r="R141" s="85"/>
      <c r="S141" s="85"/>
      <c r="T141" s="85"/>
      <c r="U141" s="85"/>
      <c r="V141" s="85"/>
      <c r="W141" s="85"/>
      <c r="X141" s="85"/>
      <c r="Y141" s="85"/>
      <c r="Z141" s="85"/>
    </row>
    <row r="142">
      <c r="A142" s="86">
        <v>45843.0</v>
      </c>
      <c r="B142" s="87">
        <f t="shared" si="26"/>
        <v>45843</v>
      </c>
      <c r="C142" s="88">
        <f t="shared" si="31"/>
        <v>0.7777777778</v>
      </c>
      <c r="D142" s="90" t="s">
        <v>157</v>
      </c>
      <c r="E142" s="90"/>
      <c r="F142" s="90"/>
      <c r="G142" s="90"/>
      <c r="H142" s="94" t="str">
        <f t="shared" si="27"/>
        <v>D</v>
      </c>
      <c r="I142" s="138">
        <f t="shared" si="28"/>
        <v>0</v>
      </c>
      <c r="J142" s="90" t="s">
        <v>139</v>
      </c>
      <c r="K142" s="90"/>
      <c r="L142" s="90"/>
      <c r="M142" s="90"/>
      <c r="N142" s="94" t="str">
        <f t="shared" si="29"/>
        <v>D</v>
      </c>
      <c r="O142" s="138">
        <f t="shared" si="30"/>
        <v>0</v>
      </c>
      <c r="P142" s="147"/>
      <c r="Q142" s="85"/>
      <c r="R142" s="85"/>
      <c r="S142" s="85"/>
      <c r="T142" s="85"/>
      <c r="U142" s="85"/>
      <c r="V142" s="85"/>
      <c r="W142" s="85"/>
      <c r="X142" s="85"/>
      <c r="Y142" s="85"/>
      <c r="Z142" s="85"/>
    </row>
    <row r="143">
      <c r="A143" s="86">
        <v>45843.0</v>
      </c>
      <c r="B143" s="87">
        <f t="shared" si="26"/>
        <v>45843</v>
      </c>
      <c r="C143" s="88">
        <f t="shared" si="31"/>
        <v>0.7847222222</v>
      </c>
      <c r="D143" s="90" t="s">
        <v>292</v>
      </c>
      <c r="E143" s="168" t="s">
        <v>307</v>
      </c>
      <c r="F143" s="91">
        <v>5.82217237E8</v>
      </c>
      <c r="G143" s="91">
        <v>10.0</v>
      </c>
      <c r="H143" s="94" t="str">
        <f t="shared" si="27"/>
        <v>L</v>
      </c>
      <c r="I143" s="138">
        <f t="shared" si="28"/>
        <v>0.1</v>
      </c>
      <c r="J143" s="90" t="s">
        <v>134</v>
      </c>
      <c r="K143" s="168" t="s">
        <v>389</v>
      </c>
      <c r="L143" s="91">
        <v>7.56066307E8</v>
      </c>
      <c r="M143" s="91">
        <v>1490.0</v>
      </c>
      <c r="N143" s="94" t="str">
        <f t="shared" si="29"/>
        <v>W</v>
      </c>
      <c r="O143" s="138">
        <f t="shared" si="30"/>
        <v>37.25</v>
      </c>
      <c r="P143" s="90"/>
      <c r="Q143" s="85"/>
      <c r="R143" s="85"/>
      <c r="S143" s="85"/>
      <c r="T143" s="85"/>
      <c r="U143" s="85"/>
      <c r="V143" s="85"/>
      <c r="W143" s="85"/>
      <c r="X143" s="85"/>
      <c r="Y143" s="85"/>
      <c r="Z143" s="85"/>
    </row>
    <row r="144">
      <c r="A144" s="86">
        <v>45843.0</v>
      </c>
      <c r="B144" s="87">
        <f t="shared" si="26"/>
        <v>45843</v>
      </c>
      <c r="C144" s="88">
        <f t="shared" si="31"/>
        <v>0.7916666667</v>
      </c>
      <c r="D144" s="90" t="s">
        <v>390</v>
      </c>
      <c r="E144" s="90"/>
      <c r="F144" s="90"/>
      <c r="G144" s="90"/>
      <c r="H144" s="94" t="str">
        <f t="shared" si="27"/>
        <v>D</v>
      </c>
      <c r="I144" s="138">
        <f t="shared" si="28"/>
        <v>0</v>
      </c>
      <c r="J144" s="90" t="s">
        <v>263</v>
      </c>
      <c r="K144" s="90"/>
      <c r="L144" s="90"/>
      <c r="M144" s="90"/>
      <c r="N144" s="94" t="str">
        <f t="shared" si="29"/>
        <v>D</v>
      </c>
      <c r="O144" s="138">
        <f t="shared" si="30"/>
        <v>0</v>
      </c>
      <c r="P144" s="90"/>
      <c r="Q144" s="85"/>
      <c r="R144" s="85"/>
      <c r="S144" s="85"/>
      <c r="T144" s="85"/>
      <c r="U144" s="85"/>
      <c r="V144" s="85"/>
      <c r="W144" s="85"/>
      <c r="X144" s="85"/>
      <c r="Y144" s="85"/>
      <c r="Z144" s="85"/>
    </row>
    <row r="145">
      <c r="A145" s="86">
        <v>45843.0</v>
      </c>
      <c r="B145" s="87">
        <f t="shared" si="26"/>
        <v>45843</v>
      </c>
      <c r="C145" s="88">
        <f t="shared" si="31"/>
        <v>0.7986111111</v>
      </c>
      <c r="D145" s="90" t="s">
        <v>134</v>
      </c>
      <c r="E145" s="97" t="s">
        <v>391</v>
      </c>
      <c r="F145" s="91">
        <v>6.34880806E8</v>
      </c>
      <c r="G145" s="91">
        <v>51200.0</v>
      </c>
      <c r="H145" s="94" t="str">
        <f t="shared" si="27"/>
        <v>W</v>
      </c>
      <c r="I145" s="138">
        <f t="shared" si="28"/>
        <v>1280</v>
      </c>
      <c r="J145" s="90" t="s">
        <v>139</v>
      </c>
      <c r="K145" s="144" t="s">
        <v>275</v>
      </c>
      <c r="L145" s="91">
        <v>6.14828209E8</v>
      </c>
      <c r="M145" s="91">
        <v>0.0</v>
      </c>
      <c r="N145" s="94" t="str">
        <f t="shared" si="29"/>
        <v>L</v>
      </c>
      <c r="O145" s="138">
        <f t="shared" si="30"/>
        <v>0</v>
      </c>
      <c r="P145" s="90"/>
      <c r="Q145" s="85"/>
      <c r="R145" s="85"/>
      <c r="S145" s="85"/>
      <c r="T145" s="85"/>
      <c r="U145" s="85"/>
      <c r="V145" s="85"/>
      <c r="W145" s="85"/>
      <c r="X145" s="85"/>
      <c r="Y145" s="85"/>
      <c r="Z145" s="85"/>
    </row>
    <row r="146">
      <c r="A146" s="86">
        <v>45843.0</v>
      </c>
      <c r="B146" s="87">
        <f t="shared" si="26"/>
        <v>45843</v>
      </c>
      <c r="C146" s="88">
        <f t="shared" si="31"/>
        <v>0.8055555556</v>
      </c>
      <c r="D146" s="90" t="s">
        <v>151</v>
      </c>
      <c r="E146" s="91" t="s">
        <v>268</v>
      </c>
      <c r="F146" s="91">
        <v>8.13080642E8</v>
      </c>
      <c r="G146" s="91">
        <v>0.0</v>
      </c>
      <c r="H146" s="94" t="str">
        <f t="shared" si="27"/>
        <v>D</v>
      </c>
      <c r="I146" s="138">
        <f t="shared" si="28"/>
        <v>0</v>
      </c>
      <c r="J146" s="90" t="s">
        <v>155</v>
      </c>
      <c r="K146" s="91" t="s">
        <v>267</v>
      </c>
      <c r="L146" s="91">
        <v>6.72731344E8</v>
      </c>
      <c r="M146" s="91">
        <v>0.0</v>
      </c>
      <c r="N146" s="94" t="str">
        <f t="shared" si="29"/>
        <v>D</v>
      </c>
      <c r="O146" s="138">
        <f t="shared" si="30"/>
        <v>0</v>
      </c>
      <c r="P146" s="90"/>
      <c r="Q146" s="85"/>
      <c r="R146" s="85"/>
      <c r="S146" s="85"/>
      <c r="T146" s="85"/>
      <c r="U146" s="85"/>
      <c r="V146" s="85"/>
      <c r="W146" s="85"/>
      <c r="X146" s="85"/>
      <c r="Y146" s="85"/>
      <c r="Z146" s="85"/>
    </row>
    <row r="147">
      <c r="A147" s="86">
        <v>45843.0</v>
      </c>
      <c r="B147" s="87">
        <f t="shared" si="26"/>
        <v>45843</v>
      </c>
      <c r="C147" s="88">
        <f t="shared" si="31"/>
        <v>0.8125</v>
      </c>
      <c r="D147" s="90" t="s">
        <v>320</v>
      </c>
      <c r="E147" s="171" t="s">
        <v>392</v>
      </c>
      <c r="F147" s="91">
        <v>7.87403681E8</v>
      </c>
      <c r="G147" s="90"/>
      <c r="H147" s="94" t="str">
        <f t="shared" si="27"/>
        <v>D</v>
      </c>
      <c r="I147" s="138">
        <f t="shared" si="28"/>
        <v>0</v>
      </c>
      <c r="J147" s="90" t="s">
        <v>178</v>
      </c>
      <c r="K147" s="142" t="s">
        <v>171</v>
      </c>
      <c r="L147" s="91">
        <v>8.24654077E8</v>
      </c>
      <c r="M147" s="90"/>
      <c r="N147" s="94" t="str">
        <f t="shared" si="29"/>
        <v>D</v>
      </c>
      <c r="O147" s="138">
        <f t="shared" si="30"/>
        <v>0</v>
      </c>
      <c r="P147" s="143" t="s">
        <v>273</v>
      </c>
      <c r="Q147" s="85"/>
      <c r="R147" s="85"/>
      <c r="S147" s="85"/>
      <c r="T147" s="85"/>
      <c r="U147" s="85"/>
      <c r="V147" s="85"/>
      <c r="W147" s="85"/>
      <c r="X147" s="85"/>
      <c r="Y147" s="85"/>
      <c r="Z147" s="85"/>
    </row>
    <row r="148">
      <c r="A148" s="86">
        <v>45843.0</v>
      </c>
      <c r="B148" s="87">
        <f t="shared" si="26"/>
        <v>45843</v>
      </c>
      <c r="C148" s="88">
        <f t="shared" si="31"/>
        <v>0.8194444444</v>
      </c>
      <c r="D148" s="90" t="s">
        <v>282</v>
      </c>
      <c r="E148" s="90"/>
      <c r="F148" s="90"/>
      <c r="G148" s="90"/>
      <c r="H148" s="94" t="str">
        <f t="shared" si="27"/>
        <v>D</v>
      </c>
      <c r="I148" s="138">
        <f t="shared" si="28"/>
        <v>0</v>
      </c>
      <c r="J148" s="90" t="s">
        <v>166</v>
      </c>
      <c r="K148" s="90"/>
      <c r="L148" s="90"/>
      <c r="M148" s="90"/>
      <c r="N148" s="94" t="str">
        <f t="shared" si="29"/>
        <v>D</v>
      </c>
      <c r="O148" s="138">
        <f t="shared" si="30"/>
        <v>0</v>
      </c>
      <c r="P148" s="124"/>
      <c r="Q148" s="85"/>
      <c r="R148" s="85"/>
      <c r="S148" s="85"/>
      <c r="T148" s="85"/>
      <c r="U148" s="85"/>
      <c r="V148" s="85"/>
      <c r="W148" s="85"/>
      <c r="X148" s="85"/>
      <c r="Y148" s="85"/>
      <c r="Z148" s="85"/>
    </row>
    <row r="149">
      <c r="A149" s="86">
        <v>45843.0</v>
      </c>
      <c r="B149" s="87">
        <f t="shared" si="26"/>
        <v>45843</v>
      </c>
      <c r="C149" s="88">
        <f t="shared" si="31"/>
        <v>0.8263888889</v>
      </c>
      <c r="D149" s="90" t="s">
        <v>174</v>
      </c>
      <c r="E149" s="172"/>
      <c r="F149" s="90"/>
      <c r="G149" s="90"/>
      <c r="H149" s="94" t="str">
        <f t="shared" si="27"/>
        <v>D</v>
      </c>
      <c r="I149" s="138">
        <f t="shared" si="28"/>
        <v>0</v>
      </c>
      <c r="J149" s="90" t="s">
        <v>155</v>
      </c>
      <c r="K149" s="172"/>
      <c r="L149" s="90"/>
      <c r="M149" s="90"/>
      <c r="N149" s="94" t="str">
        <f t="shared" si="29"/>
        <v>D</v>
      </c>
      <c r="O149" s="138">
        <f t="shared" si="30"/>
        <v>0</v>
      </c>
      <c r="P149" s="90"/>
      <c r="Q149" s="85"/>
      <c r="R149" s="85"/>
      <c r="S149" s="85"/>
      <c r="T149" s="85"/>
      <c r="U149" s="85"/>
      <c r="V149" s="85"/>
      <c r="W149" s="85"/>
      <c r="X149" s="85"/>
      <c r="Y149" s="85"/>
      <c r="Z149" s="85"/>
    </row>
    <row r="150">
      <c r="A150" s="86">
        <v>45843.0</v>
      </c>
      <c r="B150" s="87">
        <f t="shared" si="26"/>
        <v>45843</v>
      </c>
      <c r="C150" s="88">
        <f t="shared" si="31"/>
        <v>0.8333333333</v>
      </c>
      <c r="D150" s="89" t="s">
        <v>134</v>
      </c>
      <c r="E150" s="97" t="s">
        <v>344</v>
      </c>
      <c r="F150" s="91">
        <v>8.05970535E8</v>
      </c>
      <c r="G150" s="91">
        <v>1000.0</v>
      </c>
      <c r="H150" s="94" t="str">
        <f t="shared" si="27"/>
        <v>W</v>
      </c>
      <c r="I150" s="138">
        <f t="shared" si="28"/>
        <v>25</v>
      </c>
      <c r="J150" s="90" t="s">
        <v>166</v>
      </c>
      <c r="K150" s="91" t="s">
        <v>310</v>
      </c>
      <c r="L150" s="91">
        <v>8.20511123E8</v>
      </c>
      <c r="M150" s="91">
        <v>40.0</v>
      </c>
      <c r="N150" s="94" t="str">
        <f t="shared" si="29"/>
        <v>L</v>
      </c>
      <c r="O150" s="138">
        <f t="shared" si="30"/>
        <v>0.4</v>
      </c>
      <c r="P150" s="124"/>
      <c r="Q150" s="85"/>
      <c r="R150" s="85"/>
      <c r="S150" s="85"/>
      <c r="T150" s="85"/>
      <c r="U150" s="85"/>
      <c r="V150" s="85"/>
      <c r="W150" s="85"/>
      <c r="X150" s="85"/>
      <c r="Y150" s="85"/>
      <c r="Z150" s="85"/>
    </row>
    <row r="151">
      <c r="A151" s="86">
        <v>45843.0</v>
      </c>
      <c r="B151" s="87">
        <f t="shared" si="26"/>
        <v>45843</v>
      </c>
      <c r="C151" s="88">
        <f t="shared" si="31"/>
        <v>0.8402777778</v>
      </c>
      <c r="D151" s="90" t="s">
        <v>155</v>
      </c>
      <c r="E151" s="149" t="s">
        <v>298</v>
      </c>
      <c r="F151" s="91">
        <v>8.12761176E8</v>
      </c>
      <c r="G151" s="91">
        <v>120.0</v>
      </c>
      <c r="H151" s="94" t="str">
        <f t="shared" si="27"/>
        <v>D</v>
      </c>
      <c r="I151" s="138">
        <f t="shared" si="28"/>
        <v>1.2</v>
      </c>
      <c r="J151" s="90" t="s">
        <v>181</v>
      </c>
      <c r="K151" s="152" t="s">
        <v>314</v>
      </c>
      <c r="L151" s="91">
        <v>7.82770339E8</v>
      </c>
      <c r="M151" s="91">
        <v>120.0</v>
      </c>
      <c r="N151" s="94" t="str">
        <f t="shared" si="29"/>
        <v>D</v>
      </c>
      <c r="O151" s="138">
        <f t="shared" si="30"/>
        <v>1.2</v>
      </c>
      <c r="P151" s="124"/>
      <c r="Q151" s="85"/>
      <c r="R151" s="85"/>
      <c r="S151" s="85"/>
      <c r="T151" s="85"/>
      <c r="U151" s="85"/>
      <c r="V151" s="85"/>
      <c r="W151" s="85"/>
      <c r="X151" s="85"/>
      <c r="Y151" s="85"/>
      <c r="Z151" s="85"/>
    </row>
    <row r="152">
      <c r="A152" s="86">
        <v>45843.0</v>
      </c>
      <c r="B152" s="87">
        <f t="shared" si="26"/>
        <v>45843</v>
      </c>
      <c r="C152" s="88">
        <f t="shared" si="31"/>
        <v>0.8472222222</v>
      </c>
      <c r="D152" s="90" t="s">
        <v>204</v>
      </c>
      <c r="E152" s="90" t="s">
        <v>290</v>
      </c>
      <c r="F152" s="91">
        <v>6.84344469E8</v>
      </c>
      <c r="G152" s="91">
        <v>20.0</v>
      </c>
      <c r="H152" s="94" t="str">
        <f t="shared" si="27"/>
        <v>L</v>
      </c>
      <c r="I152" s="138">
        <f t="shared" si="28"/>
        <v>0.2</v>
      </c>
      <c r="J152" s="90" t="s">
        <v>170</v>
      </c>
      <c r="K152" s="148" t="s">
        <v>349</v>
      </c>
      <c r="L152" s="91">
        <v>7.34321088E8</v>
      </c>
      <c r="M152" s="91">
        <v>3010.0</v>
      </c>
      <c r="N152" s="94" t="str">
        <f t="shared" si="29"/>
        <v>W</v>
      </c>
      <c r="O152" s="138">
        <f t="shared" si="30"/>
        <v>75.25</v>
      </c>
      <c r="P152" s="124"/>
      <c r="Q152" s="85"/>
      <c r="R152" s="85"/>
      <c r="S152" s="85"/>
      <c r="T152" s="85"/>
      <c r="U152" s="85"/>
      <c r="V152" s="85"/>
      <c r="W152" s="85"/>
      <c r="X152" s="85"/>
      <c r="Y152" s="85"/>
      <c r="Z152" s="85"/>
    </row>
    <row r="153">
      <c r="A153" s="86">
        <v>45843.0</v>
      </c>
      <c r="B153" s="87">
        <f t="shared" si="26"/>
        <v>45843</v>
      </c>
      <c r="C153" s="88">
        <f t="shared" si="31"/>
        <v>0.8541666667</v>
      </c>
      <c r="D153" s="90" t="s">
        <v>127</v>
      </c>
      <c r="E153" s="90"/>
      <c r="F153" s="90"/>
      <c r="G153" s="90"/>
      <c r="H153" s="94" t="str">
        <f t="shared" si="27"/>
        <v>D</v>
      </c>
      <c r="I153" s="138">
        <f t="shared" si="28"/>
        <v>0</v>
      </c>
      <c r="J153" s="90" t="s">
        <v>161</v>
      </c>
      <c r="K153" s="91"/>
      <c r="L153" s="90"/>
      <c r="M153" s="90"/>
      <c r="N153" s="94" t="str">
        <f t="shared" si="29"/>
        <v>D</v>
      </c>
      <c r="O153" s="138">
        <f t="shared" si="30"/>
        <v>0</v>
      </c>
      <c r="P153" s="124"/>
      <c r="Q153" s="85"/>
      <c r="R153" s="85"/>
      <c r="S153" s="85"/>
      <c r="T153" s="85"/>
      <c r="U153" s="85"/>
      <c r="V153" s="85"/>
      <c r="W153" s="85"/>
      <c r="X153" s="85"/>
      <c r="Y153" s="85"/>
      <c r="Z153" s="85"/>
    </row>
    <row r="154">
      <c r="A154" s="86">
        <v>45843.0</v>
      </c>
      <c r="B154" s="87">
        <f t="shared" si="26"/>
        <v>45843</v>
      </c>
      <c r="C154" s="88">
        <f t="shared" si="31"/>
        <v>0.8611111111</v>
      </c>
      <c r="D154" s="90" t="s">
        <v>139</v>
      </c>
      <c r="E154" s="90"/>
      <c r="F154" s="90"/>
      <c r="G154" s="90"/>
      <c r="H154" s="94" t="str">
        <f t="shared" si="27"/>
        <v>D</v>
      </c>
      <c r="I154" s="138">
        <f t="shared" si="28"/>
        <v>0</v>
      </c>
      <c r="J154" s="90" t="s">
        <v>170</v>
      </c>
      <c r="K154" s="90"/>
      <c r="L154" s="90"/>
      <c r="M154" s="90"/>
      <c r="N154" s="94" t="str">
        <f t="shared" si="29"/>
        <v>D</v>
      </c>
      <c r="O154" s="138">
        <f t="shared" si="30"/>
        <v>0</v>
      </c>
      <c r="P154" s="90"/>
      <c r="Q154" s="85"/>
      <c r="R154" s="85"/>
      <c r="S154" s="85"/>
      <c r="T154" s="85"/>
      <c r="U154" s="85"/>
      <c r="V154" s="85"/>
      <c r="W154" s="85"/>
      <c r="X154" s="85"/>
      <c r="Y154" s="85"/>
      <c r="Z154" s="85"/>
    </row>
    <row r="155">
      <c r="A155" s="86">
        <v>45843.0</v>
      </c>
      <c r="B155" s="87">
        <f t="shared" si="26"/>
        <v>45843</v>
      </c>
      <c r="C155" s="88">
        <f t="shared" si="31"/>
        <v>0.8680555556</v>
      </c>
      <c r="D155" s="90" t="s">
        <v>301</v>
      </c>
      <c r="E155" s="172"/>
      <c r="F155" s="90"/>
      <c r="G155" s="90"/>
      <c r="H155" s="94" t="str">
        <f t="shared" si="27"/>
        <v>D</v>
      </c>
      <c r="I155" s="138">
        <f t="shared" si="28"/>
        <v>0</v>
      </c>
      <c r="J155" s="90" t="s">
        <v>161</v>
      </c>
      <c r="K155" s="91"/>
      <c r="L155" s="90"/>
      <c r="M155" s="90"/>
      <c r="N155" s="94" t="str">
        <f t="shared" si="29"/>
        <v>D</v>
      </c>
      <c r="O155" s="138">
        <f t="shared" si="30"/>
        <v>0</v>
      </c>
      <c r="P155" s="90"/>
      <c r="Q155" s="85"/>
      <c r="R155" s="85"/>
      <c r="S155" s="85"/>
      <c r="T155" s="85"/>
      <c r="U155" s="85"/>
      <c r="V155" s="85"/>
      <c r="W155" s="85"/>
      <c r="X155" s="85"/>
      <c r="Y155" s="85"/>
      <c r="Z155" s="85"/>
    </row>
    <row r="156">
      <c r="A156" s="137" t="s">
        <v>116</v>
      </c>
      <c r="B156" s="81" t="s">
        <v>16</v>
      </c>
      <c r="C156" s="150" t="s">
        <v>117</v>
      </c>
      <c r="D156" s="82" t="s">
        <v>118</v>
      </c>
      <c r="E156" s="82" t="s">
        <v>119</v>
      </c>
      <c r="F156" s="83" t="s">
        <v>120</v>
      </c>
      <c r="G156" s="82" t="s">
        <v>121</v>
      </c>
      <c r="H156" s="82" t="s">
        <v>122</v>
      </c>
      <c r="I156" s="151" t="s">
        <v>123</v>
      </c>
      <c r="J156" s="82" t="s">
        <v>118</v>
      </c>
      <c r="K156" s="82" t="s">
        <v>124</v>
      </c>
      <c r="L156" s="83" t="s">
        <v>125</v>
      </c>
      <c r="M156" s="82" t="s">
        <v>121</v>
      </c>
      <c r="N156" s="82" t="s">
        <v>122</v>
      </c>
      <c r="O156" s="151" t="s">
        <v>123</v>
      </c>
      <c r="P156" s="166" t="s">
        <v>52</v>
      </c>
      <c r="Q156" s="85"/>
      <c r="R156" s="85"/>
      <c r="S156" s="85"/>
      <c r="T156" s="85"/>
      <c r="U156" s="85"/>
      <c r="V156" s="85"/>
      <c r="W156" s="85"/>
      <c r="X156" s="85"/>
      <c r="Y156" s="85"/>
      <c r="Z156" s="85"/>
    </row>
    <row r="157">
      <c r="A157" s="86">
        <v>45844.0</v>
      </c>
      <c r="B157" s="87">
        <f t="shared" ref="B157:B186" si="32">A157</f>
        <v>45844</v>
      </c>
      <c r="C157" s="88">
        <v>0.6666666666666666</v>
      </c>
      <c r="D157" s="90" t="s">
        <v>157</v>
      </c>
      <c r="E157" s="79" t="s">
        <v>393</v>
      </c>
      <c r="F157" s="91">
        <v>4.67361148E8</v>
      </c>
      <c r="G157" s="91">
        <v>10300.0</v>
      </c>
      <c r="H157" s="94" t="str">
        <f t="shared" ref="H157:H186" si="33">IFS(G157&gt;M157,"W",G157&lt;M157,"L",G157=M157,"D")</f>
        <v>W</v>
      </c>
      <c r="I157" s="138">
        <f t="shared" ref="I157:I186" si="34">IF(ISNUMBER(G157),IF(H157="W",MIN(150000,G157)*0.025,MIN(150000,G157)*0.01),0)</f>
        <v>257.5</v>
      </c>
      <c r="J157" s="90" t="s">
        <v>286</v>
      </c>
      <c r="K157" s="91">
        <v>8.80112887E8</v>
      </c>
      <c r="L157" s="91">
        <v>6.53473704E8</v>
      </c>
      <c r="M157" s="98">
        <v>1000.0</v>
      </c>
      <c r="N157" s="94" t="str">
        <f t="shared" ref="N157:N186" si="35">IFS(M157&gt;G157,"W",M157&lt;G157,"L",M157=G157,"D")</f>
        <v>L</v>
      </c>
      <c r="O157" s="138">
        <f t="shared" ref="O157:O186" si="36">IF(ISNUMBER(M157),IF(N157="W",MIN(150000,M157)*0.025,MIN(150000,M157)*0.01),0)</f>
        <v>10</v>
      </c>
      <c r="P157" s="124"/>
      <c r="Q157" s="85"/>
      <c r="R157" s="85"/>
      <c r="S157" s="85"/>
      <c r="T157" s="85"/>
      <c r="U157" s="85"/>
      <c r="V157" s="85"/>
      <c r="W157" s="85"/>
      <c r="X157" s="85"/>
      <c r="Y157" s="85"/>
      <c r="Z157" s="85"/>
    </row>
    <row r="158">
      <c r="A158" s="86">
        <v>45844.0</v>
      </c>
      <c r="B158" s="87">
        <f t="shared" si="32"/>
        <v>45844</v>
      </c>
      <c r="C158" s="88">
        <f t="shared" ref="C158:C186" si="37">C157 + TIME(0, 10, 0)</f>
        <v>0.6736111111</v>
      </c>
      <c r="D158" s="90" t="s">
        <v>197</v>
      </c>
      <c r="E158" s="173" t="s">
        <v>342</v>
      </c>
      <c r="F158" s="91">
        <v>6.15137564E8</v>
      </c>
      <c r="G158" s="98">
        <v>120.0</v>
      </c>
      <c r="H158" s="94" t="str">
        <f t="shared" si="33"/>
        <v>D</v>
      </c>
      <c r="I158" s="138">
        <f t="shared" si="34"/>
        <v>1.2</v>
      </c>
      <c r="J158" s="90" t="s">
        <v>151</v>
      </c>
      <c r="K158" s="91" t="s">
        <v>343</v>
      </c>
      <c r="L158" s="91">
        <v>1.677086379E9</v>
      </c>
      <c r="M158" s="98">
        <v>120.0</v>
      </c>
      <c r="N158" s="94" t="str">
        <f t="shared" si="35"/>
        <v>D</v>
      </c>
      <c r="O158" s="138">
        <f t="shared" si="36"/>
        <v>1.2</v>
      </c>
      <c r="P158" s="90"/>
      <c r="Q158" s="85"/>
      <c r="R158" s="85"/>
      <c r="S158" s="85"/>
      <c r="T158" s="85"/>
      <c r="U158" s="85"/>
      <c r="V158" s="85"/>
      <c r="W158" s="85"/>
      <c r="X158" s="85"/>
      <c r="Y158" s="85"/>
      <c r="Z158" s="85"/>
    </row>
    <row r="159">
      <c r="A159" s="86">
        <v>45844.0</v>
      </c>
      <c r="B159" s="87">
        <f t="shared" si="32"/>
        <v>45844</v>
      </c>
      <c r="C159" s="88">
        <f t="shared" si="37"/>
        <v>0.6805555556</v>
      </c>
      <c r="D159" s="90" t="s">
        <v>204</v>
      </c>
      <c r="E159" s="104"/>
      <c r="F159" s="90"/>
      <c r="G159" s="90"/>
      <c r="H159" s="94" t="str">
        <f t="shared" si="33"/>
        <v>D</v>
      </c>
      <c r="I159" s="138">
        <f t="shared" si="34"/>
        <v>0</v>
      </c>
      <c r="J159" s="90" t="s">
        <v>166</v>
      </c>
      <c r="K159" s="104"/>
      <c r="L159" s="90"/>
      <c r="M159" s="89"/>
      <c r="N159" s="94" t="str">
        <f t="shared" si="35"/>
        <v>D</v>
      </c>
      <c r="O159" s="138">
        <f t="shared" si="36"/>
        <v>0</v>
      </c>
      <c r="P159" s="90"/>
      <c r="Q159" s="85"/>
      <c r="R159" s="85"/>
      <c r="S159" s="85"/>
      <c r="T159" s="85"/>
      <c r="U159" s="85"/>
      <c r="V159" s="85"/>
      <c r="W159" s="85"/>
      <c r="X159" s="85"/>
      <c r="Y159" s="85"/>
      <c r="Z159" s="85"/>
    </row>
    <row r="160">
      <c r="A160" s="86">
        <v>45844.0</v>
      </c>
      <c r="B160" s="87">
        <f t="shared" si="32"/>
        <v>45844</v>
      </c>
      <c r="C160" s="88">
        <f t="shared" si="37"/>
        <v>0.6875</v>
      </c>
      <c r="D160" s="89" t="s">
        <v>134</v>
      </c>
      <c r="E160" s="97" t="s">
        <v>135</v>
      </c>
      <c r="F160" s="91">
        <v>8.30524061E8</v>
      </c>
      <c r="G160" s="91">
        <v>11000.0</v>
      </c>
      <c r="H160" s="94" t="str">
        <f t="shared" si="33"/>
        <v>W</v>
      </c>
      <c r="I160" s="138">
        <f t="shared" si="34"/>
        <v>275</v>
      </c>
      <c r="J160" s="90" t="s">
        <v>383</v>
      </c>
      <c r="K160" s="91" t="s">
        <v>354</v>
      </c>
      <c r="L160" s="91">
        <v>6.63505369E8</v>
      </c>
      <c r="M160" s="98">
        <v>10.0</v>
      </c>
      <c r="N160" s="94" t="str">
        <f t="shared" si="35"/>
        <v>L</v>
      </c>
      <c r="O160" s="138">
        <f t="shared" si="36"/>
        <v>0.1</v>
      </c>
      <c r="P160" s="90"/>
      <c r="Q160" s="85"/>
      <c r="R160" s="85"/>
      <c r="S160" s="85"/>
      <c r="T160" s="85"/>
      <c r="U160" s="85"/>
      <c r="V160" s="85"/>
      <c r="W160" s="85"/>
      <c r="X160" s="85"/>
      <c r="Y160" s="85"/>
      <c r="Z160" s="85"/>
    </row>
    <row r="161">
      <c r="A161" s="86">
        <v>45844.0</v>
      </c>
      <c r="B161" s="87">
        <f t="shared" si="32"/>
        <v>45844</v>
      </c>
      <c r="C161" s="88">
        <f t="shared" si="37"/>
        <v>0.6944444444</v>
      </c>
      <c r="D161" s="90" t="s">
        <v>174</v>
      </c>
      <c r="E161" s="108" t="s">
        <v>357</v>
      </c>
      <c r="F161" s="91">
        <v>5.04349393E8</v>
      </c>
      <c r="G161" s="90"/>
      <c r="H161" s="94" t="str">
        <f t="shared" si="33"/>
        <v>D</v>
      </c>
      <c r="I161" s="138">
        <f t="shared" si="34"/>
        <v>0</v>
      </c>
      <c r="J161" s="90" t="s">
        <v>161</v>
      </c>
      <c r="K161" s="91"/>
      <c r="L161" s="90"/>
      <c r="M161" s="89"/>
      <c r="N161" s="94" t="str">
        <f t="shared" si="35"/>
        <v>D</v>
      </c>
      <c r="O161" s="138">
        <f t="shared" si="36"/>
        <v>0</v>
      </c>
      <c r="P161" s="120" t="s">
        <v>132</v>
      </c>
      <c r="Q161" s="85"/>
      <c r="R161" s="85"/>
      <c r="S161" s="85"/>
      <c r="T161" s="85"/>
      <c r="U161" s="85"/>
      <c r="V161" s="85"/>
      <c r="W161" s="85"/>
      <c r="X161" s="85"/>
      <c r="Y161" s="85"/>
      <c r="Z161" s="85"/>
    </row>
    <row r="162">
      <c r="A162" s="86">
        <v>45844.0</v>
      </c>
      <c r="B162" s="87">
        <f t="shared" si="32"/>
        <v>45844</v>
      </c>
      <c r="C162" s="88">
        <f t="shared" si="37"/>
        <v>0.7013888889</v>
      </c>
      <c r="D162" s="90" t="s">
        <v>149</v>
      </c>
      <c r="E162" s="174" t="s">
        <v>394</v>
      </c>
      <c r="F162" s="91">
        <v>4.62086652E8</v>
      </c>
      <c r="G162" s="90"/>
      <c r="H162" s="94" t="str">
        <f t="shared" si="33"/>
        <v>D</v>
      </c>
      <c r="I162" s="138">
        <f t="shared" si="34"/>
        <v>0</v>
      </c>
      <c r="J162" s="90" t="s">
        <v>282</v>
      </c>
      <c r="K162" s="163" t="s">
        <v>394</v>
      </c>
      <c r="L162" s="91">
        <v>4.62086652E8</v>
      </c>
      <c r="M162" s="89"/>
      <c r="N162" s="94" t="str">
        <f t="shared" si="35"/>
        <v>D</v>
      </c>
      <c r="O162" s="138">
        <f t="shared" si="36"/>
        <v>0</v>
      </c>
      <c r="P162" s="120" t="s">
        <v>132</v>
      </c>
      <c r="Q162" s="85"/>
      <c r="R162" s="85"/>
      <c r="S162" s="85"/>
      <c r="T162" s="85"/>
      <c r="U162" s="85"/>
      <c r="V162" s="85"/>
      <c r="W162" s="85"/>
      <c r="X162" s="85"/>
      <c r="Y162" s="85"/>
      <c r="Z162" s="85"/>
    </row>
    <row r="163">
      <c r="A163" s="86">
        <v>45844.0</v>
      </c>
      <c r="B163" s="87">
        <f t="shared" si="32"/>
        <v>45844</v>
      </c>
      <c r="C163" s="88">
        <f t="shared" si="37"/>
        <v>0.7083333333</v>
      </c>
      <c r="D163" s="90" t="s">
        <v>359</v>
      </c>
      <c r="E163" s="145"/>
      <c r="F163" s="90"/>
      <c r="G163" s="90"/>
      <c r="H163" s="94" t="str">
        <f t="shared" si="33"/>
        <v>D</v>
      </c>
      <c r="I163" s="138">
        <f t="shared" si="34"/>
        <v>0</v>
      </c>
      <c r="J163" s="90" t="s">
        <v>195</v>
      </c>
      <c r="K163" s="170" t="s">
        <v>395</v>
      </c>
      <c r="L163" s="91">
        <v>1.66633913E9</v>
      </c>
      <c r="M163" s="89"/>
      <c r="N163" s="94" t="str">
        <f t="shared" si="35"/>
        <v>D</v>
      </c>
      <c r="O163" s="138">
        <f t="shared" si="36"/>
        <v>0</v>
      </c>
      <c r="P163" s="120" t="s">
        <v>132</v>
      </c>
      <c r="Q163" s="85"/>
      <c r="R163" s="85"/>
      <c r="S163" s="85"/>
      <c r="T163" s="85"/>
      <c r="U163" s="85"/>
      <c r="V163" s="85"/>
      <c r="W163" s="85"/>
      <c r="X163" s="85"/>
      <c r="Y163" s="85"/>
      <c r="Z163" s="85"/>
    </row>
    <row r="164">
      <c r="A164" s="86">
        <v>45844.0</v>
      </c>
      <c r="B164" s="87">
        <f t="shared" si="32"/>
        <v>45844</v>
      </c>
      <c r="C164" s="88">
        <f t="shared" si="37"/>
        <v>0.7152777778</v>
      </c>
      <c r="D164" s="90" t="s">
        <v>134</v>
      </c>
      <c r="E164" s="97" t="s">
        <v>135</v>
      </c>
      <c r="F164" s="91">
        <v>8.30524061E8</v>
      </c>
      <c r="G164" s="91">
        <v>5000.0</v>
      </c>
      <c r="H164" s="94" t="str">
        <f t="shared" si="33"/>
        <v>W</v>
      </c>
      <c r="I164" s="138">
        <f t="shared" si="34"/>
        <v>125</v>
      </c>
      <c r="J164" s="90" t="s">
        <v>139</v>
      </c>
      <c r="K164" s="145" t="s">
        <v>396</v>
      </c>
      <c r="L164" s="91">
        <v>8.28900014E8</v>
      </c>
      <c r="M164" s="98">
        <v>0.0</v>
      </c>
      <c r="N164" s="94" t="str">
        <f t="shared" si="35"/>
        <v>L</v>
      </c>
      <c r="O164" s="138">
        <f t="shared" si="36"/>
        <v>0</v>
      </c>
      <c r="P164" s="124"/>
      <c r="Q164" s="85"/>
      <c r="R164" s="85"/>
      <c r="S164" s="85"/>
      <c r="T164" s="85"/>
      <c r="U164" s="85"/>
      <c r="V164" s="85"/>
      <c r="W164" s="85"/>
      <c r="X164" s="85"/>
      <c r="Y164" s="85"/>
      <c r="Z164" s="85"/>
    </row>
    <row r="165">
      <c r="A165" s="86">
        <v>45844.0</v>
      </c>
      <c r="B165" s="87">
        <f t="shared" si="32"/>
        <v>45844</v>
      </c>
      <c r="C165" s="88">
        <f t="shared" si="37"/>
        <v>0.7222222222</v>
      </c>
      <c r="D165" s="90" t="s">
        <v>155</v>
      </c>
      <c r="E165" s="144" t="s">
        <v>397</v>
      </c>
      <c r="F165" s="91">
        <v>7.16193326E8</v>
      </c>
      <c r="G165" s="91">
        <v>40000.0</v>
      </c>
      <c r="H165" s="94" t="str">
        <f t="shared" si="33"/>
        <v>W</v>
      </c>
      <c r="I165" s="138">
        <f t="shared" si="34"/>
        <v>1000</v>
      </c>
      <c r="J165" s="90" t="s">
        <v>197</v>
      </c>
      <c r="K165" s="121" t="s">
        <v>398</v>
      </c>
      <c r="L165" s="91">
        <v>5.20758074E8</v>
      </c>
      <c r="M165" s="98">
        <v>12310.0</v>
      </c>
      <c r="N165" s="94" t="str">
        <f t="shared" si="35"/>
        <v>L</v>
      </c>
      <c r="O165" s="138">
        <f t="shared" si="36"/>
        <v>123.1</v>
      </c>
      <c r="P165" s="91" t="s">
        <v>399</v>
      </c>
      <c r="Q165" s="128"/>
      <c r="R165" s="85"/>
      <c r="S165" s="85"/>
      <c r="T165" s="85"/>
      <c r="U165" s="85"/>
      <c r="V165" s="85"/>
      <c r="W165" s="85"/>
      <c r="X165" s="85"/>
      <c r="Y165" s="85"/>
      <c r="Z165" s="85"/>
    </row>
    <row r="166">
      <c r="A166" s="86">
        <v>45844.0</v>
      </c>
      <c r="B166" s="87">
        <f t="shared" si="32"/>
        <v>45844</v>
      </c>
      <c r="C166" s="88">
        <f t="shared" si="37"/>
        <v>0.7291666667</v>
      </c>
      <c r="D166" s="90" t="s">
        <v>195</v>
      </c>
      <c r="E166" s="170" t="s">
        <v>400</v>
      </c>
      <c r="F166" s="91">
        <v>5.37124071E8</v>
      </c>
      <c r="G166" s="91">
        <v>730.0</v>
      </c>
      <c r="H166" s="94" t="str">
        <f t="shared" si="33"/>
        <v>L</v>
      </c>
      <c r="I166" s="138">
        <f t="shared" si="34"/>
        <v>7.3</v>
      </c>
      <c r="J166" s="90" t="s">
        <v>134</v>
      </c>
      <c r="K166" s="97" t="s">
        <v>401</v>
      </c>
      <c r="L166" s="91">
        <v>7.99725446E8</v>
      </c>
      <c r="M166" s="98">
        <v>130340.0</v>
      </c>
      <c r="N166" s="94" t="str">
        <f t="shared" si="35"/>
        <v>W</v>
      </c>
      <c r="O166" s="138">
        <f t="shared" si="36"/>
        <v>3258.5</v>
      </c>
      <c r="P166" s="124"/>
      <c r="Q166" s="85"/>
      <c r="R166" s="85"/>
      <c r="S166" s="85"/>
      <c r="T166" s="85"/>
      <c r="U166" s="85"/>
      <c r="V166" s="85"/>
      <c r="W166" s="85"/>
      <c r="X166" s="85"/>
      <c r="Y166" s="85"/>
      <c r="Z166" s="85"/>
    </row>
    <row r="167">
      <c r="A167" s="86">
        <v>45844.0</v>
      </c>
      <c r="B167" s="87">
        <f t="shared" si="32"/>
        <v>45844</v>
      </c>
      <c r="C167" s="88">
        <f t="shared" si="37"/>
        <v>0.7361111111</v>
      </c>
      <c r="D167" s="90" t="s">
        <v>191</v>
      </c>
      <c r="E167" s="47"/>
      <c r="F167" s="90"/>
      <c r="G167" s="90"/>
      <c r="H167" s="94" t="str">
        <f t="shared" si="33"/>
        <v>D</v>
      </c>
      <c r="I167" s="138">
        <f t="shared" si="34"/>
        <v>0</v>
      </c>
      <c r="J167" s="90" t="s">
        <v>197</v>
      </c>
      <c r="K167" s="173"/>
      <c r="L167" s="90"/>
      <c r="M167" s="89"/>
      <c r="N167" s="94" t="str">
        <f t="shared" si="35"/>
        <v>D</v>
      </c>
      <c r="O167" s="138">
        <f t="shared" si="36"/>
        <v>0</v>
      </c>
      <c r="P167" s="90"/>
      <c r="Q167" s="85"/>
      <c r="R167" s="85"/>
      <c r="S167" s="85"/>
      <c r="T167" s="85"/>
      <c r="U167" s="85"/>
      <c r="V167" s="85"/>
      <c r="W167" s="85"/>
      <c r="X167" s="85"/>
      <c r="Y167" s="85"/>
      <c r="Z167" s="85"/>
    </row>
    <row r="168">
      <c r="A168" s="86">
        <v>45844.0</v>
      </c>
      <c r="B168" s="87">
        <f t="shared" si="32"/>
        <v>45844</v>
      </c>
      <c r="C168" s="88">
        <f t="shared" si="37"/>
        <v>0.7430555556</v>
      </c>
      <c r="D168" s="90" t="s">
        <v>155</v>
      </c>
      <c r="E168" s="152"/>
      <c r="F168" s="90"/>
      <c r="G168" s="90"/>
      <c r="H168" s="94" t="str">
        <f t="shared" si="33"/>
        <v>D</v>
      </c>
      <c r="I168" s="138">
        <f t="shared" si="34"/>
        <v>0</v>
      </c>
      <c r="J168" s="90" t="s">
        <v>313</v>
      </c>
      <c r="K168" s="152"/>
      <c r="L168" s="90"/>
      <c r="M168" s="89"/>
      <c r="N168" s="94" t="str">
        <f t="shared" si="35"/>
        <v>D</v>
      </c>
      <c r="O168" s="138">
        <f t="shared" si="36"/>
        <v>0</v>
      </c>
      <c r="P168" s="147"/>
      <c r="Q168" s="85"/>
      <c r="R168" s="85"/>
      <c r="S168" s="85"/>
      <c r="T168" s="85"/>
      <c r="U168" s="85"/>
      <c r="V168" s="85"/>
      <c r="W168" s="85"/>
      <c r="X168" s="85"/>
      <c r="Y168" s="85"/>
      <c r="Z168" s="85"/>
    </row>
    <row r="169">
      <c r="A169" s="86">
        <v>45844.0</v>
      </c>
      <c r="B169" s="87">
        <f t="shared" si="32"/>
        <v>45844</v>
      </c>
      <c r="C169" s="88">
        <f t="shared" si="37"/>
        <v>0.75</v>
      </c>
      <c r="D169" s="90" t="s">
        <v>144</v>
      </c>
      <c r="E169" s="90" t="s">
        <v>291</v>
      </c>
      <c r="F169" s="91">
        <v>5.72981667E8</v>
      </c>
      <c r="G169" s="90"/>
      <c r="H169" s="94" t="str">
        <f t="shared" si="33"/>
        <v>D</v>
      </c>
      <c r="I169" s="138">
        <f t="shared" si="34"/>
        <v>0</v>
      </c>
      <c r="J169" s="90" t="s">
        <v>157</v>
      </c>
      <c r="K169" s="79" t="s">
        <v>393</v>
      </c>
      <c r="L169" s="91">
        <v>4.67361148E8</v>
      </c>
      <c r="M169" s="89"/>
      <c r="N169" s="94" t="str">
        <f t="shared" si="35"/>
        <v>D</v>
      </c>
      <c r="O169" s="138">
        <f t="shared" si="36"/>
        <v>0</v>
      </c>
      <c r="P169" s="120" t="s">
        <v>353</v>
      </c>
      <c r="Q169" s="85"/>
      <c r="R169" s="85"/>
      <c r="S169" s="85"/>
      <c r="T169" s="85"/>
      <c r="U169" s="85"/>
      <c r="V169" s="85"/>
      <c r="W169" s="85"/>
      <c r="X169" s="85"/>
      <c r="Y169" s="85"/>
      <c r="Z169" s="85"/>
    </row>
    <row r="170">
      <c r="A170" s="86">
        <v>45844.0</v>
      </c>
      <c r="B170" s="87">
        <f t="shared" si="32"/>
        <v>45844</v>
      </c>
      <c r="C170" s="88">
        <f t="shared" si="37"/>
        <v>0.7569444444</v>
      </c>
      <c r="D170" s="90" t="s">
        <v>139</v>
      </c>
      <c r="E170" s="175" t="s">
        <v>339</v>
      </c>
      <c r="F170" s="91">
        <v>5.80122405E8</v>
      </c>
      <c r="G170" s="91">
        <v>10010.0</v>
      </c>
      <c r="H170" s="94" t="str">
        <f t="shared" si="33"/>
        <v>W</v>
      </c>
      <c r="I170" s="138">
        <f t="shared" si="34"/>
        <v>250.25</v>
      </c>
      <c r="J170" s="90" t="s">
        <v>170</v>
      </c>
      <c r="K170" s="176" t="s">
        <v>297</v>
      </c>
      <c r="L170" s="91">
        <v>8.26889857E8</v>
      </c>
      <c r="M170" s="91">
        <v>620.0</v>
      </c>
      <c r="N170" s="94" t="str">
        <f t="shared" si="35"/>
        <v>L</v>
      </c>
      <c r="O170" s="138">
        <f t="shared" si="36"/>
        <v>6.2</v>
      </c>
      <c r="P170" s="91" t="s">
        <v>402</v>
      </c>
      <c r="Q170" s="85"/>
      <c r="R170" s="85"/>
      <c r="S170" s="85"/>
      <c r="T170" s="85"/>
      <c r="U170" s="85"/>
      <c r="V170" s="85"/>
      <c r="W170" s="85"/>
      <c r="X170" s="85"/>
      <c r="Y170" s="85"/>
      <c r="Z170" s="85"/>
    </row>
    <row r="171">
      <c r="A171" s="86">
        <v>45844.0</v>
      </c>
      <c r="B171" s="87">
        <f t="shared" si="32"/>
        <v>45844</v>
      </c>
      <c r="C171" s="88">
        <f t="shared" si="37"/>
        <v>0.7638888889</v>
      </c>
      <c r="D171" s="90" t="s">
        <v>130</v>
      </c>
      <c r="E171" s="90" t="s">
        <v>403</v>
      </c>
      <c r="F171" s="91">
        <v>7.52886182E8</v>
      </c>
      <c r="G171" s="90"/>
      <c r="H171" s="94" t="str">
        <f t="shared" si="33"/>
        <v>D</v>
      </c>
      <c r="I171" s="138">
        <f t="shared" si="34"/>
        <v>0</v>
      </c>
      <c r="J171" s="90" t="s">
        <v>404</v>
      </c>
      <c r="K171" s="90" t="s">
        <v>405</v>
      </c>
      <c r="L171" s="91">
        <v>6.9220643E8</v>
      </c>
      <c r="M171" s="90"/>
      <c r="N171" s="94" t="str">
        <f t="shared" si="35"/>
        <v>D</v>
      </c>
      <c r="O171" s="138">
        <f t="shared" si="36"/>
        <v>0</v>
      </c>
      <c r="P171" s="120" t="s">
        <v>353</v>
      </c>
      <c r="Q171" s="85"/>
      <c r="R171" s="85"/>
      <c r="S171" s="85"/>
      <c r="T171" s="85"/>
      <c r="U171" s="85"/>
      <c r="V171" s="85"/>
      <c r="W171" s="85"/>
      <c r="X171" s="85"/>
      <c r="Y171" s="85"/>
      <c r="Z171" s="85"/>
    </row>
    <row r="172">
      <c r="A172" s="86">
        <v>45844.0</v>
      </c>
      <c r="B172" s="87">
        <f t="shared" si="32"/>
        <v>45844</v>
      </c>
      <c r="C172" s="88">
        <f t="shared" si="37"/>
        <v>0.7708333333</v>
      </c>
      <c r="D172" s="90" t="s">
        <v>170</v>
      </c>
      <c r="E172" s="177"/>
      <c r="F172" s="90"/>
      <c r="G172" s="90"/>
      <c r="H172" s="94" t="str">
        <f t="shared" si="33"/>
        <v>D</v>
      </c>
      <c r="I172" s="138">
        <f t="shared" si="34"/>
        <v>0</v>
      </c>
      <c r="J172" s="90" t="s">
        <v>292</v>
      </c>
      <c r="K172" s="177"/>
      <c r="L172" s="90"/>
      <c r="M172" s="90"/>
      <c r="N172" s="94" t="str">
        <f t="shared" si="35"/>
        <v>D</v>
      </c>
      <c r="O172" s="138">
        <f t="shared" si="36"/>
        <v>0</v>
      </c>
      <c r="P172" s="90"/>
      <c r="Q172" s="85"/>
      <c r="R172" s="85"/>
      <c r="S172" s="85"/>
      <c r="T172" s="85"/>
      <c r="U172" s="85"/>
      <c r="V172" s="85"/>
      <c r="W172" s="85"/>
      <c r="X172" s="85"/>
      <c r="Y172" s="85"/>
      <c r="Z172" s="85"/>
    </row>
    <row r="173">
      <c r="A173" s="86">
        <v>45844.0</v>
      </c>
      <c r="B173" s="87">
        <f t="shared" si="32"/>
        <v>45844</v>
      </c>
      <c r="C173" s="88">
        <f t="shared" si="37"/>
        <v>0.7777777778</v>
      </c>
      <c r="D173" s="90" t="s">
        <v>195</v>
      </c>
      <c r="E173" s="170" t="s">
        <v>395</v>
      </c>
      <c r="F173" s="91">
        <v>1.66633913E9</v>
      </c>
      <c r="G173" s="90"/>
      <c r="H173" s="94" t="str">
        <f t="shared" si="33"/>
        <v>D</v>
      </c>
      <c r="I173" s="138">
        <f t="shared" si="34"/>
        <v>0</v>
      </c>
      <c r="J173" s="90" t="s">
        <v>316</v>
      </c>
      <c r="K173" s="90" t="s">
        <v>317</v>
      </c>
      <c r="L173" s="91">
        <v>7.88419797E8</v>
      </c>
      <c r="M173" s="90"/>
      <c r="N173" s="94" t="str">
        <f t="shared" si="35"/>
        <v>D</v>
      </c>
      <c r="O173" s="138">
        <f t="shared" si="36"/>
        <v>0</v>
      </c>
      <c r="P173" s="120" t="s">
        <v>353</v>
      </c>
      <c r="Q173" s="85"/>
      <c r="R173" s="85"/>
      <c r="S173" s="85"/>
      <c r="T173" s="85"/>
      <c r="U173" s="85"/>
      <c r="V173" s="85"/>
      <c r="W173" s="85"/>
      <c r="X173" s="85"/>
      <c r="Y173" s="85"/>
      <c r="Z173" s="85"/>
    </row>
    <row r="174">
      <c r="A174" s="86">
        <v>45844.0</v>
      </c>
      <c r="B174" s="87">
        <f t="shared" si="32"/>
        <v>45844</v>
      </c>
      <c r="C174" s="88">
        <f t="shared" si="37"/>
        <v>0.7847222222</v>
      </c>
      <c r="D174" s="90" t="s">
        <v>166</v>
      </c>
      <c r="E174" s="91" t="s">
        <v>303</v>
      </c>
      <c r="F174" s="91">
        <v>5.37687387E8</v>
      </c>
      <c r="G174" s="90"/>
      <c r="H174" s="94" t="str">
        <f t="shared" si="33"/>
        <v>D</v>
      </c>
      <c r="I174" s="138">
        <f t="shared" si="34"/>
        <v>0</v>
      </c>
      <c r="J174" s="90" t="s">
        <v>204</v>
      </c>
      <c r="K174" s="90" t="s">
        <v>303</v>
      </c>
      <c r="L174" s="91">
        <v>5.37687387E8</v>
      </c>
      <c r="M174" s="90"/>
      <c r="N174" s="94" t="str">
        <f t="shared" si="35"/>
        <v>D</v>
      </c>
      <c r="O174" s="138">
        <f t="shared" si="36"/>
        <v>0</v>
      </c>
      <c r="P174" s="120" t="s">
        <v>132</v>
      </c>
      <c r="Q174" s="85"/>
      <c r="R174" s="85"/>
      <c r="S174" s="85"/>
      <c r="T174" s="85"/>
      <c r="U174" s="85"/>
      <c r="V174" s="85"/>
      <c r="W174" s="85"/>
      <c r="X174" s="85"/>
      <c r="Y174" s="85"/>
      <c r="Z174" s="85"/>
    </row>
    <row r="175">
      <c r="A175" s="86">
        <v>45844.0</v>
      </c>
      <c r="B175" s="87">
        <f t="shared" si="32"/>
        <v>45844</v>
      </c>
      <c r="C175" s="88">
        <f t="shared" si="37"/>
        <v>0.7916666667</v>
      </c>
      <c r="D175" s="90" t="s">
        <v>181</v>
      </c>
      <c r="E175" s="139"/>
      <c r="F175" s="90"/>
      <c r="G175" s="90"/>
      <c r="H175" s="94" t="str">
        <f t="shared" si="33"/>
        <v>D</v>
      </c>
      <c r="I175" s="138">
        <f t="shared" si="34"/>
        <v>0</v>
      </c>
      <c r="J175" s="90" t="s">
        <v>320</v>
      </c>
      <c r="K175" s="152"/>
      <c r="L175" s="90"/>
      <c r="M175" s="90"/>
      <c r="N175" s="94" t="str">
        <f t="shared" si="35"/>
        <v>D</v>
      </c>
      <c r="O175" s="138">
        <f t="shared" si="36"/>
        <v>0</v>
      </c>
      <c r="P175" s="90"/>
      <c r="Q175" s="85"/>
      <c r="R175" s="85"/>
      <c r="S175" s="85"/>
      <c r="T175" s="85"/>
      <c r="U175" s="85"/>
      <c r="V175" s="85"/>
      <c r="W175" s="85"/>
      <c r="X175" s="85"/>
      <c r="Y175" s="85"/>
      <c r="Z175" s="85"/>
    </row>
    <row r="176">
      <c r="A176" s="86">
        <v>45844.0</v>
      </c>
      <c r="B176" s="87">
        <f t="shared" si="32"/>
        <v>45844</v>
      </c>
      <c r="C176" s="88">
        <f t="shared" si="37"/>
        <v>0.7986111111</v>
      </c>
      <c r="D176" s="90" t="s">
        <v>183</v>
      </c>
      <c r="E176" s="104" t="s">
        <v>253</v>
      </c>
      <c r="F176" s="91">
        <v>6.70434717E8</v>
      </c>
      <c r="G176" s="91">
        <v>210.0</v>
      </c>
      <c r="H176" s="94" t="str">
        <f t="shared" si="33"/>
        <v>L</v>
      </c>
      <c r="I176" s="138">
        <f t="shared" si="34"/>
        <v>2.1</v>
      </c>
      <c r="J176" s="90" t="s">
        <v>157</v>
      </c>
      <c r="K176" s="104" t="s">
        <v>235</v>
      </c>
      <c r="L176" s="91">
        <v>5.29884291E8</v>
      </c>
      <c r="M176" s="91">
        <v>21130.0</v>
      </c>
      <c r="N176" s="94" t="str">
        <f t="shared" si="35"/>
        <v>W</v>
      </c>
      <c r="O176" s="138">
        <f t="shared" si="36"/>
        <v>528.25</v>
      </c>
      <c r="P176" s="90"/>
      <c r="Q176" s="85"/>
      <c r="R176" s="85"/>
      <c r="S176" s="85"/>
      <c r="T176" s="85"/>
      <c r="U176" s="85"/>
      <c r="V176" s="85"/>
      <c r="W176" s="85"/>
      <c r="X176" s="85"/>
      <c r="Y176" s="85"/>
      <c r="Z176" s="85"/>
    </row>
    <row r="177">
      <c r="A177" s="86">
        <v>45844.0</v>
      </c>
      <c r="B177" s="87">
        <f t="shared" si="32"/>
        <v>45844</v>
      </c>
      <c r="C177" s="88">
        <f t="shared" si="37"/>
        <v>0.8055555556</v>
      </c>
      <c r="D177" s="90" t="s">
        <v>170</v>
      </c>
      <c r="E177" s="177"/>
      <c r="F177" s="90"/>
      <c r="G177" s="90"/>
      <c r="H177" s="94" t="str">
        <f t="shared" si="33"/>
        <v>D</v>
      </c>
      <c r="I177" s="138">
        <f t="shared" si="34"/>
        <v>0</v>
      </c>
      <c r="J177" s="90" t="s">
        <v>191</v>
      </c>
      <c r="K177" s="178"/>
      <c r="L177" s="90"/>
      <c r="M177" s="90"/>
      <c r="N177" s="94" t="str">
        <f t="shared" si="35"/>
        <v>D</v>
      </c>
      <c r="O177" s="138">
        <f t="shared" si="36"/>
        <v>0</v>
      </c>
      <c r="P177" s="90"/>
      <c r="Q177" s="85"/>
      <c r="R177" s="85"/>
      <c r="S177" s="85"/>
      <c r="T177" s="85"/>
      <c r="U177" s="85"/>
      <c r="V177" s="85"/>
      <c r="W177" s="85"/>
      <c r="X177" s="85"/>
      <c r="Y177" s="85"/>
      <c r="Z177" s="85"/>
    </row>
    <row r="178">
      <c r="A178" s="86">
        <v>45844.0</v>
      </c>
      <c r="B178" s="87">
        <f t="shared" si="32"/>
        <v>45844</v>
      </c>
      <c r="C178" s="88">
        <f t="shared" si="37"/>
        <v>0.8125</v>
      </c>
      <c r="D178" s="90" t="s">
        <v>301</v>
      </c>
      <c r="E178" s="121" t="s">
        <v>406</v>
      </c>
      <c r="F178" s="91">
        <v>7.22073931E8</v>
      </c>
      <c r="G178" s="91">
        <v>4730.0</v>
      </c>
      <c r="H178" s="94" t="str">
        <f t="shared" si="33"/>
        <v>W</v>
      </c>
      <c r="I178" s="138">
        <f t="shared" si="34"/>
        <v>118.25</v>
      </c>
      <c r="J178" s="90" t="s">
        <v>141</v>
      </c>
      <c r="K178" s="121" t="s">
        <v>407</v>
      </c>
      <c r="L178" s="91">
        <v>8.26485475E8</v>
      </c>
      <c r="M178" s="91">
        <v>2000.0</v>
      </c>
      <c r="N178" s="94" t="str">
        <f t="shared" si="35"/>
        <v>L</v>
      </c>
      <c r="O178" s="138">
        <f t="shared" si="36"/>
        <v>20</v>
      </c>
      <c r="P178" s="124"/>
      <c r="Q178" s="85"/>
      <c r="R178" s="85"/>
      <c r="S178" s="85"/>
      <c r="T178" s="85"/>
      <c r="U178" s="85"/>
      <c r="V178" s="85"/>
      <c r="W178" s="85"/>
      <c r="X178" s="85"/>
      <c r="Y178" s="85"/>
      <c r="Z178" s="85"/>
    </row>
    <row r="179">
      <c r="A179" s="86">
        <v>45844.0</v>
      </c>
      <c r="B179" s="87">
        <f t="shared" si="32"/>
        <v>45844</v>
      </c>
      <c r="C179" s="88">
        <f t="shared" si="37"/>
        <v>0.8194444444</v>
      </c>
      <c r="D179" s="90" t="s">
        <v>408</v>
      </c>
      <c r="E179" s="90" t="s">
        <v>409</v>
      </c>
      <c r="F179" s="91">
        <v>5.1744428E8</v>
      </c>
      <c r="G179" s="90"/>
      <c r="H179" s="94" t="str">
        <f t="shared" si="33"/>
        <v>D</v>
      </c>
      <c r="I179" s="138">
        <f t="shared" si="34"/>
        <v>0</v>
      </c>
      <c r="J179" s="90" t="s">
        <v>134</v>
      </c>
      <c r="K179" s="97" t="s">
        <v>344</v>
      </c>
      <c r="L179" s="91">
        <v>8.05970535E8</v>
      </c>
      <c r="M179" s="90"/>
      <c r="N179" s="94" t="str">
        <f t="shared" si="35"/>
        <v>D</v>
      </c>
      <c r="O179" s="138">
        <f t="shared" si="36"/>
        <v>0</v>
      </c>
      <c r="P179" s="120" t="s">
        <v>353</v>
      </c>
      <c r="Q179" s="85"/>
      <c r="R179" s="85"/>
      <c r="S179" s="85"/>
      <c r="T179" s="85"/>
      <c r="U179" s="85"/>
      <c r="V179" s="85"/>
      <c r="W179" s="85"/>
      <c r="X179" s="85"/>
      <c r="Y179" s="85"/>
      <c r="Z179" s="85"/>
    </row>
    <row r="180">
      <c r="A180" s="86">
        <v>45844.0</v>
      </c>
      <c r="B180" s="87">
        <f t="shared" si="32"/>
        <v>45844</v>
      </c>
      <c r="C180" s="88">
        <f t="shared" si="37"/>
        <v>0.8263888889</v>
      </c>
      <c r="D180" s="90" t="s">
        <v>270</v>
      </c>
      <c r="E180" s="161" t="s">
        <v>410</v>
      </c>
      <c r="F180" s="91">
        <v>6.28822395E8</v>
      </c>
      <c r="G180" s="91">
        <v>20.0</v>
      </c>
      <c r="H180" s="94" t="str">
        <f t="shared" si="33"/>
        <v>L</v>
      </c>
      <c r="I180" s="138">
        <f t="shared" si="34"/>
        <v>0.2</v>
      </c>
      <c r="J180" s="90" t="s">
        <v>197</v>
      </c>
      <c r="K180" s="161" t="s">
        <v>403</v>
      </c>
      <c r="L180" s="91">
        <v>7.52886182E8</v>
      </c>
      <c r="M180" s="91">
        <v>470.0</v>
      </c>
      <c r="N180" s="94" t="str">
        <f t="shared" si="35"/>
        <v>W</v>
      </c>
      <c r="O180" s="138">
        <f t="shared" si="36"/>
        <v>11.75</v>
      </c>
      <c r="P180" s="90"/>
      <c r="Q180" s="85"/>
      <c r="R180" s="85"/>
      <c r="S180" s="85"/>
      <c r="T180" s="85"/>
      <c r="U180" s="85"/>
      <c r="V180" s="85"/>
      <c r="W180" s="85"/>
      <c r="X180" s="85"/>
      <c r="Y180" s="85"/>
      <c r="Z180" s="85"/>
    </row>
    <row r="181">
      <c r="A181" s="86">
        <v>45844.0</v>
      </c>
      <c r="B181" s="87">
        <f t="shared" si="32"/>
        <v>45844</v>
      </c>
      <c r="C181" s="88">
        <f t="shared" si="37"/>
        <v>0.8333333333</v>
      </c>
      <c r="D181" s="90" t="s">
        <v>178</v>
      </c>
      <c r="E181" s="142" t="s">
        <v>171</v>
      </c>
      <c r="F181" s="91">
        <v>8.24654077E8</v>
      </c>
      <c r="G181" s="91">
        <v>12730.0</v>
      </c>
      <c r="H181" s="94" t="str">
        <f t="shared" si="33"/>
        <v>W</v>
      </c>
      <c r="I181" s="138">
        <f t="shared" si="34"/>
        <v>318.25</v>
      </c>
      <c r="J181" s="90" t="s">
        <v>166</v>
      </c>
      <c r="K181" s="161" t="s">
        <v>189</v>
      </c>
      <c r="L181" s="91">
        <v>5.9101512E8</v>
      </c>
      <c r="M181" s="91">
        <v>360.0</v>
      </c>
      <c r="N181" s="94" t="str">
        <f t="shared" si="35"/>
        <v>L</v>
      </c>
      <c r="O181" s="138">
        <f t="shared" si="36"/>
        <v>3.6</v>
      </c>
      <c r="P181" s="124"/>
      <c r="Q181" s="85"/>
      <c r="R181" s="85"/>
      <c r="S181" s="85"/>
      <c r="T181" s="85"/>
      <c r="U181" s="85"/>
      <c r="V181" s="85"/>
      <c r="W181" s="85"/>
      <c r="X181" s="85"/>
      <c r="Y181" s="85"/>
      <c r="Z181" s="85"/>
    </row>
    <row r="182">
      <c r="A182" s="86">
        <v>45844.0</v>
      </c>
      <c r="B182" s="87">
        <f t="shared" si="32"/>
        <v>45844</v>
      </c>
      <c r="C182" s="88">
        <f t="shared" si="37"/>
        <v>0.8402777778</v>
      </c>
      <c r="D182" s="90" t="s">
        <v>127</v>
      </c>
      <c r="E182" s="91" t="s">
        <v>411</v>
      </c>
      <c r="F182" s="91">
        <v>5.72623041E8</v>
      </c>
      <c r="G182" s="91">
        <v>120.0</v>
      </c>
      <c r="H182" s="94" t="str">
        <f t="shared" si="33"/>
        <v>L</v>
      </c>
      <c r="I182" s="138">
        <f t="shared" si="34"/>
        <v>1.2</v>
      </c>
      <c r="J182" s="90" t="s">
        <v>283</v>
      </c>
      <c r="K182" s="91" t="s">
        <v>234</v>
      </c>
      <c r="L182" s="91">
        <v>4.67361148E8</v>
      </c>
      <c r="M182" s="91">
        <v>10120.0</v>
      </c>
      <c r="N182" s="94" t="str">
        <f t="shared" si="35"/>
        <v>W</v>
      </c>
      <c r="O182" s="138">
        <f t="shared" si="36"/>
        <v>253</v>
      </c>
      <c r="P182" s="91" t="s">
        <v>412</v>
      </c>
      <c r="Q182" s="85"/>
      <c r="R182" s="85"/>
      <c r="S182" s="85"/>
      <c r="T182" s="85"/>
      <c r="U182" s="85"/>
      <c r="V182" s="85"/>
      <c r="W182" s="85"/>
      <c r="X182" s="85"/>
      <c r="Y182" s="85"/>
      <c r="Z182" s="85"/>
    </row>
    <row r="183">
      <c r="A183" s="86">
        <v>45844.0</v>
      </c>
      <c r="B183" s="87">
        <f t="shared" si="32"/>
        <v>45844</v>
      </c>
      <c r="C183" s="88">
        <f t="shared" si="37"/>
        <v>0.8472222222</v>
      </c>
      <c r="D183" s="90" t="s">
        <v>151</v>
      </c>
      <c r="E183" s="91"/>
      <c r="F183" s="90"/>
      <c r="G183" s="90"/>
      <c r="H183" s="94" t="str">
        <f t="shared" si="33"/>
        <v>D</v>
      </c>
      <c r="I183" s="138">
        <f t="shared" si="34"/>
        <v>0</v>
      </c>
      <c r="J183" s="90" t="s">
        <v>311</v>
      </c>
      <c r="K183" s="90" t="s">
        <v>312</v>
      </c>
      <c r="L183" s="91">
        <v>6.67784686E8</v>
      </c>
      <c r="M183" s="90"/>
      <c r="N183" s="94" t="str">
        <f t="shared" si="35"/>
        <v>D</v>
      </c>
      <c r="O183" s="138">
        <f t="shared" si="36"/>
        <v>0</v>
      </c>
      <c r="P183" s="120" t="s">
        <v>132</v>
      </c>
      <c r="Q183" s="85"/>
      <c r="R183" s="85"/>
      <c r="S183" s="85"/>
      <c r="T183" s="85"/>
      <c r="U183" s="85"/>
      <c r="V183" s="85"/>
      <c r="W183" s="85"/>
      <c r="X183" s="85"/>
      <c r="Y183" s="85"/>
      <c r="Z183" s="85"/>
    </row>
    <row r="184">
      <c r="A184" s="86">
        <v>45844.0</v>
      </c>
      <c r="B184" s="87">
        <f t="shared" si="32"/>
        <v>45844</v>
      </c>
      <c r="C184" s="88">
        <f t="shared" si="37"/>
        <v>0.8541666667</v>
      </c>
      <c r="D184" s="90" t="s">
        <v>204</v>
      </c>
      <c r="E184" s="90" t="s">
        <v>330</v>
      </c>
      <c r="F184" s="91">
        <v>5.78980315E8</v>
      </c>
      <c r="G184" s="91">
        <v>11930.0</v>
      </c>
      <c r="H184" s="94" t="str">
        <f t="shared" si="33"/>
        <v>W</v>
      </c>
      <c r="I184" s="138">
        <f t="shared" si="34"/>
        <v>298.25</v>
      </c>
      <c r="J184" s="90" t="s">
        <v>161</v>
      </c>
      <c r="K184" s="91" t="s">
        <v>413</v>
      </c>
      <c r="L184" s="91">
        <v>6.84344469E8</v>
      </c>
      <c r="M184" s="91">
        <v>30.0</v>
      </c>
      <c r="N184" s="94" t="str">
        <f t="shared" si="35"/>
        <v>L</v>
      </c>
      <c r="O184" s="138">
        <f t="shared" si="36"/>
        <v>0.3</v>
      </c>
      <c r="P184" s="124"/>
      <c r="Q184" s="85"/>
      <c r="R184" s="85"/>
      <c r="S184" s="85"/>
      <c r="T184" s="85"/>
      <c r="U184" s="85"/>
      <c r="V184" s="85"/>
      <c r="W184" s="85"/>
      <c r="X184" s="85"/>
      <c r="Y184" s="85"/>
      <c r="Z184" s="85"/>
    </row>
    <row r="185">
      <c r="A185" s="86">
        <v>45844.0</v>
      </c>
      <c r="B185" s="87">
        <f t="shared" si="32"/>
        <v>45844</v>
      </c>
      <c r="C185" s="88">
        <f t="shared" si="37"/>
        <v>0.8611111111</v>
      </c>
      <c r="D185" s="90" t="s">
        <v>139</v>
      </c>
      <c r="E185" s="144" t="s">
        <v>414</v>
      </c>
      <c r="F185" s="91">
        <v>7.22073931E8</v>
      </c>
      <c r="G185" s="91">
        <v>3720.0</v>
      </c>
      <c r="H185" s="94" t="str">
        <f t="shared" si="33"/>
        <v>L</v>
      </c>
      <c r="I185" s="138">
        <f t="shared" si="34"/>
        <v>37.2</v>
      </c>
      <c r="J185" s="90" t="s">
        <v>155</v>
      </c>
      <c r="K185" s="144" t="s">
        <v>296</v>
      </c>
      <c r="L185" s="91">
        <v>7.54437757E8</v>
      </c>
      <c r="M185" s="91">
        <v>10100.0</v>
      </c>
      <c r="N185" s="94" t="str">
        <f t="shared" si="35"/>
        <v>W</v>
      </c>
      <c r="O185" s="138">
        <f t="shared" si="36"/>
        <v>252.5</v>
      </c>
      <c r="P185" s="90"/>
      <c r="Q185" s="85"/>
      <c r="R185" s="85"/>
      <c r="S185" s="85"/>
      <c r="T185" s="85"/>
      <c r="U185" s="85"/>
      <c r="V185" s="85"/>
      <c r="W185" s="85"/>
      <c r="X185" s="85"/>
      <c r="Y185" s="85"/>
      <c r="Z185" s="85"/>
    </row>
    <row r="186">
      <c r="A186" s="86">
        <v>45844.0</v>
      </c>
      <c r="B186" s="87">
        <f t="shared" si="32"/>
        <v>45844</v>
      </c>
      <c r="C186" s="88">
        <f t="shared" si="37"/>
        <v>0.8680555556</v>
      </c>
      <c r="D186" s="90" t="s">
        <v>144</v>
      </c>
      <c r="E186" s="163" t="s">
        <v>336</v>
      </c>
      <c r="F186" s="91">
        <v>4.64680746E8</v>
      </c>
      <c r="G186" s="90"/>
      <c r="H186" s="94" t="str">
        <f t="shared" si="33"/>
        <v>D</v>
      </c>
      <c r="I186" s="138">
        <f t="shared" si="34"/>
        <v>0</v>
      </c>
      <c r="J186" s="90" t="s">
        <v>191</v>
      </c>
      <c r="K186" s="163" t="s">
        <v>336</v>
      </c>
      <c r="L186" s="91">
        <v>4.64680746E8</v>
      </c>
      <c r="M186" s="90"/>
      <c r="N186" s="94" t="str">
        <f t="shared" si="35"/>
        <v>D</v>
      </c>
      <c r="O186" s="138">
        <f t="shared" si="36"/>
        <v>0</v>
      </c>
      <c r="P186" s="120" t="s">
        <v>132</v>
      </c>
      <c r="Q186" s="85"/>
      <c r="R186" s="85"/>
      <c r="S186" s="85"/>
      <c r="T186" s="85"/>
      <c r="U186" s="85"/>
      <c r="V186" s="85"/>
      <c r="W186" s="85"/>
      <c r="X186" s="85"/>
      <c r="Y186" s="85"/>
      <c r="Z186" s="85"/>
    </row>
    <row r="187">
      <c r="A187" s="137" t="s">
        <v>116</v>
      </c>
      <c r="B187" s="81" t="s">
        <v>16</v>
      </c>
      <c r="C187" s="150" t="s">
        <v>117</v>
      </c>
      <c r="D187" s="82" t="s">
        <v>118</v>
      </c>
      <c r="E187" s="82" t="s">
        <v>119</v>
      </c>
      <c r="F187" s="83" t="s">
        <v>120</v>
      </c>
      <c r="G187" s="82" t="s">
        <v>121</v>
      </c>
      <c r="H187" s="82" t="s">
        <v>122</v>
      </c>
      <c r="I187" s="151" t="s">
        <v>123</v>
      </c>
      <c r="J187" s="82" t="s">
        <v>118</v>
      </c>
      <c r="K187" s="82" t="s">
        <v>124</v>
      </c>
      <c r="L187" s="83" t="s">
        <v>125</v>
      </c>
      <c r="M187" s="82" t="s">
        <v>121</v>
      </c>
      <c r="N187" s="82" t="s">
        <v>122</v>
      </c>
      <c r="O187" s="151" t="s">
        <v>123</v>
      </c>
      <c r="P187" s="166" t="s">
        <v>52</v>
      </c>
      <c r="Q187" s="85"/>
      <c r="R187" s="85"/>
      <c r="S187" s="85"/>
      <c r="T187" s="85"/>
      <c r="U187" s="85"/>
      <c r="V187" s="85"/>
      <c r="W187" s="85"/>
      <c r="X187" s="85"/>
      <c r="Y187" s="85"/>
      <c r="Z187" s="85"/>
    </row>
    <row r="188">
      <c r="A188" s="86">
        <v>45845.0</v>
      </c>
      <c r="B188" s="87">
        <f t="shared" ref="B188:B217" si="38">A188</f>
        <v>45845</v>
      </c>
      <c r="C188" s="88">
        <v>0.6666666666666666</v>
      </c>
      <c r="D188" s="90" t="s">
        <v>204</v>
      </c>
      <c r="E188" s="91" t="s">
        <v>226</v>
      </c>
      <c r="F188" s="91">
        <v>5.94266288E8</v>
      </c>
      <c r="G188" s="91">
        <v>50.0</v>
      </c>
      <c r="H188" s="94" t="str">
        <f t="shared" ref="H188:H217" si="39">IFS(G188&gt;M188,"W",G188&lt;M188,"L",G188=M188,"D")</f>
        <v>L</v>
      </c>
      <c r="I188" s="138">
        <f t="shared" ref="I188:I217" si="40">IF(ISNUMBER(G188),IF(H188="W",MIN(150000,G188)*0.025,MIN(150000,G188)*0.01),0)</f>
        <v>0.5</v>
      </c>
      <c r="J188" s="90" t="s">
        <v>134</v>
      </c>
      <c r="K188" s="97" t="s">
        <v>310</v>
      </c>
      <c r="L188" s="91">
        <v>8.20511123E8</v>
      </c>
      <c r="M188" s="98">
        <v>60.0</v>
      </c>
      <c r="N188" s="94" t="str">
        <f t="shared" ref="N188:N217" si="41">IFS(M188&gt;G188,"W",M188&lt;G188,"L",M188=G188,"D")</f>
        <v>W</v>
      </c>
      <c r="O188" s="138">
        <f t="shared" ref="O188:O217" si="42">IF(ISNUMBER(M188),IF(N188="W",MIN(150000,M188)*0.025,MIN(150000,M188)*0.01),0)</f>
        <v>1.5</v>
      </c>
      <c r="P188" s="124"/>
      <c r="Q188" s="85"/>
      <c r="R188" s="85"/>
      <c r="S188" s="85"/>
      <c r="T188" s="85"/>
      <c r="U188" s="85"/>
      <c r="V188" s="85"/>
      <c r="W188" s="85"/>
      <c r="X188" s="85"/>
      <c r="Y188" s="85"/>
      <c r="Z188" s="85"/>
    </row>
    <row r="189">
      <c r="A189" s="86">
        <v>45845.0</v>
      </c>
      <c r="B189" s="87">
        <f t="shared" si="38"/>
        <v>45845</v>
      </c>
      <c r="C189" s="88">
        <f t="shared" ref="C189:C217" si="43">C188 + TIME(0, 10, 0)</f>
        <v>0.6736111111</v>
      </c>
      <c r="D189" s="90" t="s">
        <v>181</v>
      </c>
      <c r="E189" s="90" t="s">
        <v>415</v>
      </c>
      <c r="F189" s="91">
        <v>7.12381882E8</v>
      </c>
      <c r="G189" s="89"/>
      <c r="H189" s="94" t="str">
        <f t="shared" si="39"/>
        <v>D</v>
      </c>
      <c r="I189" s="138">
        <f t="shared" si="40"/>
        <v>0</v>
      </c>
      <c r="J189" s="90" t="s">
        <v>266</v>
      </c>
      <c r="K189" s="90"/>
      <c r="L189" s="90"/>
      <c r="M189" s="89"/>
      <c r="N189" s="94" t="str">
        <f t="shared" si="41"/>
        <v>D</v>
      </c>
      <c r="O189" s="138">
        <f t="shared" si="42"/>
        <v>0</v>
      </c>
      <c r="P189" s="120" t="s">
        <v>132</v>
      </c>
      <c r="Q189" s="85"/>
      <c r="R189" s="85"/>
      <c r="S189" s="85"/>
      <c r="T189" s="85"/>
      <c r="U189" s="85"/>
      <c r="V189" s="85"/>
      <c r="W189" s="85"/>
      <c r="X189" s="85"/>
      <c r="Y189" s="85"/>
      <c r="Z189" s="85"/>
    </row>
    <row r="190">
      <c r="A190" s="86">
        <v>45845.0</v>
      </c>
      <c r="B190" s="87">
        <f t="shared" si="38"/>
        <v>45845</v>
      </c>
      <c r="C190" s="88">
        <f t="shared" si="43"/>
        <v>0.6805555556</v>
      </c>
      <c r="D190" s="90" t="s">
        <v>204</v>
      </c>
      <c r="E190" s="91" t="s">
        <v>413</v>
      </c>
      <c r="F190" s="91">
        <v>6.84344469E8</v>
      </c>
      <c r="G190" s="90"/>
      <c r="H190" s="94" t="str">
        <f t="shared" si="39"/>
        <v>D</v>
      </c>
      <c r="I190" s="138">
        <f t="shared" si="40"/>
        <v>0</v>
      </c>
      <c r="J190" s="90" t="s">
        <v>170</v>
      </c>
      <c r="K190" s="148"/>
      <c r="L190" s="90"/>
      <c r="M190" s="89"/>
      <c r="N190" s="94" t="str">
        <f t="shared" si="41"/>
        <v>D</v>
      </c>
      <c r="O190" s="138">
        <f t="shared" si="42"/>
        <v>0</v>
      </c>
      <c r="P190" s="120" t="s">
        <v>132</v>
      </c>
      <c r="Q190" s="85"/>
      <c r="R190" s="85"/>
      <c r="S190" s="85"/>
      <c r="T190" s="85"/>
      <c r="U190" s="85"/>
      <c r="V190" s="85"/>
      <c r="W190" s="85"/>
      <c r="X190" s="85"/>
      <c r="Y190" s="85"/>
      <c r="Z190" s="85"/>
    </row>
    <row r="191">
      <c r="A191" s="86">
        <v>45845.0</v>
      </c>
      <c r="B191" s="87">
        <f t="shared" si="38"/>
        <v>45845</v>
      </c>
      <c r="C191" s="88">
        <f t="shared" si="43"/>
        <v>0.6875</v>
      </c>
      <c r="D191" s="89" t="s">
        <v>183</v>
      </c>
      <c r="E191" s="148"/>
      <c r="F191" s="90"/>
      <c r="G191" s="90"/>
      <c r="H191" s="94" t="str">
        <f t="shared" si="39"/>
        <v>D</v>
      </c>
      <c r="I191" s="138">
        <f t="shared" si="40"/>
        <v>0</v>
      </c>
      <c r="J191" s="89" t="s">
        <v>313</v>
      </c>
      <c r="K191" s="179" t="s">
        <v>392</v>
      </c>
      <c r="L191" s="91">
        <v>7.87403681E8</v>
      </c>
      <c r="M191" s="89"/>
      <c r="N191" s="94" t="str">
        <f t="shared" si="41"/>
        <v>D</v>
      </c>
      <c r="O191" s="138">
        <f t="shared" si="42"/>
        <v>0</v>
      </c>
      <c r="P191" s="120" t="s">
        <v>132</v>
      </c>
      <c r="Q191" s="85"/>
      <c r="R191" s="85"/>
      <c r="S191" s="85"/>
      <c r="T191" s="85"/>
      <c r="U191" s="85"/>
      <c r="V191" s="85"/>
      <c r="W191" s="85"/>
      <c r="X191" s="85"/>
      <c r="Y191" s="85"/>
      <c r="Z191" s="85"/>
    </row>
    <row r="192">
      <c r="A192" s="86">
        <v>45845.0</v>
      </c>
      <c r="B192" s="87">
        <f t="shared" si="38"/>
        <v>45845</v>
      </c>
      <c r="C192" s="88">
        <f t="shared" si="43"/>
        <v>0.6944444444</v>
      </c>
      <c r="D192" s="90" t="s">
        <v>170</v>
      </c>
      <c r="E192" s="148"/>
      <c r="F192" s="90"/>
      <c r="G192" s="90"/>
      <c r="H192" s="94" t="str">
        <f t="shared" si="39"/>
        <v>D</v>
      </c>
      <c r="I192" s="138">
        <f t="shared" si="40"/>
        <v>0</v>
      </c>
      <c r="J192" s="90" t="s">
        <v>313</v>
      </c>
      <c r="K192" s="179" t="s">
        <v>392</v>
      </c>
      <c r="L192" s="91">
        <v>7.87403681E8</v>
      </c>
      <c r="M192" s="89"/>
      <c r="N192" s="94" t="str">
        <f t="shared" si="41"/>
        <v>D</v>
      </c>
      <c r="O192" s="138">
        <f t="shared" si="42"/>
        <v>0</v>
      </c>
      <c r="P192" s="120" t="s">
        <v>132</v>
      </c>
      <c r="Q192" s="85"/>
      <c r="R192" s="85"/>
      <c r="S192" s="85"/>
      <c r="T192" s="85"/>
      <c r="U192" s="85"/>
      <c r="V192" s="85"/>
      <c r="W192" s="85"/>
      <c r="X192" s="85"/>
      <c r="Y192" s="85"/>
      <c r="Z192" s="85"/>
    </row>
    <row r="193">
      <c r="A193" s="86">
        <v>45845.0</v>
      </c>
      <c r="B193" s="87">
        <f t="shared" si="38"/>
        <v>45845</v>
      </c>
      <c r="C193" s="88">
        <f t="shared" si="43"/>
        <v>0.7013888889</v>
      </c>
      <c r="D193" s="90" t="s">
        <v>183</v>
      </c>
      <c r="E193" s="148"/>
      <c r="F193" s="90"/>
      <c r="G193" s="90"/>
      <c r="H193" s="94" t="str">
        <f t="shared" si="39"/>
        <v>D</v>
      </c>
      <c r="I193" s="138">
        <f t="shared" si="40"/>
        <v>0</v>
      </c>
      <c r="J193" s="90" t="s">
        <v>174</v>
      </c>
      <c r="K193" s="107" t="s">
        <v>364</v>
      </c>
      <c r="L193" s="91">
        <v>8.06954002E8</v>
      </c>
      <c r="M193" s="89"/>
      <c r="N193" s="94" t="str">
        <f t="shared" si="41"/>
        <v>D</v>
      </c>
      <c r="O193" s="138">
        <f t="shared" si="42"/>
        <v>0</v>
      </c>
      <c r="P193" s="120" t="s">
        <v>132</v>
      </c>
      <c r="Q193" s="85"/>
      <c r="R193" s="85"/>
      <c r="S193" s="85"/>
      <c r="T193" s="85"/>
      <c r="U193" s="85"/>
      <c r="V193" s="85"/>
      <c r="W193" s="85"/>
      <c r="X193" s="85"/>
      <c r="Y193" s="85"/>
      <c r="Z193" s="85"/>
    </row>
    <row r="194">
      <c r="A194" s="86">
        <v>45845.0</v>
      </c>
      <c r="B194" s="87">
        <f t="shared" si="38"/>
        <v>45845</v>
      </c>
      <c r="C194" s="88">
        <f t="shared" si="43"/>
        <v>0.7083333333</v>
      </c>
      <c r="D194" s="90" t="s">
        <v>191</v>
      </c>
      <c r="E194" s="90" t="s">
        <v>239</v>
      </c>
      <c r="F194" s="91">
        <v>4.06209818E8</v>
      </c>
      <c r="G194" s="90"/>
      <c r="H194" s="94" t="str">
        <f t="shared" si="39"/>
        <v>D</v>
      </c>
      <c r="I194" s="138">
        <f t="shared" si="40"/>
        <v>0</v>
      </c>
      <c r="J194" s="90" t="s">
        <v>208</v>
      </c>
      <c r="K194" s="90" t="s">
        <v>239</v>
      </c>
      <c r="L194" s="91">
        <v>4.06209818E8</v>
      </c>
      <c r="M194" s="89"/>
      <c r="N194" s="94" t="str">
        <f t="shared" si="41"/>
        <v>D</v>
      </c>
      <c r="O194" s="138">
        <f t="shared" si="42"/>
        <v>0</v>
      </c>
      <c r="P194" s="120" t="s">
        <v>132</v>
      </c>
      <c r="Q194" s="85"/>
      <c r="R194" s="85"/>
      <c r="S194" s="85"/>
      <c r="T194" s="85"/>
      <c r="U194" s="85"/>
      <c r="V194" s="85"/>
      <c r="W194" s="85"/>
      <c r="X194" s="85"/>
      <c r="Y194" s="85"/>
      <c r="Z194" s="85"/>
    </row>
    <row r="195">
      <c r="A195" s="86">
        <v>45845.0</v>
      </c>
      <c r="B195" s="87">
        <f t="shared" si="38"/>
        <v>45845</v>
      </c>
      <c r="C195" s="88">
        <f t="shared" si="43"/>
        <v>0.7152777778</v>
      </c>
      <c r="D195" s="90" t="s">
        <v>139</v>
      </c>
      <c r="E195" s="91"/>
      <c r="F195" s="90"/>
      <c r="G195" s="90"/>
      <c r="H195" s="94" t="str">
        <f t="shared" si="39"/>
        <v>D</v>
      </c>
      <c r="I195" s="138">
        <f t="shared" si="40"/>
        <v>0</v>
      </c>
      <c r="J195" s="90" t="s">
        <v>191</v>
      </c>
      <c r="K195" s="91"/>
      <c r="L195" s="90"/>
      <c r="M195" s="89"/>
      <c r="N195" s="94" t="str">
        <f t="shared" si="41"/>
        <v>D</v>
      </c>
      <c r="O195" s="138">
        <f t="shared" si="42"/>
        <v>0</v>
      </c>
      <c r="P195" s="90"/>
      <c r="Q195" s="85"/>
      <c r="R195" s="85"/>
      <c r="S195" s="85"/>
      <c r="T195" s="85"/>
      <c r="U195" s="85"/>
      <c r="V195" s="85"/>
      <c r="W195" s="85"/>
      <c r="X195" s="85"/>
      <c r="Y195" s="85"/>
      <c r="Z195" s="85"/>
    </row>
    <row r="196">
      <c r="A196" s="86">
        <v>45845.0</v>
      </c>
      <c r="B196" s="87">
        <f t="shared" si="38"/>
        <v>45845</v>
      </c>
      <c r="C196" s="88">
        <f t="shared" si="43"/>
        <v>0.7222222222</v>
      </c>
      <c r="D196" s="90" t="s">
        <v>266</v>
      </c>
      <c r="E196" s="90"/>
      <c r="F196" s="90"/>
      <c r="G196" s="90"/>
      <c r="H196" s="94" t="str">
        <f t="shared" si="39"/>
        <v>D</v>
      </c>
      <c r="I196" s="138">
        <f t="shared" si="40"/>
        <v>0</v>
      </c>
      <c r="J196" s="90" t="s">
        <v>151</v>
      </c>
      <c r="K196" s="91"/>
      <c r="L196" s="90"/>
      <c r="M196" s="89"/>
      <c r="N196" s="94" t="str">
        <f t="shared" si="41"/>
        <v>D</v>
      </c>
      <c r="O196" s="138">
        <f t="shared" si="42"/>
        <v>0</v>
      </c>
      <c r="P196" s="124"/>
      <c r="Q196" s="85"/>
      <c r="R196" s="85"/>
      <c r="S196" s="85"/>
      <c r="T196" s="85"/>
      <c r="U196" s="85"/>
      <c r="V196" s="85"/>
      <c r="W196" s="85"/>
      <c r="X196" s="85"/>
      <c r="Y196" s="85"/>
      <c r="Z196" s="85"/>
    </row>
    <row r="197">
      <c r="A197" s="86">
        <v>45845.0</v>
      </c>
      <c r="B197" s="87">
        <f t="shared" si="38"/>
        <v>45845</v>
      </c>
      <c r="C197" s="88">
        <f t="shared" si="43"/>
        <v>0.7291666667</v>
      </c>
      <c r="D197" s="90" t="s">
        <v>263</v>
      </c>
      <c r="E197" s="104"/>
      <c r="F197" s="90"/>
      <c r="G197" s="90"/>
      <c r="H197" s="94" t="str">
        <f t="shared" si="39"/>
        <v>D</v>
      </c>
      <c r="I197" s="138">
        <f t="shared" si="40"/>
        <v>0</v>
      </c>
      <c r="J197" s="90" t="s">
        <v>174</v>
      </c>
      <c r="K197" s="108" t="s">
        <v>176</v>
      </c>
      <c r="L197" s="91">
        <v>7.28603229E8</v>
      </c>
      <c r="M197" s="89"/>
      <c r="N197" s="94" t="str">
        <f t="shared" si="41"/>
        <v>D</v>
      </c>
      <c r="O197" s="138">
        <f t="shared" si="42"/>
        <v>0</v>
      </c>
      <c r="P197" s="120" t="s">
        <v>132</v>
      </c>
      <c r="Q197" s="85"/>
      <c r="R197" s="85"/>
      <c r="S197" s="85"/>
      <c r="T197" s="85"/>
      <c r="U197" s="85"/>
      <c r="V197" s="85"/>
      <c r="W197" s="85"/>
      <c r="X197" s="85"/>
      <c r="Y197" s="85"/>
      <c r="Z197" s="85"/>
    </row>
    <row r="198">
      <c r="A198" s="86">
        <v>45845.0</v>
      </c>
      <c r="B198" s="87">
        <f t="shared" si="38"/>
        <v>45845</v>
      </c>
      <c r="C198" s="88">
        <f t="shared" si="43"/>
        <v>0.7361111111</v>
      </c>
      <c r="D198" s="90" t="s">
        <v>139</v>
      </c>
      <c r="E198" s="180" t="s">
        <v>416</v>
      </c>
      <c r="F198" s="91">
        <v>8.15055329E8</v>
      </c>
      <c r="G198" s="91">
        <v>200.0</v>
      </c>
      <c r="H198" s="94" t="str">
        <f t="shared" si="39"/>
        <v>L</v>
      </c>
      <c r="I198" s="138">
        <f t="shared" si="40"/>
        <v>2</v>
      </c>
      <c r="J198" s="90" t="s">
        <v>155</v>
      </c>
      <c r="K198" s="93" t="s">
        <v>417</v>
      </c>
      <c r="L198" s="91">
        <v>4.56907819E8</v>
      </c>
      <c r="M198" s="98">
        <v>195680.0</v>
      </c>
      <c r="N198" s="94" t="str">
        <f t="shared" si="41"/>
        <v>W</v>
      </c>
      <c r="O198" s="138">
        <f t="shared" si="42"/>
        <v>3750</v>
      </c>
      <c r="P198" s="90"/>
      <c r="Q198" s="85"/>
      <c r="R198" s="85"/>
      <c r="S198" s="85"/>
      <c r="T198" s="85"/>
      <c r="U198" s="85"/>
      <c r="V198" s="85"/>
      <c r="W198" s="85"/>
      <c r="X198" s="85"/>
      <c r="Y198" s="85"/>
      <c r="Z198" s="85"/>
    </row>
    <row r="199">
      <c r="A199" s="86">
        <v>45845.0</v>
      </c>
      <c r="B199" s="87">
        <f t="shared" si="38"/>
        <v>45845</v>
      </c>
      <c r="C199" s="88">
        <f t="shared" si="43"/>
        <v>0.7430555556</v>
      </c>
      <c r="D199" s="90" t="s">
        <v>191</v>
      </c>
      <c r="E199" s="181" t="s">
        <v>274</v>
      </c>
      <c r="F199" s="91">
        <v>8.26485475E8</v>
      </c>
      <c r="G199" s="91">
        <v>1190.0</v>
      </c>
      <c r="H199" s="94" t="str">
        <f t="shared" si="39"/>
        <v>D</v>
      </c>
      <c r="I199" s="138">
        <f t="shared" si="40"/>
        <v>11.9</v>
      </c>
      <c r="J199" s="90" t="s">
        <v>155</v>
      </c>
      <c r="K199" s="182" t="s">
        <v>406</v>
      </c>
      <c r="L199" s="91">
        <v>7.22073931E8</v>
      </c>
      <c r="M199" s="91">
        <v>1190.0</v>
      </c>
      <c r="N199" s="94" t="str">
        <f t="shared" si="41"/>
        <v>D</v>
      </c>
      <c r="O199" s="138">
        <f t="shared" si="42"/>
        <v>11.9</v>
      </c>
      <c r="P199" s="91" t="s">
        <v>418</v>
      </c>
      <c r="Q199" s="85"/>
      <c r="R199" s="85"/>
      <c r="S199" s="85"/>
      <c r="T199" s="85"/>
      <c r="U199" s="85"/>
      <c r="V199" s="85"/>
      <c r="W199" s="85"/>
      <c r="X199" s="85"/>
      <c r="Y199" s="85"/>
      <c r="Z199" s="85"/>
    </row>
    <row r="200">
      <c r="A200" s="86">
        <v>45845.0</v>
      </c>
      <c r="B200" s="87">
        <f t="shared" si="38"/>
        <v>45845</v>
      </c>
      <c r="C200" s="88">
        <f t="shared" si="43"/>
        <v>0.75</v>
      </c>
      <c r="D200" s="90" t="s">
        <v>419</v>
      </c>
      <c r="E200" s="91" t="s">
        <v>411</v>
      </c>
      <c r="F200" s="91">
        <v>5.72623041E8</v>
      </c>
      <c r="G200" s="91">
        <v>80.0</v>
      </c>
      <c r="H200" s="94" t="str">
        <f t="shared" si="39"/>
        <v>L</v>
      </c>
      <c r="I200" s="138">
        <f t="shared" si="40"/>
        <v>0.8</v>
      </c>
      <c r="J200" s="90" t="s">
        <v>157</v>
      </c>
      <c r="K200" s="104" t="s">
        <v>158</v>
      </c>
      <c r="L200" s="91">
        <v>5.29884291E8</v>
      </c>
      <c r="M200" s="98">
        <v>8230.0</v>
      </c>
      <c r="N200" s="94" t="str">
        <f t="shared" si="41"/>
        <v>W</v>
      </c>
      <c r="O200" s="138">
        <f t="shared" si="42"/>
        <v>205.75</v>
      </c>
      <c r="P200" s="90"/>
      <c r="Q200" s="85"/>
      <c r="R200" s="85"/>
      <c r="S200" s="85"/>
      <c r="T200" s="85"/>
      <c r="U200" s="85"/>
      <c r="V200" s="85"/>
      <c r="W200" s="85"/>
      <c r="X200" s="85"/>
      <c r="Y200" s="85"/>
      <c r="Z200" s="85"/>
    </row>
    <row r="201">
      <c r="A201" s="86">
        <v>45845.0</v>
      </c>
      <c r="B201" s="87">
        <f t="shared" si="38"/>
        <v>45845</v>
      </c>
      <c r="C201" s="88">
        <f t="shared" si="43"/>
        <v>0.7569444444</v>
      </c>
      <c r="D201" s="90" t="s">
        <v>134</v>
      </c>
      <c r="E201" s="97" t="s">
        <v>135</v>
      </c>
      <c r="F201" s="91">
        <v>8.30524061E8</v>
      </c>
      <c r="G201" s="91">
        <v>800.0</v>
      </c>
      <c r="H201" s="94" t="str">
        <f t="shared" si="39"/>
        <v>W</v>
      </c>
      <c r="I201" s="138">
        <f t="shared" si="40"/>
        <v>20</v>
      </c>
      <c r="J201" s="90" t="s">
        <v>186</v>
      </c>
      <c r="K201" s="97" t="s">
        <v>226</v>
      </c>
      <c r="L201" s="91">
        <v>5.94266288E8</v>
      </c>
      <c r="M201" s="91">
        <v>0.0</v>
      </c>
      <c r="N201" s="94" t="str">
        <f t="shared" si="41"/>
        <v>L</v>
      </c>
      <c r="O201" s="138">
        <f t="shared" si="42"/>
        <v>0</v>
      </c>
      <c r="P201" s="124"/>
      <c r="Q201" s="85"/>
      <c r="R201" s="85"/>
      <c r="S201" s="85"/>
      <c r="T201" s="85"/>
      <c r="U201" s="85"/>
      <c r="V201" s="85"/>
      <c r="W201" s="85"/>
      <c r="X201" s="85"/>
      <c r="Y201" s="85"/>
      <c r="Z201" s="85"/>
    </row>
    <row r="202">
      <c r="A202" s="86">
        <v>45845.0</v>
      </c>
      <c r="B202" s="87">
        <f t="shared" si="38"/>
        <v>45845</v>
      </c>
      <c r="C202" s="88">
        <f t="shared" si="43"/>
        <v>0.7638888889</v>
      </c>
      <c r="D202" s="90" t="s">
        <v>170</v>
      </c>
      <c r="E202" s="148"/>
      <c r="F202" s="90"/>
      <c r="G202" s="90"/>
      <c r="H202" s="94" t="str">
        <f t="shared" si="39"/>
        <v>D</v>
      </c>
      <c r="I202" s="138">
        <f t="shared" si="40"/>
        <v>0</v>
      </c>
      <c r="J202" s="90" t="s">
        <v>186</v>
      </c>
      <c r="K202" s="91"/>
      <c r="L202" s="90"/>
      <c r="M202" s="90"/>
      <c r="N202" s="94" t="str">
        <f t="shared" si="41"/>
        <v>D</v>
      </c>
      <c r="O202" s="138">
        <f t="shared" si="42"/>
        <v>0</v>
      </c>
      <c r="P202" s="90"/>
      <c r="Q202" s="85"/>
      <c r="R202" s="85"/>
      <c r="S202" s="85"/>
      <c r="T202" s="85"/>
      <c r="U202" s="85"/>
      <c r="V202" s="85"/>
      <c r="W202" s="85"/>
      <c r="X202" s="85"/>
      <c r="Y202" s="85"/>
      <c r="Z202" s="85"/>
    </row>
    <row r="203">
      <c r="A203" s="86">
        <v>45845.0</v>
      </c>
      <c r="B203" s="87">
        <f t="shared" si="38"/>
        <v>45845</v>
      </c>
      <c r="C203" s="88">
        <f t="shared" si="43"/>
        <v>0.7708333333</v>
      </c>
      <c r="D203" s="90" t="s">
        <v>134</v>
      </c>
      <c r="E203" s="97" t="s">
        <v>391</v>
      </c>
      <c r="F203" s="91">
        <v>6.34880806E8</v>
      </c>
      <c r="G203" s="91">
        <v>19950.0</v>
      </c>
      <c r="H203" s="94" t="str">
        <f t="shared" si="39"/>
        <v>L</v>
      </c>
      <c r="I203" s="138">
        <f t="shared" si="40"/>
        <v>199.5</v>
      </c>
      <c r="J203" s="90" t="s">
        <v>186</v>
      </c>
      <c r="K203" s="104" t="s">
        <v>420</v>
      </c>
      <c r="L203" s="91">
        <v>8.15835665E8</v>
      </c>
      <c r="M203" s="91">
        <v>22020.0</v>
      </c>
      <c r="N203" s="94" t="str">
        <f t="shared" si="41"/>
        <v>W</v>
      </c>
      <c r="O203" s="138">
        <f t="shared" si="42"/>
        <v>550.5</v>
      </c>
      <c r="P203" s="90"/>
      <c r="Q203" s="85"/>
      <c r="R203" s="85"/>
      <c r="S203" s="85"/>
      <c r="T203" s="85"/>
      <c r="U203" s="85"/>
      <c r="V203" s="85"/>
      <c r="W203" s="85"/>
      <c r="X203" s="85"/>
      <c r="Y203" s="85"/>
      <c r="Z203" s="85"/>
    </row>
    <row r="204">
      <c r="A204" s="86">
        <v>45845.0</v>
      </c>
      <c r="B204" s="87">
        <f t="shared" si="38"/>
        <v>45845</v>
      </c>
      <c r="C204" s="88">
        <f t="shared" si="43"/>
        <v>0.7777777778</v>
      </c>
      <c r="D204" s="90" t="s">
        <v>174</v>
      </c>
      <c r="E204" s="107" t="s">
        <v>175</v>
      </c>
      <c r="F204" s="91">
        <v>4.06209818E8</v>
      </c>
      <c r="G204" s="91">
        <v>150270.0</v>
      </c>
      <c r="H204" s="94" t="str">
        <f t="shared" si="39"/>
        <v>W</v>
      </c>
      <c r="I204" s="138">
        <f t="shared" si="40"/>
        <v>3750</v>
      </c>
      <c r="J204" s="90" t="s">
        <v>186</v>
      </c>
      <c r="K204" s="107" t="s">
        <v>357</v>
      </c>
      <c r="L204" s="91">
        <v>5.04349393E8</v>
      </c>
      <c r="M204" s="91">
        <v>1100.0</v>
      </c>
      <c r="N204" s="94" t="str">
        <f t="shared" si="41"/>
        <v>L</v>
      </c>
      <c r="O204" s="138">
        <f t="shared" si="42"/>
        <v>11</v>
      </c>
      <c r="P204" s="90"/>
      <c r="Q204" s="85"/>
      <c r="R204" s="85"/>
      <c r="S204" s="85"/>
      <c r="T204" s="85"/>
      <c r="U204" s="85"/>
      <c r="V204" s="85"/>
      <c r="W204" s="85"/>
      <c r="X204" s="85"/>
      <c r="Y204" s="85"/>
      <c r="Z204" s="85"/>
    </row>
    <row r="205">
      <c r="A205" s="86">
        <v>45845.0</v>
      </c>
      <c r="B205" s="87">
        <f t="shared" si="38"/>
        <v>45845</v>
      </c>
      <c r="C205" s="88">
        <f t="shared" si="43"/>
        <v>0.7847222222</v>
      </c>
      <c r="D205" s="90" t="s">
        <v>134</v>
      </c>
      <c r="E205" s="97" t="s">
        <v>354</v>
      </c>
      <c r="F205" s="91">
        <v>6.63505369E8</v>
      </c>
      <c r="G205" s="91">
        <v>380.0</v>
      </c>
      <c r="H205" s="94" t="str">
        <f t="shared" si="39"/>
        <v>W</v>
      </c>
      <c r="I205" s="138">
        <f t="shared" si="40"/>
        <v>9.5</v>
      </c>
      <c r="J205" s="90" t="s">
        <v>186</v>
      </c>
      <c r="K205" s="104" t="s">
        <v>421</v>
      </c>
      <c r="L205" s="91">
        <v>7.6526062E8</v>
      </c>
      <c r="M205" s="91">
        <v>290.0</v>
      </c>
      <c r="N205" s="94" t="str">
        <f t="shared" si="41"/>
        <v>L</v>
      </c>
      <c r="O205" s="138">
        <f t="shared" si="42"/>
        <v>2.9</v>
      </c>
      <c r="P205" s="90"/>
      <c r="Q205" s="85"/>
      <c r="R205" s="85"/>
      <c r="S205" s="85"/>
      <c r="T205" s="85"/>
      <c r="U205" s="85"/>
      <c r="V205" s="85"/>
      <c r="W205" s="85"/>
      <c r="X205" s="85"/>
      <c r="Y205" s="85"/>
      <c r="Z205" s="85"/>
    </row>
    <row r="206">
      <c r="A206" s="86">
        <v>45845.0</v>
      </c>
      <c r="B206" s="87">
        <f t="shared" si="38"/>
        <v>45845</v>
      </c>
      <c r="C206" s="88">
        <f t="shared" si="43"/>
        <v>0.7916666667</v>
      </c>
      <c r="D206" s="90" t="s">
        <v>183</v>
      </c>
      <c r="E206" s="148"/>
      <c r="F206" s="90"/>
      <c r="G206" s="90"/>
      <c r="H206" s="94" t="str">
        <f t="shared" si="39"/>
        <v>D</v>
      </c>
      <c r="I206" s="138">
        <f t="shared" si="40"/>
        <v>0</v>
      </c>
      <c r="J206" s="90" t="s">
        <v>186</v>
      </c>
      <c r="K206" s="148"/>
      <c r="L206" s="90"/>
      <c r="M206" s="90"/>
      <c r="N206" s="94" t="str">
        <f t="shared" si="41"/>
        <v>D</v>
      </c>
      <c r="O206" s="138">
        <f t="shared" si="42"/>
        <v>0</v>
      </c>
      <c r="P206" s="124"/>
      <c r="Q206" s="85"/>
      <c r="R206" s="85"/>
      <c r="S206" s="85"/>
      <c r="T206" s="85"/>
      <c r="U206" s="85"/>
      <c r="V206" s="85"/>
      <c r="W206" s="85"/>
      <c r="X206" s="85"/>
      <c r="Y206" s="85"/>
      <c r="Z206" s="85"/>
    </row>
    <row r="207">
      <c r="A207" s="86">
        <v>45845.0</v>
      </c>
      <c r="B207" s="87">
        <f t="shared" si="38"/>
        <v>45845</v>
      </c>
      <c r="C207" s="88">
        <f t="shared" si="43"/>
        <v>0.7986111111</v>
      </c>
      <c r="D207" s="90" t="s">
        <v>188</v>
      </c>
      <c r="E207" s="97">
        <v>2.7233664E8</v>
      </c>
      <c r="F207" s="91">
        <v>1.791418837E9</v>
      </c>
      <c r="G207" s="91">
        <v>0.0</v>
      </c>
      <c r="H207" s="94" t="str">
        <f t="shared" si="39"/>
        <v>D</v>
      </c>
      <c r="I207" s="138">
        <f t="shared" si="40"/>
        <v>0</v>
      </c>
      <c r="J207" s="90" t="s">
        <v>186</v>
      </c>
      <c r="K207" s="183" t="s">
        <v>168</v>
      </c>
      <c r="L207" s="91">
        <v>8.35222775E8</v>
      </c>
      <c r="M207" s="91">
        <v>0.0</v>
      </c>
      <c r="N207" s="94" t="str">
        <f t="shared" si="41"/>
        <v>D</v>
      </c>
      <c r="O207" s="138">
        <f t="shared" si="42"/>
        <v>0</v>
      </c>
      <c r="P207" s="91" t="s">
        <v>422</v>
      </c>
      <c r="Q207" s="85"/>
      <c r="R207" s="85"/>
      <c r="S207" s="85"/>
      <c r="T207" s="85"/>
      <c r="U207" s="85"/>
      <c r="V207" s="85"/>
      <c r="W207" s="85"/>
      <c r="X207" s="85"/>
      <c r="Y207" s="85"/>
      <c r="Z207" s="85"/>
    </row>
    <row r="208">
      <c r="A208" s="86">
        <v>45845.0</v>
      </c>
      <c r="B208" s="87">
        <f t="shared" si="38"/>
        <v>45845</v>
      </c>
      <c r="C208" s="88">
        <f t="shared" si="43"/>
        <v>0.8055555556</v>
      </c>
      <c r="D208" s="90" t="s">
        <v>151</v>
      </c>
      <c r="E208" s="90" t="s">
        <v>326</v>
      </c>
      <c r="F208" s="91">
        <v>6.72731344E8</v>
      </c>
      <c r="G208" s="91">
        <v>0.0</v>
      </c>
      <c r="H208" s="94" t="str">
        <f t="shared" si="39"/>
        <v>D</v>
      </c>
      <c r="I208" s="138">
        <f t="shared" si="40"/>
        <v>0</v>
      </c>
      <c r="J208" s="90" t="s">
        <v>186</v>
      </c>
      <c r="K208" s="91" t="s">
        <v>423</v>
      </c>
      <c r="L208" s="91">
        <v>8.13080642E8</v>
      </c>
      <c r="M208" s="91">
        <v>0.0</v>
      </c>
      <c r="N208" s="94" t="str">
        <f t="shared" si="41"/>
        <v>D</v>
      </c>
      <c r="O208" s="138">
        <f t="shared" si="42"/>
        <v>0</v>
      </c>
      <c r="P208" s="90"/>
      <c r="Q208" s="85"/>
      <c r="R208" s="85"/>
      <c r="S208" s="85"/>
      <c r="T208" s="85"/>
      <c r="U208" s="85"/>
      <c r="V208" s="85"/>
      <c r="W208" s="85"/>
      <c r="X208" s="85"/>
      <c r="Y208" s="85"/>
      <c r="Z208" s="85"/>
    </row>
    <row r="209">
      <c r="A209" s="86">
        <v>45845.0</v>
      </c>
      <c r="B209" s="87">
        <f t="shared" si="38"/>
        <v>45845</v>
      </c>
      <c r="C209" s="88">
        <f t="shared" si="43"/>
        <v>0.8125</v>
      </c>
      <c r="D209" s="90" t="s">
        <v>170</v>
      </c>
      <c r="E209" s="148"/>
      <c r="F209" s="90"/>
      <c r="G209" s="90"/>
      <c r="H209" s="94" t="str">
        <f t="shared" si="39"/>
        <v>D</v>
      </c>
      <c r="I209" s="138">
        <f t="shared" si="40"/>
        <v>0</v>
      </c>
      <c r="J209" s="90" t="s">
        <v>186</v>
      </c>
      <c r="K209" s="91"/>
      <c r="L209" s="90"/>
      <c r="M209" s="90"/>
      <c r="N209" s="94" t="str">
        <f t="shared" si="41"/>
        <v>D</v>
      </c>
      <c r="O209" s="138">
        <f t="shared" si="42"/>
        <v>0</v>
      </c>
      <c r="P209" s="90"/>
      <c r="Q209" s="85"/>
      <c r="R209" s="85"/>
      <c r="S209" s="85"/>
      <c r="T209" s="85"/>
      <c r="U209" s="85"/>
      <c r="V209" s="85"/>
      <c r="W209" s="85"/>
      <c r="X209" s="85"/>
      <c r="Y209" s="85"/>
      <c r="Z209" s="85"/>
    </row>
    <row r="210">
      <c r="A210" s="86">
        <v>45845.0</v>
      </c>
      <c r="B210" s="87">
        <f t="shared" si="38"/>
        <v>45845</v>
      </c>
      <c r="C210" s="88">
        <f t="shared" si="43"/>
        <v>0.8194444444</v>
      </c>
      <c r="D210" s="90" t="s">
        <v>134</v>
      </c>
      <c r="E210" s="97" t="s">
        <v>310</v>
      </c>
      <c r="F210" s="91">
        <v>8.20511123E8</v>
      </c>
      <c r="G210" s="91">
        <v>1000.0</v>
      </c>
      <c r="H210" s="94" t="str">
        <f t="shared" si="39"/>
        <v>W</v>
      </c>
      <c r="I210" s="138">
        <f t="shared" si="40"/>
        <v>25</v>
      </c>
      <c r="J210" s="90" t="s">
        <v>186</v>
      </c>
      <c r="K210" s="183" t="s">
        <v>312</v>
      </c>
      <c r="L210" s="91">
        <v>6.67784686E8</v>
      </c>
      <c r="M210" s="91">
        <v>0.0</v>
      </c>
      <c r="N210" s="94" t="str">
        <f t="shared" si="41"/>
        <v>L</v>
      </c>
      <c r="O210" s="138">
        <f t="shared" si="42"/>
        <v>0</v>
      </c>
      <c r="P210" s="124"/>
      <c r="Q210" s="85"/>
      <c r="R210" s="85"/>
      <c r="S210" s="85"/>
      <c r="T210" s="85"/>
      <c r="U210" s="85"/>
      <c r="V210" s="85"/>
      <c r="W210" s="85"/>
      <c r="X210" s="85"/>
      <c r="Y210" s="85"/>
      <c r="Z210" s="85"/>
    </row>
    <row r="211">
      <c r="A211" s="86">
        <v>45845.0</v>
      </c>
      <c r="B211" s="87">
        <f t="shared" si="38"/>
        <v>45845</v>
      </c>
      <c r="C211" s="88">
        <f t="shared" si="43"/>
        <v>0.8263888889</v>
      </c>
      <c r="D211" s="90" t="s">
        <v>170</v>
      </c>
      <c r="E211" s="148" t="s">
        <v>349</v>
      </c>
      <c r="F211" s="91">
        <v>7.34321088E8</v>
      </c>
      <c r="G211" s="91">
        <v>3000.0</v>
      </c>
      <c r="H211" s="94" t="str">
        <f t="shared" si="39"/>
        <v>L</v>
      </c>
      <c r="I211" s="138">
        <f t="shared" si="40"/>
        <v>30</v>
      </c>
      <c r="J211" s="90" t="s">
        <v>186</v>
      </c>
      <c r="K211" s="91" t="s">
        <v>424</v>
      </c>
      <c r="L211" s="91">
        <v>1.857610919E9</v>
      </c>
      <c r="M211" s="91">
        <v>44310.0</v>
      </c>
      <c r="N211" s="94" t="str">
        <f t="shared" si="41"/>
        <v>W</v>
      </c>
      <c r="O211" s="138">
        <f t="shared" si="42"/>
        <v>1107.75</v>
      </c>
      <c r="P211" s="91" t="s">
        <v>422</v>
      </c>
      <c r="Q211" s="85"/>
      <c r="R211" s="85"/>
      <c r="S211" s="85"/>
      <c r="T211" s="85"/>
      <c r="U211" s="85"/>
      <c r="V211" s="85"/>
      <c r="W211" s="85"/>
      <c r="X211" s="85"/>
      <c r="Y211" s="85"/>
      <c r="Z211" s="85"/>
    </row>
    <row r="212">
      <c r="A212" s="86">
        <v>45845.0</v>
      </c>
      <c r="B212" s="87">
        <f t="shared" si="38"/>
        <v>45845</v>
      </c>
      <c r="C212" s="88">
        <f t="shared" si="43"/>
        <v>0.8333333333</v>
      </c>
      <c r="D212" s="90" t="s">
        <v>170</v>
      </c>
      <c r="E212" s="148" t="s">
        <v>360</v>
      </c>
      <c r="F212" s="91">
        <v>5.80122405E8</v>
      </c>
      <c r="G212" s="91">
        <v>20340.0</v>
      </c>
      <c r="H212" s="94" t="str">
        <f t="shared" si="39"/>
        <v>W</v>
      </c>
      <c r="I212" s="138">
        <f t="shared" si="40"/>
        <v>508.5</v>
      </c>
      <c r="J212" s="90" t="s">
        <v>186</v>
      </c>
      <c r="K212" s="102" t="s">
        <v>387</v>
      </c>
      <c r="L212" s="91">
        <v>8.26889857E8</v>
      </c>
      <c r="M212" s="91">
        <v>2140.0</v>
      </c>
      <c r="N212" s="94" t="str">
        <f t="shared" si="41"/>
        <v>L</v>
      </c>
      <c r="O212" s="138">
        <f t="shared" si="42"/>
        <v>21.4</v>
      </c>
      <c r="P212" s="91" t="s">
        <v>425</v>
      </c>
      <c r="Q212" s="85"/>
      <c r="R212" s="85"/>
      <c r="S212" s="85"/>
      <c r="T212" s="85"/>
      <c r="U212" s="85"/>
      <c r="V212" s="85"/>
      <c r="W212" s="85"/>
      <c r="X212" s="85"/>
      <c r="Y212" s="85"/>
      <c r="Z212" s="85"/>
    </row>
    <row r="213">
      <c r="A213" s="86">
        <v>45845.0</v>
      </c>
      <c r="B213" s="87">
        <f t="shared" si="38"/>
        <v>45845</v>
      </c>
      <c r="C213" s="88">
        <f t="shared" si="43"/>
        <v>0.8402777778</v>
      </c>
      <c r="D213" s="90" t="s">
        <v>186</v>
      </c>
      <c r="E213" s="102" t="s">
        <v>426</v>
      </c>
      <c r="F213" s="91">
        <v>5.21047475E8</v>
      </c>
      <c r="G213" s="91">
        <v>470.0</v>
      </c>
      <c r="H213" s="94" t="str">
        <f t="shared" si="39"/>
        <v>L</v>
      </c>
      <c r="I213" s="138">
        <f t="shared" si="40"/>
        <v>4.7</v>
      </c>
      <c r="J213" s="90" t="s">
        <v>427</v>
      </c>
      <c r="K213" s="102" t="s">
        <v>394</v>
      </c>
      <c r="L213" s="91">
        <v>4.62086652E8</v>
      </c>
      <c r="M213" s="91">
        <v>10520.0</v>
      </c>
      <c r="N213" s="94" t="str">
        <f t="shared" si="41"/>
        <v>W</v>
      </c>
      <c r="O213" s="138">
        <f t="shared" si="42"/>
        <v>263</v>
      </c>
      <c r="P213" s="90"/>
      <c r="Q213" s="128" t="s">
        <v>428</v>
      </c>
      <c r="R213" s="85"/>
      <c r="S213" s="85"/>
      <c r="T213" s="85"/>
      <c r="U213" s="85"/>
      <c r="V213" s="85"/>
      <c r="W213" s="85"/>
      <c r="X213" s="85"/>
      <c r="Y213" s="85"/>
      <c r="Z213" s="85"/>
    </row>
    <row r="214">
      <c r="A214" s="86">
        <v>45845.0</v>
      </c>
      <c r="B214" s="87">
        <f t="shared" si="38"/>
        <v>45845</v>
      </c>
      <c r="C214" s="88">
        <f t="shared" si="43"/>
        <v>0.8472222222</v>
      </c>
      <c r="D214" s="90" t="s">
        <v>144</v>
      </c>
      <c r="E214" s="91" t="s">
        <v>356</v>
      </c>
      <c r="F214" s="91">
        <v>8.25815585E8</v>
      </c>
      <c r="G214" s="91">
        <v>11730.0</v>
      </c>
      <c r="H214" s="94" t="str">
        <f t="shared" si="39"/>
        <v>W</v>
      </c>
      <c r="I214" s="138">
        <f t="shared" si="40"/>
        <v>293.25</v>
      </c>
      <c r="J214" s="90" t="s">
        <v>134</v>
      </c>
      <c r="K214" s="97" t="s">
        <v>354</v>
      </c>
      <c r="L214" s="91">
        <v>6.63505369E8</v>
      </c>
      <c r="M214" s="91">
        <v>1530.0</v>
      </c>
      <c r="N214" s="94" t="str">
        <f t="shared" si="41"/>
        <v>L</v>
      </c>
      <c r="O214" s="138">
        <f t="shared" si="42"/>
        <v>15.3</v>
      </c>
      <c r="P214" s="90"/>
      <c r="Q214" s="85"/>
      <c r="R214" s="85"/>
      <c r="S214" s="85"/>
      <c r="T214" s="85"/>
      <c r="U214" s="85"/>
      <c r="V214" s="85"/>
      <c r="W214" s="85"/>
      <c r="X214" s="85"/>
      <c r="Y214" s="85"/>
      <c r="Z214" s="85"/>
    </row>
    <row r="215">
      <c r="A215" s="86">
        <v>45845.0</v>
      </c>
      <c r="B215" s="87">
        <f t="shared" si="38"/>
        <v>45845</v>
      </c>
      <c r="C215" s="88">
        <f t="shared" si="43"/>
        <v>0.8541666667</v>
      </c>
      <c r="D215" s="90" t="s">
        <v>429</v>
      </c>
      <c r="E215" s="91" t="s">
        <v>430</v>
      </c>
      <c r="F215" s="91">
        <v>6.84324267E8</v>
      </c>
      <c r="G215" s="91">
        <v>60010.0</v>
      </c>
      <c r="H215" s="94" t="str">
        <f t="shared" si="39"/>
        <v>W</v>
      </c>
      <c r="I215" s="138">
        <f t="shared" si="40"/>
        <v>1500.25</v>
      </c>
      <c r="J215" s="90" t="s">
        <v>141</v>
      </c>
      <c r="K215" s="91" t="s">
        <v>431</v>
      </c>
      <c r="L215" s="91">
        <v>6.81153727E8</v>
      </c>
      <c r="M215" s="91">
        <v>1250.0</v>
      </c>
      <c r="N215" s="94" t="str">
        <f t="shared" si="41"/>
        <v>L</v>
      </c>
      <c r="O215" s="138">
        <f t="shared" si="42"/>
        <v>12.5</v>
      </c>
      <c r="P215" s="124"/>
      <c r="Q215" s="85"/>
      <c r="R215" s="85"/>
      <c r="S215" s="85"/>
      <c r="T215" s="85"/>
      <c r="U215" s="85"/>
      <c r="V215" s="85"/>
      <c r="W215" s="85"/>
      <c r="X215" s="85"/>
      <c r="Y215" s="85"/>
      <c r="Z215" s="85"/>
    </row>
    <row r="216">
      <c r="A216" s="86">
        <v>45845.0</v>
      </c>
      <c r="B216" s="87">
        <f t="shared" si="38"/>
        <v>45845</v>
      </c>
      <c r="C216" s="88">
        <f t="shared" si="43"/>
        <v>0.8611111111</v>
      </c>
      <c r="D216" s="90" t="s">
        <v>195</v>
      </c>
      <c r="E216" s="121" t="s">
        <v>342</v>
      </c>
      <c r="F216" s="91">
        <v>6.15137564E8</v>
      </c>
      <c r="G216" s="91">
        <v>110.0</v>
      </c>
      <c r="H216" s="94" t="str">
        <f t="shared" si="39"/>
        <v>D</v>
      </c>
      <c r="I216" s="138">
        <f t="shared" si="40"/>
        <v>1.1</v>
      </c>
      <c r="J216" s="90" t="s">
        <v>181</v>
      </c>
      <c r="K216" s="121" t="s">
        <v>343</v>
      </c>
      <c r="L216" s="91">
        <v>1.677086379E9</v>
      </c>
      <c r="M216" s="91">
        <v>110.0</v>
      </c>
      <c r="N216" s="94" t="str">
        <f t="shared" si="41"/>
        <v>D</v>
      </c>
      <c r="O216" s="138">
        <f t="shared" si="42"/>
        <v>1.1</v>
      </c>
      <c r="P216" s="91" t="s">
        <v>432</v>
      </c>
      <c r="Q216" s="85"/>
      <c r="R216" s="85"/>
      <c r="S216" s="85"/>
      <c r="T216" s="85"/>
      <c r="U216" s="85"/>
      <c r="V216" s="85"/>
      <c r="W216" s="85"/>
      <c r="X216" s="85"/>
      <c r="Y216" s="85"/>
      <c r="Z216" s="85"/>
    </row>
    <row r="217">
      <c r="A217" s="86">
        <v>45845.0</v>
      </c>
      <c r="B217" s="87">
        <f t="shared" si="38"/>
        <v>45845</v>
      </c>
      <c r="C217" s="88">
        <f t="shared" si="43"/>
        <v>0.8680555556</v>
      </c>
      <c r="D217" s="90" t="s">
        <v>163</v>
      </c>
      <c r="E217" s="91" t="s">
        <v>410</v>
      </c>
      <c r="F217" s="91">
        <v>6.28822395E8</v>
      </c>
      <c r="G217" s="91">
        <v>0.0</v>
      </c>
      <c r="H217" s="94" t="str">
        <f t="shared" si="39"/>
        <v>D</v>
      </c>
      <c r="I217" s="138">
        <f t="shared" si="40"/>
        <v>0</v>
      </c>
      <c r="J217" s="90" t="s">
        <v>191</v>
      </c>
      <c r="K217" s="90">
        <v>1.06291129E9</v>
      </c>
      <c r="L217" s="91">
        <v>8.32473015E8</v>
      </c>
      <c r="M217" s="91">
        <v>0.0</v>
      </c>
      <c r="N217" s="94" t="str">
        <f t="shared" si="41"/>
        <v>D</v>
      </c>
      <c r="O217" s="138">
        <f t="shared" si="42"/>
        <v>0</v>
      </c>
      <c r="P217" s="90"/>
      <c r="Q217" s="85"/>
      <c r="R217" s="85"/>
      <c r="S217" s="85"/>
      <c r="T217" s="85"/>
      <c r="U217" s="85"/>
      <c r="V217" s="85"/>
      <c r="W217" s="85"/>
      <c r="X217" s="85"/>
      <c r="Y217" s="85"/>
      <c r="Z217" s="85"/>
    </row>
    <row r="218">
      <c r="A218" s="137" t="s">
        <v>116</v>
      </c>
      <c r="B218" s="81" t="s">
        <v>16</v>
      </c>
      <c r="C218" s="150" t="s">
        <v>117</v>
      </c>
      <c r="D218" s="82" t="s">
        <v>118</v>
      </c>
      <c r="E218" s="82" t="s">
        <v>119</v>
      </c>
      <c r="F218" s="83" t="s">
        <v>120</v>
      </c>
      <c r="G218" s="82" t="s">
        <v>121</v>
      </c>
      <c r="H218" s="82" t="s">
        <v>122</v>
      </c>
      <c r="I218" s="151" t="s">
        <v>123</v>
      </c>
      <c r="J218" s="82" t="s">
        <v>118</v>
      </c>
      <c r="K218" s="82" t="s">
        <v>124</v>
      </c>
      <c r="L218" s="83" t="s">
        <v>125</v>
      </c>
      <c r="M218" s="82" t="s">
        <v>121</v>
      </c>
      <c r="N218" s="82" t="s">
        <v>122</v>
      </c>
      <c r="O218" s="151" t="s">
        <v>123</v>
      </c>
      <c r="P218" s="166" t="s">
        <v>52</v>
      </c>
      <c r="Q218" s="85"/>
      <c r="R218" s="85"/>
      <c r="S218" s="85"/>
      <c r="T218" s="85"/>
      <c r="U218" s="85"/>
      <c r="V218" s="85"/>
      <c r="W218" s="85"/>
      <c r="X218" s="85"/>
      <c r="Y218" s="85"/>
      <c r="Z218" s="85"/>
    </row>
    <row r="219">
      <c r="A219" s="86">
        <v>45846.0</v>
      </c>
      <c r="B219" s="87">
        <f t="shared" ref="B219:B248" si="44">A219</f>
        <v>45846</v>
      </c>
      <c r="C219" s="88">
        <v>0.6666666666666666</v>
      </c>
      <c r="D219" s="90" t="s">
        <v>134</v>
      </c>
      <c r="E219" s="107" t="s">
        <v>220</v>
      </c>
      <c r="F219" s="91">
        <v>7.25853031E8</v>
      </c>
      <c r="G219" s="91">
        <v>130.0</v>
      </c>
      <c r="H219" s="94" t="str">
        <f t="shared" ref="H219:H248" si="45">IFS(G219&gt;M219,"W",G219&lt;M219,"L",G219=M219,"D")</f>
        <v>D</v>
      </c>
      <c r="I219" s="138">
        <f t="shared" ref="I219:I248" si="46">IF(ISNUMBER(G219),IF(H219="W",MIN(150000,G219)*0.025,MIN(150000,G219)*0.01),0)</f>
        <v>1.3</v>
      </c>
      <c r="J219" s="90" t="s">
        <v>174</v>
      </c>
      <c r="K219" s="108" t="s">
        <v>333</v>
      </c>
      <c r="L219" s="91">
        <v>8.06954002E8</v>
      </c>
      <c r="M219" s="98">
        <v>130.0</v>
      </c>
      <c r="N219" s="94" t="str">
        <f t="shared" ref="N219:N248" si="47">IFS(M219&gt;G219,"W",M219&lt;G219,"L",M219=G219,"D")</f>
        <v>D</v>
      </c>
      <c r="O219" s="138">
        <f t="shared" ref="O219:O248" si="48">IF(ISNUMBER(M219),IF(N219="W",MIN(150000,M219)*0.025,MIN(150000,M219)*0.01),0)</f>
        <v>1.3</v>
      </c>
      <c r="P219" s="124"/>
      <c r="Q219" s="85"/>
      <c r="R219" s="85"/>
      <c r="S219" s="85"/>
      <c r="T219" s="85"/>
      <c r="U219" s="85"/>
      <c r="V219" s="85"/>
      <c r="W219" s="85"/>
      <c r="X219" s="85"/>
      <c r="Y219" s="85"/>
      <c r="Z219" s="85"/>
    </row>
    <row r="220">
      <c r="A220" s="86">
        <v>45846.0</v>
      </c>
      <c r="B220" s="87">
        <f t="shared" si="44"/>
        <v>45846</v>
      </c>
      <c r="C220" s="88">
        <f t="shared" ref="C220:C248" si="49">C219 + TIME(0, 10, 0)</f>
        <v>0.6736111111</v>
      </c>
      <c r="D220" s="90" t="s">
        <v>186</v>
      </c>
      <c r="E220" s="184" t="s">
        <v>327</v>
      </c>
      <c r="F220" s="91">
        <v>5.9641868E8</v>
      </c>
      <c r="G220" s="98">
        <v>0.0</v>
      </c>
      <c r="H220" s="94" t="str">
        <f t="shared" si="45"/>
        <v>L</v>
      </c>
      <c r="I220" s="138">
        <f t="shared" si="46"/>
        <v>0</v>
      </c>
      <c r="J220" s="90" t="s">
        <v>161</v>
      </c>
      <c r="K220" s="155" t="s">
        <v>433</v>
      </c>
      <c r="L220" s="91">
        <v>8.38899512E8</v>
      </c>
      <c r="M220" s="98">
        <v>30.0</v>
      </c>
      <c r="N220" s="94" t="str">
        <f t="shared" si="47"/>
        <v>W</v>
      </c>
      <c r="O220" s="138">
        <f t="shared" si="48"/>
        <v>0.75</v>
      </c>
      <c r="P220" s="90"/>
      <c r="Q220" s="85"/>
      <c r="R220" s="85"/>
      <c r="S220" s="85"/>
      <c r="T220" s="85"/>
      <c r="U220" s="85"/>
      <c r="V220" s="85"/>
      <c r="W220" s="85"/>
      <c r="X220" s="85"/>
      <c r="Y220" s="85"/>
      <c r="Z220" s="85"/>
    </row>
    <row r="221">
      <c r="A221" s="86">
        <v>45846.0</v>
      </c>
      <c r="B221" s="87">
        <f t="shared" si="44"/>
        <v>45846</v>
      </c>
      <c r="C221" s="88">
        <f t="shared" si="49"/>
        <v>0.6805555556</v>
      </c>
      <c r="D221" s="90" t="s">
        <v>186</v>
      </c>
      <c r="E221" s="90"/>
      <c r="F221" s="90"/>
      <c r="G221" s="90"/>
      <c r="H221" s="94" t="str">
        <f t="shared" si="45"/>
        <v>D</v>
      </c>
      <c r="I221" s="138">
        <f t="shared" si="46"/>
        <v>0</v>
      </c>
      <c r="J221" s="90" t="s">
        <v>178</v>
      </c>
      <c r="K221" s="90"/>
      <c r="L221" s="90"/>
      <c r="M221" s="89"/>
      <c r="N221" s="94" t="str">
        <f t="shared" si="47"/>
        <v>D</v>
      </c>
      <c r="O221" s="138">
        <f t="shared" si="48"/>
        <v>0</v>
      </c>
      <c r="P221" s="124"/>
      <c r="Q221" s="85"/>
      <c r="R221" s="85"/>
      <c r="S221" s="85"/>
      <c r="T221" s="85"/>
      <c r="U221" s="85"/>
      <c r="V221" s="85"/>
      <c r="W221" s="85"/>
      <c r="X221" s="85"/>
      <c r="Y221" s="85"/>
      <c r="Z221" s="85"/>
    </row>
    <row r="222">
      <c r="A222" s="86">
        <v>45846.0</v>
      </c>
      <c r="B222" s="87">
        <f t="shared" si="44"/>
        <v>45846</v>
      </c>
      <c r="C222" s="88">
        <f t="shared" si="49"/>
        <v>0.6875</v>
      </c>
      <c r="D222" s="89" t="s">
        <v>186</v>
      </c>
      <c r="E222" s="148" t="s">
        <v>434</v>
      </c>
      <c r="F222" s="91">
        <v>7.82770339E8</v>
      </c>
      <c r="G222" s="91">
        <v>100.0</v>
      </c>
      <c r="H222" s="94" t="str">
        <f t="shared" si="45"/>
        <v>W</v>
      </c>
      <c r="I222" s="138">
        <f t="shared" si="46"/>
        <v>2.5</v>
      </c>
      <c r="J222" s="89" t="s">
        <v>311</v>
      </c>
      <c r="K222" s="183" t="s">
        <v>312</v>
      </c>
      <c r="L222" s="91">
        <v>6.67784686E8</v>
      </c>
      <c r="M222" s="98">
        <v>50.0</v>
      </c>
      <c r="N222" s="94" t="str">
        <f t="shared" si="47"/>
        <v>L</v>
      </c>
      <c r="O222" s="138">
        <f t="shared" si="48"/>
        <v>0.5</v>
      </c>
      <c r="P222" s="90"/>
      <c r="Q222" s="85"/>
      <c r="R222" s="85"/>
      <c r="S222" s="85"/>
      <c r="T222" s="85"/>
      <c r="U222" s="85"/>
      <c r="V222" s="85"/>
      <c r="W222" s="85"/>
      <c r="X222" s="85"/>
      <c r="Y222" s="85"/>
      <c r="Z222" s="85"/>
    </row>
    <row r="223">
      <c r="A223" s="86">
        <v>45846.0</v>
      </c>
      <c r="B223" s="87">
        <f t="shared" si="44"/>
        <v>45846</v>
      </c>
      <c r="C223" s="88">
        <f t="shared" si="49"/>
        <v>0.6944444444</v>
      </c>
      <c r="D223" s="90" t="s">
        <v>186</v>
      </c>
      <c r="E223" s="182" t="s">
        <v>274</v>
      </c>
      <c r="F223" s="91">
        <v>8.26485475E8</v>
      </c>
      <c r="G223" s="91">
        <v>540.0</v>
      </c>
      <c r="H223" s="94" t="str">
        <f t="shared" si="45"/>
        <v>W</v>
      </c>
      <c r="I223" s="138">
        <f t="shared" si="46"/>
        <v>13.5</v>
      </c>
      <c r="J223" s="90" t="s">
        <v>155</v>
      </c>
      <c r="K223" s="182" t="s">
        <v>297</v>
      </c>
      <c r="L223" s="91">
        <v>8.26889857E8</v>
      </c>
      <c r="M223" s="98">
        <v>330.0</v>
      </c>
      <c r="N223" s="94" t="str">
        <f t="shared" si="47"/>
        <v>L</v>
      </c>
      <c r="O223" s="138">
        <f t="shared" si="48"/>
        <v>3.3</v>
      </c>
      <c r="P223" s="90"/>
      <c r="Q223" s="85"/>
      <c r="R223" s="85"/>
      <c r="S223" s="85"/>
      <c r="T223" s="85"/>
      <c r="U223" s="85"/>
      <c r="V223" s="85"/>
      <c r="W223" s="85"/>
      <c r="X223" s="85"/>
      <c r="Y223" s="85"/>
      <c r="Z223" s="85"/>
    </row>
    <row r="224">
      <c r="A224" s="86">
        <v>45846.0</v>
      </c>
      <c r="B224" s="87">
        <f t="shared" si="44"/>
        <v>45846</v>
      </c>
      <c r="C224" s="88">
        <f t="shared" si="49"/>
        <v>0.7013888889</v>
      </c>
      <c r="D224" s="90" t="s">
        <v>186</v>
      </c>
      <c r="E224" s="182" t="s">
        <v>275</v>
      </c>
      <c r="F224" s="91">
        <v>6.14828209E8</v>
      </c>
      <c r="G224" s="91">
        <v>80.0</v>
      </c>
      <c r="H224" s="94" t="str">
        <f t="shared" si="45"/>
        <v>D</v>
      </c>
      <c r="I224" s="138">
        <f t="shared" si="46"/>
        <v>0.8</v>
      </c>
      <c r="J224" s="90" t="s">
        <v>155</v>
      </c>
      <c r="K224" s="182" t="s">
        <v>296</v>
      </c>
      <c r="L224" s="91">
        <v>7.54437757E8</v>
      </c>
      <c r="M224" s="98">
        <v>80.0</v>
      </c>
      <c r="N224" s="94" t="str">
        <f t="shared" si="47"/>
        <v>D</v>
      </c>
      <c r="O224" s="138">
        <f t="shared" si="48"/>
        <v>0.8</v>
      </c>
      <c r="P224" s="90"/>
      <c r="Q224" s="85"/>
      <c r="R224" s="85"/>
      <c r="S224" s="85"/>
      <c r="T224" s="85"/>
      <c r="U224" s="85"/>
      <c r="V224" s="85"/>
      <c r="W224" s="85"/>
      <c r="X224" s="85"/>
      <c r="Y224" s="85"/>
      <c r="Z224" s="85"/>
    </row>
    <row r="225">
      <c r="A225" s="86">
        <v>45846.0</v>
      </c>
      <c r="B225" s="87">
        <f t="shared" si="44"/>
        <v>45846</v>
      </c>
      <c r="C225" s="88">
        <f t="shared" si="49"/>
        <v>0.7083333333</v>
      </c>
      <c r="D225" s="90" t="s">
        <v>186</v>
      </c>
      <c r="E225" s="182" t="s">
        <v>274</v>
      </c>
      <c r="F225" s="91">
        <v>8.26485475E8</v>
      </c>
      <c r="G225" s="91">
        <v>0.0</v>
      </c>
      <c r="H225" s="94" t="str">
        <f t="shared" si="45"/>
        <v>D</v>
      </c>
      <c r="I225" s="138">
        <f t="shared" si="46"/>
        <v>0</v>
      </c>
      <c r="J225" s="90" t="s">
        <v>155</v>
      </c>
      <c r="K225" s="182" t="s">
        <v>275</v>
      </c>
      <c r="L225" s="91">
        <v>6.14828209E8</v>
      </c>
      <c r="M225" s="98">
        <v>0.0</v>
      </c>
      <c r="N225" s="94" t="str">
        <f t="shared" si="47"/>
        <v>D</v>
      </c>
      <c r="O225" s="138">
        <f t="shared" si="48"/>
        <v>0</v>
      </c>
      <c r="P225" s="90"/>
      <c r="Q225" s="85"/>
      <c r="R225" s="85"/>
      <c r="S225" s="85"/>
      <c r="T225" s="85"/>
      <c r="U225" s="85"/>
      <c r="V225" s="85"/>
      <c r="W225" s="85"/>
      <c r="X225" s="85"/>
      <c r="Y225" s="85"/>
      <c r="Z225" s="85"/>
    </row>
    <row r="226">
      <c r="A226" s="86">
        <v>45846.0</v>
      </c>
      <c r="B226" s="87">
        <f t="shared" si="44"/>
        <v>45846</v>
      </c>
      <c r="C226" s="88">
        <f t="shared" si="49"/>
        <v>0.7152777778</v>
      </c>
      <c r="D226" s="90" t="s">
        <v>186</v>
      </c>
      <c r="E226" s="182" t="s">
        <v>379</v>
      </c>
      <c r="F226" s="91">
        <v>5.20758074E8</v>
      </c>
      <c r="G226" s="91">
        <v>54620.0</v>
      </c>
      <c r="H226" s="94" t="str">
        <f t="shared" si="45"/>
        <v>W</v>
      </c>
      <c r="I226" s="138">
        <f t="shared" si="46"/>
        <v>1365.5</v>
      </c>
      <c r="J226" s="90" t="s">
        <v>155</v>
      </c>
      <c r="K226" s="182" t="s">
        <v>340</v>
      </c>
      <c r="L226" s="91">
        <v>6.03011476E8</v>
      </c>
      <c r="M226" s="98">
        <v>2380.0</v>
      </c>
      <c r="N226" s="94" t="str">
        <f t="shared" si="47"/>
        <v>L</v>
      </c>
      <c r="O226" s="138">
        <f t="shared" si="48"/>
        <v>23.8</v>
      </c>
      <c r="P226" s="90"/>
      <c r="Q226" s="85"/>
      <c r="R226" s="85"/>
      <c r="S226" s="85"/>
      <c r="T226" s="85"/>
      <c r="U226" s="85"/>
      <c r="V226" s="85"/>
      <c r="W226" s="85"/>
      <c r="X226" s="85"/>
      <c r="Y226" s="85"/>
      <c r="Z226" s="85"/>
    </row>
    <row r="227">
      <c r="A227" s="86">
        <v>45846.0</v>
      </c>
      <c r="B227" s="87">
        <f t="shared" si="44"/>
        <v>45846</v>
      </c>
      <c r="C227" s="88">
        <f t="shared" si="49"/>
        <v>0.7222222222</v>
      </c>
      <c r="D227" s="90" t="s">
        <v>186</v>
      </c>
      <c r="E227" s="182" t="s">
        <v>435</v>
      </c>
      <c r="F227" s="91">
        <v>6.03011476E8</v>
      </c>
      <c r="G227" s="91">
        <v>20320.0</v>
      </c>
      <c r="H227" s="94" t="str">
        <f t="shared" si="45"/>
        <v>L</v>
      </c>
      <c r="I227" s="138">
        <f t="shared" si="46"/>
        <v>203.2</v>
      </c>
      <c r="J227" s="90" t="s">
        <v>155</v>
      </c>
      <c r="K227" s="182" t="s">
        <v>436</v>
      </c>
      <c r="L227" s="91">
        <v>7.16193326E8</v>
      </c>
      <c r="M227" s="98">
        <v>50500.0</v>
      </c>
      <c r="N227" s="94" t="str">
        <f t="shared" si="47"/>
        <v>W</v>
      </c>
      <c r="O227" s="138">
        <f t="shared" si="48"/>
        <v>1262.5</v>
      </c>
      <c r="P227" s="124"/>
      <c r="Q227" s="85"/>
      <c r="R227" s="85"/>
      <c r="S227" s="85"/>
      <c r="T227" s="85"/>
      <c r="U227" s="85"/>
      <c r="V227" s="85"/>
      <c r="W227" s="85"/>
      <c r="X227" s="85"/>
      <c r="Y227" s="85"/>
      <c r="Z227" s="85"/>
    </row>
    <row r="228">
      <c r="A228" s="86">
        <v>45846.0</v>
      </c>
      <c r="B228" s="87">
        <f t="shared" si="44"/>
        <v>45846</v>
      </c>
      <c r="C228" s="88">
        <f t="shared" si="49"/>
        <v>0.7291666667</v>
      </c>
      <c r="D228" s="90" t="s">
        <v>186</v>
      </c>
      <c r="E228" s="155" t="s">
        <v>437</v>
      </c>
      <c r="F228" s="91">
        <v>5.37926844E8</v>
      </c>
      <c r="G228" s="91">
        <v>20.0</v>
      </c>
      <c r="H228" s="94" t="str">
        <f t="shared" si="45"/>
        <v>W</v>
      </c>
      <c r="I228" s="138">
        <f t="shared" si="46"/>
        <v>0.5</v>
      </c>
      <c r="J228" s="90" t="s">
        <v>155</v>
      </c>
      <c r="K228" s="155" t="s">
        <v>438</v>
      </c>
      <c r="L228" s="91">
        <v>5.39620256E8</v>
      </c>
      <c r="M228" s="98">
        <v>0.0</v>
      </c>
      <c r="N228" s="94" t="str">
        <f t="shared" si="47"/>
        <v>L</v>
      </c>
      <c r="O228" s="138">
        <f t="shared" si="48"/>
        <v>0</v>
      </c>
      <c r="P228" s="124"/>
      <c r="Q228" s="85"/>
      <c r="R228" s="85"/>
      <c r="S228" s="85"/>
      <c r="T228" s="85"/>
      <c r="U228" s="85"/>
      <c r="V228" s="85"/>
      <c r="W228" s="85"/>
      <c r="X228" s="85"/>
      <c r="Y228" s="85"/>
      <c r="Z228" s="85"/>
    </row>
    <row r="229">
      <c r="A229" s="86">
        <v>45846.0</v>
      </c>
      <c r="B229" s="87">
        <f t="shared" si="44"/>
        <v>45846</v>
      </c>
      <c r="C229" s="88">
        <f t="shared" si="49"/>
        <v>0.7361111111</v>
      </c>
      <c r="D229" s="90" t="s">
        <v>186</v>
      </c>
      <c r="E229" s="182" t="s">
        <v>414</v>
      </c>
      <c r="F229" s="91">
        <v>7.22073931E8</v>
      </c>
      <c r="G229" s="91">
        <v>2280.0</v>
      </c>
      <c r="H229" s="94" t="str">
        <f t="shared" si="45"/>
        <v>L</v>
      </c>
      <c r="I229" s="138">
        <f t="shared" si="46"/>
        <v>22.8</v>
      </c>
      <c r="J229" s="90" t="s">
        <v>139</v>
      </c>
      <c r="K229" s="182" t="s">
        <v>274</v>
      </c>
      <c r="L229" s="91">
        <v>8.26485475E8</v>
      </c>
      <c r="M229" s="98">
        <v>2460.0</v>
      </c>
      <c r="N229" s="94" t="str">
        <f t="shared" si="47"/>
        <v>W</v>
      </c>
      <c r="O229" s="138">
        <f t="shared" si="48"/>
        <v>61.5</v>
      </c>
      <c r="P229" s="90"/>
      <c r="Q229" s="85"/>
      <c r="R229" s="85"/>
      <c r="S229" s="85"/>
      <c r="T229" s="85"/>
      <c r="U229" s="85"/>
      <c r="V229" s="85"/>
      <c r="W229" s="85"/>
      <c r="X229" s="85"/>
      <c r="Y229" s="85"/>
      <c r="Z229" s="85"/>
    </row>
    <row r="230">
      <c r="A230" s="86">
        <v>45846.0</v>
      </c>
      <c r="B230" s="87">
        <f t="shared" si="44"/>
        <v>45846</v>
      </c>
      <c r="C230" s="88">
        <f t="shared" si="49"/>
        <v>0.7430555556</v>
      </c>
      <c r="D230" s="90" t="s">
        <v>186</v>
      </c>
      <c r="E230" s="90"/>
      <c r="F230" s="90"/>
      <c r="G230" s="90"/>
      <c r="H230" s="94" t="str">
        <f t="shared" si="45"/>
        <v>D</v>
      </c>
      <c r="I230" s="138">
        <f t="shared" si="46"/>
        <v>0</v>
      </c>
      <c r="J230" s="90" t="s">
        <v>149</v>
      </c>
      <c r="K230" s="90"/>
      <c r="L230" s="90"/>
      <c r="M230" s="89"/>
      <c r="N230" s="94" t="str">
        <f t="shared" si="47"/>
        <v>D</v>
      </c>
      <c r="O230" s="138">
        <f t="shared" si="48"/>
        <v>0</v>
      </c>
      <c r="P230" s="124"/>
      <c r="Q230" s="85"/>
      <c r="R230" s="85"/>
      <c r="S230" s="85"/>
      <c r="T230" s="85"/>
      <c r="U230" s="85"/>
      <c r="V230" s="85"/>
      <c r="W230" s="85"/>
      <c r="X230" s="85"/>
      <c r="Y230" s="85"/>
      <c r="Z230" s="85"/>
    </row>
    <row r="231">
      <c r="A231" s="86">
        <v>45846.0</v>
      </c>
      <c r="B231" s="87">
        <f t="shared" si="44"/>
        <v>45846</v>
      </c>
      <c r="C231" s="88">
        <f t="shared" si="49"/>
        <v>0.75</v>
      </c>
      <c r="D231" s="90" t="s">
        <v>186</v>
      </c>
      <c r="E231" s="90"/>
      <c r="F231" s="90"/>
      <c r="G231" s="90"/>
      <c r="H231" s="94" t="str">
        <f t="shared" si="45"/>
        <v>D</v>
      </c>
      <c r="I231" s="138">
        <f t="shared" si="46"/>
        <v>0</v>
      </c>
      <c r="J231" s="90" t="s">
        <v>170</v>
      </c>
      <c r="K231" s="90"/>
      <c r="L231" s="90"/>
      <c r="M231" s="89"/>
      <c r="N231" s="94" t="str">
        <f t="shared" si="47"/>
        <v>D</v>
      </c>
      <c r="O231" s="138">
        <f t="shared" si="48"/>
        <v>0</v>
      </c>
      <c r="P231" s="90"/>
      <c r="Q231" s="85"/>
      <c r="R231" s="85"/>
      <c r="S231" s="85"/>
      <c r="T231" s="85"/>
      <c r="U231" s="85"/>
      <c r="V231" s="85"/>
      <c r="W231" s="85"/>
      <c r="X231" s="85"/>
      <c r="Y231" s="85"/>
      <c r="Z231" s="85"/>
    </row>
    <row r="232">
      <c r="A232" s="86">
        <v>45846.0</v>
      </c>
      <c r="B232" s="87">
        <f t="shared" si="44"/>
        <v>45846</v>
      </c>
      <c r="C232" s="88">
        <f t="shared" si="49"/>
        <v>0.7569444444</v>
      </c>
      <c r="D232" s="90" t="s">
        <v>186</v>
      </c>
      <c r="E232" s="90"/>
      <c r="F232" s="90"/>
      <c r="G232" s="90"/>
      <c r="H232" s="94" t="str">
        <f t="shared" si="45"/>
        <v>D</v>
      </c>
      <c r="I232" s="138">
        <f t="shared" si="46"/>
        <v>0</v>
      </c>
      <c r="J232" s="90" t="s">
        <v>139</v>
      </c>
      <c r="K232" s="90"/>
      <c r="L232" s="90"/>
      <c r="M232" s="90"/>
      <c r="N232" s="94" t="str">
        <f t="shared" si="47"/>
        <v>D</v>
      </c>
      <c r="O232" s="138">
        <f t="shared" si="48"/>
        <v>0</v>
      </c>
      <c r="P232" s="124"/>
      <c r="Q232" s="85"/>
      <c r="R232" s="85"/>
      <c r="S232" s="85"/>
      <c r="T232" s="85"/>
      <c r="U232" s="85"/>
      <c r="V232" s="85"/>
      <c r="W232" s="85"/>
      <c r="X232" s="85"/>
      <c r="Y232" s="85"/>
      <c r="Z232" s="85"/>
    </row>
    <row r="233">
      <c r="A233" s="86">
        <v>45846.0</v>
      </c>
      <c r="B233" s="87">
        <f t="shared" si="44"/>
        <v>45846</v>
      </c>
      <c r="C233" s="88">
        <f t="shared" si="49"/>
        <v>0.7638888889</v>
      </c>
      <c r="D233" s="90" t="s">
        <v>186</v>
      </c>
      <c r="E233" s="121" t="s">
        <v>342</v>
      </c>
      <c r="F233" s="91">
        <v>6.15137564E8</v>
      </c>
      <c r="G233" s="91">
        <v>2220.0</v>
      </c>
      <c r="H233" s="94" t="str">
        <f t="shared" si="45"/>
        <v>D</v>
      </c>
      <c r="I233" s="138">
        <f t="shared" si="46"/>
        <v>22.2</v>
      </c>
      <c r="J233" s="90" t="s">
        <v>181</v>
      </c>
      <c r="K233" s="121" t="s">
        <v>343</v>
      </c>
      <c r="L233" s="91">
        <v>1.677086379E9</v>
      </c>
      <c r="M233" s="91">
        <v>2220.0</v>
      </c>
      <c r="N233" s="94" t="str">
        <f t="shared" si="47"/>
        <v>D</v>
      </c>
      <c r="O233" s="138">
        <f t="shared" si="48"/>
        <v>22.2</v>
      </c>
      <c r="P233" s="90"/>
      <c r="Q233" s="85"/>
      <c r="R233" s="85"/>
      <c r="S233" s="85"/>
      <c r="T233" s="85"/>
      <c r="U233" s="85"/>
      <c r="V233" s="85"/>
      <c r="W233" s="85"/>
      <c r="X233" s="85"/>
      <c r="Y233" s="85"/>
      <c r="Z233" s="85"/>
    </row>
    <row r="234">
      <c r="A234" s="86">
        <v>45846.0</v>
      </c>
      <c r="B234" s="87">
        <f t="shared" si="44"/>
        <v>45846</v>
      </c>
      <c r="C234" s="88">
        <f t="shared" si="49"/>
        <v>0.7708333333</v>
      </c>
      <c r="D234" s="90" t="s">
        <v>170</v>
      </c>
      <c r="E234" s="184" t="s">
        <v>439</v>
      </c>
      <c r="F234" s="91">
        <v>6.39319241E8</v>
      </c>
      <c r="G234" s="91">
        <v>350.0</v>
      </c>
      <c r="H234" s="94" t="str">
        <f t="shared" si="45"/>
        <v>L</v>
      </c>
      <c r="I234" s="138">
        <f t="shared" si="46"/>
        <v>3.5</v>
      </c>
      <c r="J234" s="90" t="s">
        <v>155</v>
      </c>
      <c r="K234" s="155" t="s">
        <v>440</v>
      </c>
      <c r="L234" s="91">
        <v>8.36250356E8</v>
      </c>
      <c r="M234" s="91">
        <v>450.0</v>
      </c>
      <c r="N234" s="94" t="str">
        <f t="shared" si="47"/>
        <v>W</v>
      </c>
      <c r="O234" s="138">
        <f t="shared" si="48"/>
        <v>11.25</v>
      </c>
      <c r="P234" s="90"/>
      <c r="Q234" s="85"/>
      <c r="R234" s="85"/>
      <c r="S234" s="85"/>
      <c r="T234" s="85"/>
      <c r="U234" s="85"/>
      <c r="V234" s="85"/>
      <c r="W234" s="85"/>
      <c r="X234" s="85"/>
      <c r="Y234" s="85"/>
      <c r="Z234" s="85"/>
    </row>
    <row r="235">
      <c r="A235" s="86">
        <v>45846.0</v>
      </c>
      <c r="B235" s="87">
        <f t="shared" si="44"/>
        <v>45846</v>
      </c>
      <c r="C235" s="88">
        <f t="shared" si="49"/>
        <v>0.7777777778</v>
      </c>
      <c r="D235" s="90" t="s">
        <v>186</v>
      </c>
      <c r="E235" s="148" t="s">
        <v>298</v>
      </c>
      <c r="F235" s="91">
        <v>8.12761176E8</v>
      </c>
      <c r="G235" s="91">
        <v>0.0</v>
      </c>
      <c r="H235" s="94" t="str">
        <f t="shared" si="45"/>
        <v>L</v>
      </c>
      <c r="I235" s="138">
        <f t="shared" si="46"/>
        <v>0</v>
      </c>
      <c r="J235" s="90" t="s">
        <v>266</v>
      </c>
      <c r="K235" s="91" t="s">
        <v>389</v>
      </c>
      <c r="L235" s="91">
        <v>7.56066307E8</v>
      </c>
      <c r="M235" s="91">
        <v>20.0</v>
      </c>
      <c r="N235" s="94" t="str">
        <f t="shared" si="47"/>
        <v>W</v>
      </c>
      <c r="O235" s="138">
        <f t="shared" si="48"/>
        <v>0.5</v>
      </c>
      <c r="P235" s="90"/>
      <c r="Q235" s="85"/>
      <c r="R235" s="85"/>
      <c r="S235" s="85"/>
      <c r="T235" s="85"/>
      <c r="U235" s="85"/>
      <c r="V235" s="85"/>
      <c r="W235" s="85"/>
      <c r="X235" s="85"/>
      <c r="Y235" s="85"/>
      <c r="Z235" s="85"/>
    </row>
    <row r="236">
      <c r="A236" s="86">
        <v>45846.0</v>
      </c>
      <c r="B236" s="87">
        <f t="shared" si="44"/>
        <v>45846</v>
      </c>
      <c r="C236" s="88">
        <f t="shared" si="49"/>
        <v>0.7847222222</v>
      </c>
      <c r="D236" s="90" t="s">
        <v>351</v>
      </c>
      <c r="E236" s="90"/>
      <c r="F236" s="90"/>
      <c r="G236" s="90"/>
      <c r="H236" s="94" t="str">
        <f t="shared" si="45"/>
        <v>D</v>
      </c>
      <c r="I236" s="138">
        <f t="shared" si="46"/>
        <v>0</v>
      </c>
      <c r="J236" s="90" t="s">
        <v>157</v>
      </c>
      <c r="K236" s="91"/>
      <c r="L236" s="90"/>
      <c r="M236" s="90"/>
      <c r="N236" s="94" t="str">
        <f t="shared" si="47"/>
        <v>D</v>
      </c>
      <c r="O236" s="138">
        <f t="shared" si="48"/>
        <v>0</v>
      </c>
      <c r="P236" s="90"/>
      <c r="Q236" s="85"/>
      <c r="R236" s="85"/>
      <c r="S236" s="85"/>
      <c r="T236" s="85"/>
      <c r="U236" s="85"/>
      <c r="V236" s="85"/>
      <c r="W236" s="85"/>
      <c r="X236" s="85"/>
      <c r="Y236" s="85"/>
      <c r="Z236" s="85"/>
    </row>
    <row r="237">
      <c r="A237" s="86">
        <v>45846.0</v>
      </c>
      <c r="B237" s="87">
        <f t="shared" si="44"/>
        <v>45846</v>
      </c>
      <c r="C237" s="88">
        <f t="shared" si="49"/>
        <v>0.7916666667</v>
      </c>
      <c r="D237" s="90" t="s">
        <v>186</v>
      </c>
      <c r="E237" s="90"/>
      <c r="F237" s="90"/>
      <c r="G237" s="90"/>
      <c r="H237" s="94" t="str">
        <f t="shared" si="45"/>
        <v>D</v>
      </c>
      <c r="I237" s="138">
        <f t="shared" si="46"/>
        <v>0</v>
      </c>
      <c r="J237" s="90" t="s">
        <v>181</v>
      </c>
      <c r="K237" s="90"/>
      <c r="L237" s="90"/>
      <c r="M237" s="90"/>
      <c r="N237" s="94" t="str">
        <f t="shared" si="47"/>
        <v>D</v>
      </c>
      <c r="O237" s="138">
        <f t="shared" si="48"/>
        <v>0</v>
      </c>
      <c r="P237" s="124"/>
      <c r="Q237" s="85"/>
      <c r="R237" s="85"/>
      <c r="S237" s="85"/>
      <c r="T237" s="85"/>
      <c r="U237" s="85"/>
      <c r="V237" s="85"/>
      <c r="W237" s="85"/>
      <c r="X237" s="85"/>
      <c r="Y237" s="85"/>
      <c r="Z237" s="85"/>
    </row>
    <row r="238">
      <c r="A238" s="86">
        <v>45846.0</v>
      </c>
      <c r="B238" s="87">
        <f t="shared" si="44"/>
        <v>45846</v>
      </c>
      <c r="C238" s="88">
        <f t="shared" si="49"/>
        <v>0.7986111111</v>
      </c>
      <c r="D238" s="90" t="s">
        <v>186</v>
      </c>
      <c r="E238" s="91" t="s">
        <v>424</v>
      </c>
      <c r="F238" s="91">
        <v>1.857610919E9</v>
      </c>
      <c r="G238" s="91">
        <v>40000.0</v>
      </c>
      <c r="H238" s="94" t="str">
        <f t="shared" si="45"/>
        <v>W</v>
      </c>
      <c r="I238" s="138">
        <f t="shared" si="46"/>
        <v>1000</v>
      </c>
      <c r="J238" s="90" t="s">
        <v>141</v>
      </c>
      <c r="K238" s="91" t="s">
        <v>431</v>
      </c>
      <c r="L238" s="91">
        <v>6.81153727E8</v>
      </c>
      <c r="M238" s="91">
        <v>1000.0</v>
      </c>
      <c r="N238" s="94" t="str">
        <f t="shared" si="47"/>
        <v>L</v>
      </c>
      <c r="O238" s="138">
        <f t="shared" si="48"/>
        <v>10</v>
      </c>
      <c r="P238" s="90"/>
      <c r="Q238" s="85"/>
      <c r="R238" s="85"/>
      <c r="S238" s="85"/>
      <c r="T238" s="85"/>
      <c r="U238" s="85"/>
      <c r="V238" s="85"/>
      <c r="W238" s="85"/>
      <c r="X238" s="85"/>
      <c r="Y238" s="85"/>
      <c r="Z238" s="85"/>
    </row>
    <row r="239">
      <c r="A239" s="86">
        <v>45846.0</v>
      </c>
      <c r="B239" s="87">
        <f t="shared" si="44"/>
        <v>45846</v>
      </c>
      <c r="C239" s="88">
        <f t="shared" si="49"/>
        <v>0.8055555556</v>
      </c>
      <c r="D239" s="90" t="s">
        <v>191</v>
      </c>
      <c r="E239" s="90"/>
      <c r="F239" s="90"/>
      <c r="G239" s="90"/>
      <c r="H239" s="94" t="str">
        <f t="shared" si="45"/>
        <v>D</v>
      </c>
      <c r="I239" s="138">
        <f t="shared" si="46"/>
        <v>0</v>
      </c>
      <c r="J239" s="90" t="s">
        <v>186</v>
      </c>
      <c r="K239" s="90"/>
      <c r="L239" s="90"/>
      <c r="M239" s="90"/>
      <c r="N239" s="94" t="str">
        <f t="shared" si="47"/>
        <v>D</v>
      </c>
      <c r="O239" s="138">
        <f t="shared" si="48"/>
        <v>0</v>
      </c>
      <c r="P239" s="90"/>
      <c r="Q239" s="85"/>
      <c r="R239" s="85"/>
      <c r="S239" s="85"/>
      <c r="T239" s="85"/>
      <c r="U239" s="85"/>
      <c r="V239" s="85"/>
      <c r="W239" s="85"/>
      <c r="X239" s="85"/>
      <c r="Y239" s="85"/>
      <c r="Z239" s="85"/>
    </row>
    <row r="240">
      <c r="A240" s="86">
        <v>45846.0</v>
      </c>
      <c r="B240" s="87">
        <f t="shared" si="44"/>
        <v>45846</v>
      </c>
      <c r="C240" s="88">
        <f t="shared" si="49"/>
        <v>0.8125</v>
      </c>
      <c r="D240" s="90" t="s">
        <v>134</v>
      </c>
      <c r="E240" s="97" t="s">
        <v>168</v>
      </c>
      <c r="F240" s="91">
        <v>8.35222775E8</v>
      </c>
      <c r="G240" s="90"/>
      <c r="H240" s="94" t="str">
        <f t="shared" si="45"/>
        <v>D</v>
      </c>
      <c r="I240" s="138">
        <f t="shared" si="46"/>
        <v>0</v>
      </c>
      <c r="J240" s="90" t="s">
        <v>149</v>
      </c>
      <c r="K240" s="102" t="s">
        <v>150</v>
      </c>
      <c r="L240" s="91">
        <v>6.69588083E8</v>
      </c>
      <c r="M240" s="90"/>
      <c r="N240" s="94" t="str">
        <f t="shared" si="47"/>
        <v>D</v>
      </c>
      <c r="O240" s="138">
        <f t="shared" si="48"/>
        <v>0</v>
      </c>
      <c r="P240" s="185" t="s">
        <v>273</v>
      </c>
      <c r="Q240" s="85"/>
      <c r="R240" s="85"/>
      <c r="S240" s="85"/>
      <c r="T240" s="85"/>
      <c r="U240" s="85"/>
      <c r="V240" s="85"/>
      <c r="W240" s="85"/>
      <c r="X240" s="85"/>
      <c r="Y240" s="85"/>
      <c r="Z240" s="85"/>
    </row>
    <row r="241">
      <c r="A241" s="86">
        <v>45846.0</v>
      </c>
      <c r="B241" s="87">
        <f t="shared" si="44"/>
        <v>45846</v>
      </c>
      <c r="C241" s="88">
        <f t="shared" si="49"/>
        <v>0.8194444444</v>
      </c>
      <c r="D241" s="90" t="s">
        <v>195</v>
      </c>
      <c r="E241" s="97">
        <v>2.7233664E8</v>
      </c>
      <c r="F241" s="91">
        <v>1.791418837E9</v>
      </c>
      <c r="G241" s="90"/>
      <c r="H241" s="94" t="str">
        <f t="shared" si="45"/>
        <v>D</v>
      </c>
      <c r="I241" s="138">
        <f t="shared" si="46"/>
        <v>0</v>
      </c>
      <c r="J241" s="90" t="s">
        <v>134</v>
      </c>
      <c r="K241" s="97" t="s">
        <v>168</v>
      </c>
      <c r="L241" s="91">
        <v>8.35222775E8</v>
      </c>
      <c r="M241" s="90"/>
      <c r="N241" s="94" t="str">
        <f t="shared" si="47"/>
        <v>D</v>
      </c>
      <c r="O241" s="138">
        <f t="shared" si="48"/>
        <v>0</v>
      </c>
      <c r="P241" s="185" t="s">
        <v>273</v>
      </c>
      <c r="Q241" s="85"/>
      <c r="R241" s="85"/>
      <c r="S241" s="85"/>
      <c r="T241" s="85"/>
      <c r="U241" s="85"/>
      <c r="V241" s="85"/>
      <c r="W241" s="85"/>
      <c r="X241" s="85"/>
      <c r="Y241" s="85"/>
      <c r="Z241" s="85"/>
    </row>
    <row r="242">
      <c r="A242" s="86">
        <v>45846.0</v>
      </c>
      <c r="B242" s="87">
        <f t="shared" si="44"/>
        <v>45846</v>
      </c>
      <c r="C242" s="88">
        <f t="shared" si="49"/>
        <v>0.8263888889</v>
      </c>
      <c r="D242" s="90" t="s">
        <v>266</v>
      </c>
      <c r="E242" s="148" t="s">
        <v>349</v>
      </c>
      <c r="F242" s="91">
        <v>7.34321088E8</v>
      </c>
      <c r="G242" s="91">
        <v>0.0</v>
      </c>
      <c r="H242" s="94" t="str">
        <f t="shared" si="45"/>
        <v>L</v>
      </c>
      <c r="I242" s="138">
        <f t="shared" si="46"/>
        <v>0</v>
      </c>
      <c r="J242" s="90" t="s">
        <v>186</v>
      </c>
      <c r="K242" s="148" t="s">
        <v>389</v>
      </c>
      <c r="L242" s="91">
        <v>7.56066307E8</v>
      </c>
      <c r="M242" s="91">
        <v>790.0</v>
      </c>
      <c r="N242" s="94" t="str">
        <f t="shared" si="47"/>
        <v>W</v>
      </c>
      <c r="O242" s="138">
        <f t="shared" si="48"/>
        <v>19.75</v>
      </c>
      <c r="P242" s="90"/>
      <c r="Q242" s="85"/>
      <c r="R242" s="85"/>
      <c r="S242" s="85"/>
      <c r="T242" s="85"/>
      <c r="U242" s="85"/>
      <c r="V242" s="85"/>
      <c r="W242" s="85"/>
      <c r="X242" s="85"/>
      <c r="Y242" s="85"/>
      <c r="Z242" s="85"/>
    </row>
    <row r="243">
      <c r="A243" s="86">
        <v>45846.0</v>
      </c>
      <c r="B243" s="87">
        <f t="shared" si="44"/>
        <v>45846</v>
      </c>
      <c r="C243" s="88">
        <f t="shared" si="49"/>
        <v>0.8333333333</v>
      </c>
      <c r="D243" s="90" t="s">
        <v>155</v>
      </c>
      <c r="E243" s="186" t="s">
        <v>441</v>
      </c>
      <c r="F243" s="91">
        <v>5.78980315E8</v>
      </c>
      <c r="G243" s="91">
        <v>13910.0</v>
      </c>
      <c r="H243" s="94" t="str">
        <f t="shared" si="45"/>
        <v>W</v>
      </c>
      <c r="I243" s="138">
        <f t="shared" si="46"/>
        <v>347.75</v>
      </c>
      <c r="J243" s="90" t="s">
        <v>186</v>
      </c>
      <c r="K243" s="148" t="s">
        <v>307</v>
      </c>
      <c r="L243" s="91">
        <v>5.82217237E8</v>
      </c>
      <c r="M243" s="91">
        <v>2660.0</v>
      </c>
      <c r="N243" s="94" t="str">
        <f t="shared" si="47"/>
        <v>L</v>
      </c>
      <c r="O243" s="138">
        <f t="shared" si="48"/>
        <v>26.6</v>
      </c>
      <c r="P243" s="90"/>
      <c r="Q243" s="85"/>
      <c r="R243" s="85"/>
      <c r="S243" s="85"/>
      <c r="T243" s="85"/>
      <c r="U243" s="85"/>
      <c r="V243" s="85"/>
      <c r="W243" s="85"/>
      <c r="X243" s="85"/>
      <c r="Y243" s="85"/>
      <c r="Z243" s="85"/>
    </row>
    <row r="244">
      <c r="A244" s="86">
        <v>45846.0</v>
      </c>
      <c r="B244" s="87">
        <f t="shared" si="44"/>
        <v>45846</v>
      </c>
      <c r="C244" s="88">
        <f t="shared" si="49"/>
        <v>0.8402777778</v>
      </c>
      <c r="D244" s="90" t="s">
        <v>144</v>
      </c>
      <c r="E244" s="90"/>
      <c r="F244" s="90"/>
      <c r="G244" s="90"/>
      <c r="H244" s="94" t="str">
        <f t="shared" si="45"/>
        <v>D</v>
      </c>
      <c r="I244" s="138">
        <f t="shared" si="46"/>
        <v>0</v>
      </c>
      <c r="J244" s="90" t="s">
        <v>191</v>
      </c>
      <c r="K244" s="90"/>
      <c r="L244" s="90"/>
      <c r="M244" s="90"/>
      <c r="N244" s="94" t="str">
        <f t="shared" si="47"/>
        <v>D</v>
      </c>
      <c r="O244" s="138">
        <f t="shared" si="48"/>
        <v>0</v>
      </c>
      <c r="P244" s="90"/>
      <c r="Q244" s="85"/>
      <c r="R244" s="85"/>
      <c r="S244" s="85"/>
      <c r="T244" s="85"/>
      <c r="U244" s="85"/>
      <c r="V244" s="85"/>
      <c r="W244" s="85"/>
      <c r="X244" s="85"/>
      <c r="Y244" s="85"/>
      <c r="Z244" s="85"/>
    </row>
    <row r="245">
      <c r="A245" s="86">
        <v>45846.0</v>
      </c>
      <c r="B245" s="87">
        <f t="shared" si="44"/>
        <v>45846</v>
      </c>
      <c r="C245" s="88">
        <f t="shared" si="49"/>
        <v>0.8472222222</v>
      </c>
      <c r="D245" s="90" t="s">
        <v>186</v>
      </c>
      <c r="E245" s="148" t="s">
        <v>434</v>
      </c>
      <c r="F245" s="91">
        <v>7.82770339E8</v>
      </c>
      <c r="G245" s="91">
        <v>0.0</v>
      </c>
      <c r="H245" s="94" t="str">
        <f t="shared" si="45"/>
        <v>D</v>
      </c>
      <c r="I245" s="138">
        <f t="shared" si="46"/>
        <v>0</v>
      </c>
      <c r="J245" s="90" t="s">
        <v>170</v>
      </c>
      <c r="K245" s="148" t="s">
        <v>349</v>
      </c>
      <c r="L245" s="91">
        <v>7.34321088E8</v>
      </c>
      <c r="M245" s="91">
        <v>0.0</v>
      </c>
      <c r="N245" s="94" t="str">
        <f t="shared" si="47"/>
        <v>D</v>
      </c>
      <c r="O245" s="138">
        <f t="shared" si="48"/>
        <v>0</v>
      </c>
      <c r="P245" s="90"/>
      <c r="Q245" s="128" t="s">
        <v>428</v>
      </c>
      <c r="R245" s="85"/>
      <c r="S245" s="85"/>
      <c r="T245" s="85"/>
      <c r="U245" s="85"/>
      <c r="V245" s="85"/>
      <c r="W245" s="85"/>
      <c r="X245" s="85"/>
      <c r="Y245" s="85"/>
      <c r="Z245" s="85"/>
    </row>
    <row r="246">
      <c r="A246" s="86">
        <v>45846.0</v>
      </c>
      <c r="B246" s="87">
        <f t="shared" si="44"/>
        <v>45846</v>
      </c>
      <c r="C246" s="88">
        <f t="shared" si="49"/>
        <v>0.8541666667</v>
      </c>
      <c r="D246" s="90" t="s">
        <v>188</v>
      </c>
      <c r="E246" s="97" t="s">
        <v>400</v>
      </c>
      <c r="F246" s="91">
        <v>5.37124071E8</v>
      </c>
      <c r="G246" s="91">
        <v>10.0</v>
      </c>
      <c r="H246" s="94" t="str">
        <f t="shared" si="45"/>
        <v>D</v>
      </c>
      <c r="I246" s="138">
        <f t="shared" si="46"/>
        <v>0.1</v>
      </c>
      <c r="J246" s="90" t="s">
        <v>134</v>
      </c>
      <c r="K246" s="97" t="s">
        <v>356</v>
      </c>
      <c r="L246" s="91">
        <v>8.25815585E8</v>
      </c>
      <c r="M246" s="91">
        <v>10.0</v>
      </c>
      <c r="N246" s="94" t="str">
        <f t="shared" si="47"/>
        <v>D</v>
      </c>
      <c r="O246" s="138">
        <f t="shared" si="48"/>
        <v>0.1</v>
      </c>
      <c r="P246" s="124"/>
      <c r="Q246" s="85"/>
      <c r="R246" s="85"/>
      <c r="S246" s="85"/>
      <c r="T246" s="85"/>
      <c r="U246" s="85"/>
      <c r="V246" s="85"/>
      <c r="W246" s="85"/>
      <c r="X246" s="85"/>
      <c r="Y246" s="85"/>
      <c r="Z246" s="85"/>
    </row>
    <row r="247">
      <c r="A247" s="86">
        <v>45846.0</v>
      </c>
      <c r="B247" s="87">
        <f t="shared" si="44"/>
        <v>45846</v>
      </c>
      <c r="C247" s="88">
        <f t="shared" si="49"/>
        <v>0.8611111111</v>
      </c>
      <c r="D247" s="90" t="s">
        <v>191</v>
      </c>
      <c r="E247" s="104" t="s">
        <v>442</v>
      </c>
      <c r="F247" s="91">
        <v>4.3945117E8</v>
      </c>
      <c r="G247" s="91">
        <v>13510.0</v>
      </c>
      <c r="H247" s="94" t="str">
        <f t="shared" si="45"/>
        <v>W</v>
      </c>
      <c r="I247" s="138">
        <f t="shared" si="46"/>
        <v>337.75</v>
      </c>
      <c r="J247" s="90" t="s">
        <v>186</v>
      </c>
      <c r="K247" s="104" t="s">
        <v>443</v>
      </c>
      <c r="L247" s="91">
        <v>8.45902756E8</v>
      </c>
      <c r="M247" s="91">
        <v>5000.0</v>
      </c>
      <c r="N247" s="94" t="str">
        <f t="shared" si="47"/>
        <v>L</v>
      </c>
      <c r="O247" s="138">
        <f t="shared" si="48"/>
        <v>50</v>
      </c>
      <c r="P247" s="90"/>
      <c r="Q247" s="85"/>
      <c r="R247" s="85"/>
      <c r="S247" s="85"/>
      <c r="T247" s="85"/>
      <c r="U247" s="85"/>
      <c r="V247" s="85"/>
      <c r="W247" s="85"/>
      <c r="X247" s="85"/>
      <c r="Y247" s="85"/>
      <c r="Z247" s="85"/>
    </row>
    <row r="248">
      <c r="A248" s="86">
        <v>45846.0</v>
      </c>
      <c r="B248" s="87">
        <f t="shared" si="44"/>
        <v>45846</v>
      </c>
      <c r="C248" s="88">
        <f t="shared" si="49"/>
        <v>0.8680555556</v>
      </c>
      <c r="D248" s="90" t="s">
        <v>191</v>
      </c>
      <c r="E248" s="104" t="s">
        <v>444</v>
      </c>
      <c r="F248" s="91">
        <v>8.47292295E8</v>
      </c>
      <c r="G248" s="91">
        <v>3130.0</v>
      </c>
      <c r="H248" s="94" t="str">
        <f t="shared" si="45"/>
        <v>L</v>
      </c>
      <c r="I248" s="138">
        <f t="shared" si="46"/>
        <v>31.3</v>
      </c>
      <c r="J248" s="90" t="s">
        <v>186</v>
      </c>
      <c r="K248" s="104" t="s">
        <v>420</v>
      </c>
      <c r="L248" s="91">
        <v>8.15835665E8</v>
      </c>
      <c r="M248" s="91">
        <v>150140.0</v>
      </c>
      <c r="N248" s="94" t="str">
        <f t="shared" si="47"/>
        <v>W</v>
      </c>
      <c r="O248" s="138">
        <f t="shared" si="48"/>
        <v>3750</v>
      </c>
      <c r="P248" s="90"/>
      <c r="Q248" s="85"/>
      <c r="R248" s="85"/>
      <c r="S248" s="85"/>
      <c r="T248" s="85"/>
      <c r="U248" s="85"/>
      <c r="V248" s="85"/>
      <c r="W248" s="85"/>
      <c r="X248" s="85"/>
      <c r="Y248" s="85"/>
      <c r="Z248" s="85"/>
    </row>
    <row r="249">
      <c r="A249" s="137" t="s">
        <v>116</v>
      </c>
      <c r="B249" s="81" t="s">
        <v>16</v>
      </c>
      <c r="C249" s="150" t="s">
        <v>117</v>
      </c>
      <c r="D249" s="82" t="s">
        <v>118</v>
      </c>
      <c r="E249" s="82" t="s">
        <v>119</v>
      </c>
      <c r="F249" s="83" t="s">
        <v>120</v>
      </c>
      <c r="G249" s="82" t="s">
        <v>121</v>
      </c>
      <c r="H249" s="82" t="s">
        <v>122</v>
      </c>
      <c r="I249" s="151" t="s">
        <v>123</v>
      </c>
      <c r="J249" s="82" t="s">
        <v>118</v>
      </c>
      <c r="K249" s="82" t="s">
        <v>124</v>
      </c>
      <c r="L249" s="83" t="s">
        <v>125</v>
      </c>
      <c r="M249" s="82" t="s">
        <v>121</v>
      </c>
      <c r="N249" s="82" t="s">
        <v>122</v>
      </c>
      <c r="O249" s="151" t="s">
        <v>123</v>
      </c>
      <c r="P249" s="166" t="s">
        <v>52</v>
      </c>
      <c r="Q249" s="85"/>
      <c r="R249" s="85"/>
      <c r="S249" s="85"/>
      <c r="T249" s="85"/>
      <c r="U249" s="85"/>
      <c r="V249" s="85"/>
      <c r="W249" s="85"/>
      <c r="X249" s="85"/>
      <c r="Y249" s="85"/>
      <c r="Z249" s="85"/>
    </row>
    <row r="250">
      <c r="A250" s="86">
        <v>45847.0</v>
      </c>
      <c r="B250" s="87">
        <f t="shared" ref="B250:B279" si="50">A250</f>
        <v>45847</v>
      </c>
      <c r="C250" s="88">
        <v>0.6666666666666666</v>
      </c>
      <c r="D250" s="122" t="s">
        <v>383</v>
      </c>
      <c r="E250" s="122" t="s">
        <v>445</v>
      </c>
      <c r="F250" s="123">
        <v>6.19028083E8</v>
      </c>
      <c r="G250" s="122"/>
      <c r="H250" s="94" t="str">
        <f t="shared" ref="H250:H279" si="51">IFS(G250&gt;M250,"W",G250&lt;M250,"L",G250=M250,"D")</f>
        <v>D</v>
      </c>
      <c r="I250" s="138">
        <f t="shared" ref="I250:I279" si="52">IF(ISNUMBER(G250),IF(H250="W",MIN(150000,G250)*0.025,MIN(150000,G250)*0.01),0)</f>
        <v>0</v>
      </c>
      <c r="J250" s="122" t="s">
        <v>271</v>
      </c>
      <c r="K250" s="122" t="s">
        <v>446</v>
      </c>
      <c r="L250" s="123">
        <v>8.0443509E8</v>
      </c>
      <c r="M250" s="122"/>
      <c r="N250" s="94" t="str">
        <f t="shared" ref="N250:N279" si="53">IFS(M250&gt;G250,"W",M250&lt;G250,"L",M250=G250,"D")</f>
        <v>D</v>
      </c>
      <c r="O250" s="138">
        <f t="shared" ref="O250:O279" si="54">IF(ISNUMBER(M250),IF(N250="W",MIN(150000,M250)*0.025,MIN(150000,M250)*0.01),0)</f>
        <v>0</v>
      </c>
      <c r="P250" s="120" t="s">
        <v>353</v>
      </c>
      <c r="Q250" s="85"/>
      <c r="R250" s="85"/>
      <c r="S250" s="85"/>
      <c r="T250" s="85"/>
      <c r="U250" s="85"/>
      <c r="V250" s="85"/>
      <c r="W250" s="85"/>
      <c r="X250" s="85"/>
      <c r="Y250" s="85"/>
      <c r="Z250" s="85"/>
    </row>
    <row r="251">
      <c r="A251" s="86">
        <v>45847.0</v>
      </c>
      <c r="B251" s="87">
        <f t="shared" si="50"/>
        <v>45847</v>
      </c>
      <c r="C251" s="88">
        <f t="shared" ref="C251:C279" si="55">C250 + TIME(0, 10, 0)</f>
        <v>0.6736111111</v>
      </c>
      <c r="D251" s="122" t="s">
        <v>429</v>
      </c>
      <c r="E251" s="122" t="s">
        <v>447</v>
      </c>
      <c r="F251" s="123">
        <v>6.88838262E8</v>
      </c>
      <c r="G251" s="123">
        <v>1230.0</v>
      </c>
      <c r="H251" s="94" t="str">
        <f t="shared" si="51"/>
        <v>L</v>
      </c>
      <c r="I251" s="138">
        <f t="shared" si="52"/>
        <v>12.3</v>
      </c>
      <c r="J251" s="122" t="s">
        <v>186</v>
      </c>
      <c r="K251" s="122" t="s">
        <v>448</v>
      </c>
      <c r="L251" s="123">
        <v>5.86294912E8</v>
      </c>
      <c r="M251" s="123">
        <v>14750.0</v>
      </c>
      <c r="N251" s="94" t="str">
        <f t="shared" si="53"/>
        <v>W</v>
      </c>
      <c r="O251" s="138">
        <f t="shared" si="54"/>
        <v>368.75</v>
      </c>
      <c r="P251" s="124"/>
      <c r="Q251" s="85"/>
      <c r="R251" s="85"/>
      <c r="S251" s="85"/>
      <c r="T251" s="85"/>
      <c r="U251" s="85"/>
      <c r="V251" s="85"/>
      <c r="W251" s="85"/>
      <c r="X251" s="85"/>
      <c r="Y251" s="85"/>
      <c r="Z251" s="85"/>
    </row>
    <row r="252">
      <c r="A252" s="86">
        <v>45847.0</v>
      </c>
      <c r="B252" s="87">
        <f t="shared" si="50"/>
        <v>45847</v>
      </c>
      <c r="C252" s="88">
        <f t="shared" si="55"/>
        <v>0.6805555556</v>
      </c>
      <c r="D252" s="122" t="s">
        <v>186</v>
      </c>
      <c r="E252" s="122" t="s">
        <v>315</v>
      </c>
      <c r="F252" s="123">
        <v>7.08889645E8</v>
      </c>
      <c r="G252" s="123">
        <v>40.0</v>
      </c>
      <c r="H252" s="94" t="str">
        <f t="shared" si="51"/>
        <v>L</v>
      </c>
      <c r="I252" s="138">
        <f t="shared" si="52"/>
        <v>0.4</v>
      </c>
      <c r="J252" s="122" t="s">
        <v>313</v>
      </c>
      <c r="K252" s="122" t="s">
        <v>438</v>
      </c>
      <c r="L252" s="123">
        <v>5.39620256E8</v>
      </c>
      <c r="M252" s="123">
        <v>2040.0</v>
      </c>
      <c r="N252" s="94" t="str">
        <f t="shared" si="53"/>
        <v>W</v>
      </c>
      <c r="O252" s="138">
        <f t="shared" si="54"/>
        <v>51</v>
      </c>
      <c r="P252" s="90"/>
      <c r="Q252" s="85"/>
      <c r="R252" s="85"/>
      <c r="S252" s="85"/>
      <c r="T252" s="85"/>
      <c r="U252" s="85"/>
      <c r="V252" s="85"/>
      <c r="W252" s="85"/>
      <c r="X252" s="85"/>
      <c r="Y252" s="85"/>
      <c r="Z252" s="85"/>
    </row>
    <row r="253">
      <c r="A253" s="86">
        <v>45847.0</v>
      </c>
      <c r="B253" s="87">
        <f t="shared" si="50"/>
        <v>45847</v>
      </c>
      <c r="C253" s="88">
        <f t="shared" si="55"/>
        <v>0.6875</v>
      </c>
      <c r="D253" s="122" t="s">
        <v>186</v>
      </c>
      <c r="E253" s="122" t="s">
        <v>315</v>
      </c>
      <c r="F253" s="123">
        <v>7.08889645E8</v>
      </c>
      <c r="G253" s="123">
        <v>240.0</v>
      </c>
      <c r="H253" s="94" t="str">
        <f t="shared" si="51"/>
        <v>W</v>
      </c>
      <c r="I253" s="138">
        <f t="shared" si="52"/>
        <v>6</v>
      </c>
      <c r="J253" s="122" t="s">
        <v>155</v>
      </c>
      <c r="K253" s="122" t="s">
        <v>433</v>
      </c>
      <c r="L253" s="123">
        <v>8.38899512E8</v>
      </c>
      <c r="M253" s="123">
        <v>230.0</v>
      </c>
      <c r="N253" s="94" t="str">
        <f t="shared" si="53"/>
        <v>L</v>
      </c>
      <c r="O253" s="138">
        <f t="shared" si="54"/>
        <v>2.3</v>
      </c>
      <c r="P253" s="90"/>
      <c r="Q253" s="85"/>
      <c r="R253" s="85"/>
      <c r="S253" s="85"/>
      <c r="T253" s="85"/>
      <c r="U253" s="85"/>
      <c r="V253" s="85"/>
      <c r="W253" s="85"/>
      <c r="X253" s="85"/>
      <c r="Y253" s="85"/>
      <c r="Z253" s="85"/>
    </row>
    <row r="254">
      <c r="A254" s="86">
        <v>45847.0</v>
      </c>
      <c r="B254" s="87">
        <f t="shared" si="50"/>
        <v>45847</v>
      </c>
      <c r="C254" s="88">
        <f t="shared" si="55"/>
        <v>0.6944444444</v>
      </c>
      <c r="D254" s="122" t="s">
        <v>183</v>
      </c>
      <c r="E254" s="122" t="s">
        <v>332</v>
      </c>
      <c r="F254" s="123">
        <v>5.2250731E8</v>
      </c>
      <c r="G254" s="123">
        <v>410.0</v>
      </c>
      <c r="H254" s="94" t="str">
        <f t="shared" si="51"/>
        <v>W</v>
      </c>
      <c r="I254" s="138">
        <f t="shared" si="52"/>
        <v>10.25</v>
      </c>
      <c r="J254" s="122" t="s">
        <v>139</v>
      </c>
      <c r="K254" s="122" t="s">
        <v>433</v>
      </c>
      <c r="L254" s="123">
        <v>8.38899512E8</v>
      </c>
      <c r="M254" s="123">
        <v>360.0</v>
      </c>
      <c r="N254" s="94" t="str">
        <f t="shared" si="53"/>
        <v>L</v>
      </c>
      <c r="O254" s="138">
        <f t="shared" si="54"/>
        <v>3.6</v>
      </c>
      <c r="P254" s="90"/>
      <c r="Q254" s="85"/>
      <c r="R254" s="85"/>
      <c r="S254" s="85"/>
      <c r="T254" s="85"/>
      <c r="U254" s="85"/>
      <c r="V254" s="85"/>
      <c r="W254" s="85"/>
      <c r="X254" s="85"/>
      <c r="Y254" s="85"/>
      <c r="Z254" s="85"/>
    </row>
    <row r="255">
      <c r="A255" s="86">
        <v>45847.0</v>
      </c>
      <c r="B255" s="87">
        <f t="shared" si="50"/>
        <v>45847</v>
      </c>
      <c r="C255" s="88">
        <f t="shared" si="55"/>
        <v>0.7013888889</v>
      </c>
      <c r="D255" s="122" t="s">
        <v>170</v>
      </c>
      <c r="E255" s="122"/>
      <c r="F255" s="123"/>
      <c r="G255" s="122"/>
      <c r="H255" s="94" t="str">
        <f t="shared" si="51"/>
        <v>D</v>
      </c>
      <c r="I255" s="138">
        <f t="shared" si="52"/>
        <v>0</v>
      </c>
      <c r="J255" s="122" t="s">
        <v>155</v>
      </c>
      <c r="K255" s="122"/>
      <c r="L255" s="123"/>
      <c r="M255" s="122"/>
      <c r="N255" s="94" t="str">
        <f t="shared" si="53"/>
        <v>D</v>
      </c>
      <c r="O255" s="138">
        <f t="shared" si="54"/>
        <v>0</v>
      </c>
      <c r="P255" s="90"/>
      <c r="Q255" s="85"/>
      <c r="R255" s="85"/>
      <c r="S255" s="85"/>
      <c r="T255" s="85"/>
      <c r="U255" s="85"/>
      <c r="V255" s="85"/>
      <c r="W255" s="85"/>
      <c r="X255" s="85"/>
      <c r="Y255" s="85"/>
      <c r="Z255" s="85"/>
    </row>
    <row r="256">
      <c r="A256" s="86">
        <v>45847.0</v>
      </c>
      <c r="B256" s="87">
        <f t="shared" si="50"/>
        <v>45847</v>
      </c>
      <c r="C256" s="88">
        <f t="shared" si="55"/>
        <v>0.7083333333</v>
      </c>
      <c r="D256" s="122" t="s">
        <v>134</v>
      </c>
      <c r="E256" s="122" t="s">
        <v>220</v>
      </c>
      <c r="F256" s="123">
        <v>7.25853031E8</v>
      </c>
      <c r="G256" s="123">
        <v>140.0</v>
      </c>
      <c r="H256" s="94" t="str">
        <f t="shared" si="51"/>
        <v>D</v>
      </c>
      <c r="I256" s="138">
        <f t="shared" si="52"/>
        <v>1.4</v>
      </c>
      <c r="J256" s="122" t="s">
        <v>174</v>
      </c>
      <c r="K256" s="122" t="s">
        <v>333</v>
      </c>
      <c r="L256" s="123">
        <v>8.06954002E8</v>
      </c>
      <c r="M256" s="123">
        <v>140.0</v>
      </c>
      <c r="N256" s="94" t="str">
        <f t="shared" si="53"/>
        <v>D</v>
      </c>
      <c r="O256" s="138">
        <f t="shared" si="54"/>
        <v>1.4</v>
      </c>
      <c r="P256" s="124"/>
      <c r="Q256" s="85"/>
      <c r="R256" s="85"/>
      <c r="S256" s="85"/>
      <c r="T256" s="85"/>
      <c r="U256" s="85"/>
      <c r="V256" s="85"/>
      <c r="W256" s="85"/>
      <c r="X256" s="85"/>
      <c r="Y256" s="85"/>
      <c r="Z256" s="85"/>
    </row>
    <row r="257">
      <c r="A257" s="86">
        <v>45847.0</v>
      </c>
      <c r="B257" s="87">
        <f t="shared" si="50"/>
        <v>45847</v>
      </c>
      <c r="C257" s="88">
        <f t="shared" si="55"/>
        <v>0.7152777778</v>
      </c>
      <c r="D257" s="122" t="s">
        <v>263</v>
      </c>
      <c r="E257" s="122"/>
      <c r="F257" s="123"/>
      <c r="G257" s="122"/>
      <c r="H257" s="94" t="str">
        <f t="shared" si="51"/>
        <v>D</v>
      </c>
      <c r="I257" s="138">
        <f t="shared" si="52"/>
        <v>0</v>
      </c>
      <c r="J257" s="122" t="s">
        <v>174</v>
      </c>
      <c r="K257" s="122" t="s">
        <v>449</v>
      </c>
      <c r="L257" s="123">
        <v>7.91728491E8</v>
      </c>
      <c r="M257" s="122"/>
      <c r="N257" s="94" t="str">
        <f t="shared" si="53"/>
        <v>D</v>
      </c>
      <c r="O257" s="138">
        <f t="shared" si="54"/>
        <v>0</v>
      </c>
      <c r="P257" s="120" t="s">
        <v>132</v>
      </c>
      <c r="Q257" s="85"/>
      <c r="R257" s="85"/>
      <c r="S257" s="85"/>
      <c r="T257" s="85"/>
      <c r="U257" s="85"/>
      <c r="V257" s="85"/>
      <c r="W257" s="85"/>
      <c r="X257" s="85"/>
      <c r="Y257" s="85"/>
      <c r="Z257" s="85"/>
    </row>
    <row r="258">
      <c r="A258" s="86">
        <v>45847.0</v>
      </c>
      <c r="B258" s="87">
        <f t="shared" si="50"/>
        <v>45847</v>
      </c>
      <c r="C258" s="88">
        <f t="shared" si="55"/>
        <v>0.7222222222</v>
      </c>
      <c r="D258" s="122" t="s">
        <v>208</v>
      </c>
      <c r="E258" s="122" t="s">
        <v>307</v>
      </c>
      <c r="F258" s="123">
        <v>5.82217237E8</v>
      </c>
      <c r="G258" s="123">
        <v>0.0</v>
      </c>
      <c r="H258" s="94" t="str">
        <f t="shared" si="51"/>
        <v>D</v>
      </c>
      <c r="I258" s="138">
        <f t="shared" si="52"/>
        <v>0</v>
      </c>
      <c r="J258" s="122" t="s">
        <v>151</v>
      </c>
      <c r="K258" s="122" t="s">
        <v>268</v>
      </c>
      <c r="L258" s="123">
        <v>8.13080642E8</v>
      </c>
      <c r="M258" s="123">
        <v>0.0</v>
      </c>
      <c r="N258" s="94" t="str">
        <f t="shared" si="53"/>
        <v>D</v>
      </c>
      <c r="O258" s="138">
        <f t="shared" si="54"/>
        <v>0</v>
      </c>
      <c r="P258" s="124"/>
      <c r="Q258" s="85"/>
      <c r="R258" s="85"/>
      <c r="S258" s="85"/>
      <c r="T258" s="85"/>
      <c r="U258" s="85"/>
      <c r="V258" s="85"/>
      <c r="W258" s="85"/>
      <c r="X258" s="85"/>
      <c r="Y258" s="85"/>
      <c r="Z258" s="85"/>
    </row>
    <row r="259">
      <c r="A259" s="86">
        <v>45847.0</v>
      </c>
      <c r="B259" s="87">
        <f t="shared" si="50"/>
        <v>45847</v>
      </c>
      <c r="C259" s="88">
        <f t="shared" si="55"/>
        <v>0.7291666667</v>
      </c>
      <c r="D259" s="122" t="s">
        <v>178</v>
      </c>
      <c r="E259" s="122" t="s">
        <v>179</v>
      </c>
      <c r="F259" s="123">
        <v>6.81235235E8</v>
      </c>
      <c r="G259" s="123">
        <v>2270.0</v>
      </c>
      <c r="H259" s="94" t="str">
        <f t="shared" si="51"/>
        <v>L</v>
      </c>
      <c r="I259" s="138">
        <f t="shared" si="52"/>
        <v>22.7</v>
      </c>
      <c r="J259" s="122" t="s">
        <v>186</v>
      </c>
      <c r="K259" s="122">
        <v>9.08444017E8</v>
      </c>
      <c r="L259" s="123">
        <v>6.81669638E8</v>
      </c>
      <c r="M259" s="123">
        <v>5350.0</v>
      </c>
      <c r="N259" s="94" t="str">
        <f t="shared" si="53"/>
        <v>W</v>
      </c>
      <c r="O259" s="138">
        <f t="shared" si="54"/>
        <v>133.75</v>
      </c>
      <c r="P259" s="124"/>
      <c r="Q259" s="85"/>
      <c r="R259" s="85"/>
      <c r="S259" s="85"/>
      <c r="T259" s="85"/>
      <c r="U259" s="85"/>
      <c r="V259" s="85"/>
      <c r="W259" s="85"/>
      <c r="X259" s="85"/>
      <c r="Y259" s="85"/>
      <c r="Z259" s="85"/>
    </row>
    <row r="260">
      <c r="A260" s="86">
        <v>45847.0</v>
      </c>
      <c r="B260" s="87">
        <f t="shared" si="50"/>
        <v>45847</v>
      </c>
      <c r="C260" s="88">
        <f t="shared" si="55"/>
        <v>0.7361111111</v>
      </c>
      <c r="D260" s="122" t="s">
        <v>170</v>
      </c>
      <c r="E260" s="122" t="s">
        <v>287</v>
      </c>
      <c r="F260" s="123">
        <v>1.8792916E9</v>
      </c>
      <c r="G260" s="122"/>
      <c r="H260" s="94" t="str">
        <f t="shared" si="51"/>
        <v>D</v>
      </c>
      <c r="I260" s="138">
        <f t="shared" si="52"/>
        <v>0</v>
      </c>
      <c r="J260" s="122" t="s">
        <v>186</v>
      </c>
      <c r="K260" s="122"/>
      <c r="L260" s="123"/>
      <c r="M260" s="122"/>
      <c r="N260" s="94" t="str">
        <f t="shared" si="53"/>
        <v>D</v>
      </c>
      <c r="O260" s="138">
        <f t="shared" si="54"/>
        <v>0</v>
      </c>
      <c r="P260" s="120" t="s">
        <v>132</v>
      </c>
      <c r="Q260" s="128" t="s">
        <v>428</v>
      </c>
      <c r="R260" s="85"/>
      <c r="S260" s="85"/>
      <c r="T260" s="85"/>
      <c r="U260" s="85"/>
      <c r="V260" s="85"/>
      <c r="W260" s="85"/>
      <c r="X260" s="85"/>
      <c r="Y260" s="85"/>
      <c r="Z260" s="85"/>
    </row>
    <row r="261">
      <c r="A261" s="86">
        <v>45847.0</v>
      </c>
      <c r="B261" s="87">
        <f t="shared" si="50"/>
        <v>45847</v>
      </c>
      <c r="C261" s="88">
        <f t="shared" si="55"/>
        <v>0.7430555556</v>
      </c>
      <c r="D261" s="122" t="s">
        <v>155</v>
      </c>
      <c r="E261" s="122" t="s">
        <v>440</v>
      </c>
      <c r="F261" s="123">
        <v>8.36250356E8</v>
      </c>
      <c r="G261" s="123">
        <v>0.0</v>
      </c>
      <c r="H261" s="94" t="str">
        <f t="shared" si="51"/>
        <v>D</v>
      </c>
      <c r="I261" s="138">
        <f t="shared" si="52"/>
        <v>0</v>
      </c>
      <c r="J261" s="122" t="s">
        <v>186</v>
      </c>
      <c r="K261" s="122" t="s">
        <v>450</v>
      </c>
      <c r="L261" s="123">
        <v>8.05153117E8</v>
      </c>
      <c r="M261" s="123">
        <v>0.0</v>
      </c>
      <c r="N261" s="94" t="str">
        <f t="shared" si="53"/>
        <v>D</v>
      </c>
      <c r="O261" s="138">
        <f t="shared" si="54"/>
        <v>0</v>
      </c>
      <c r="P261" s="90"/>
      <c r="Q261" s="85"/>
      <c r="R261" s="85"/>
      <c r="S261" s="85"/>
      <c r="T261" s="85"/>
      <c r="U261" s="85"/>
      <c r="V261" s="85"/>
      <c r="W261" s="85"/>
      <c r="X261" s="85"/>
      <c r="Y261" s="85"/>
      <c r="Z261" s="85"/>
    </row>
    <row r="262">
      <c r="A262" s="86">
        <v>45847.0</v>
      </c>
      <c r="B262" s="87">
        <f t="shared" si="50"/>
        <v>45847</v>
      </c>
      <c r="C262" s="88">
        <f t="shared" si="55"/>
        <v>0.75</v>
      </c>
      <c r="D262" s="122" t="s">
        <v>183</v>
      </c>
      <c r="E262" s="122"/>
      <c r="F262" s="123"/>
      <c r="G262" s="122"/>
      <c r="H262" s="94" t="str">
        <f t="shared" si="51"/>
        <v>D</v>
      </c>
      <c r="I262" s="138">
        <f t="shared" si="52"/>
        <v>0</v>
      </c>
      <c r="J262" s="122" t="s">
        <v>174</v>
      </c>
      <c r="K262" s="122" t="s">
        <v>288</v>
      </c>
      <c r="L262" s="123">
        <v>5.04349393E8</v>
      </c>
      <c r="M262" s="122"/>
      <c r="N262" s="94" t="str">
        <f t="shared" si="53"/>
        <v>D</v>
      </c>
      <c r="O262" s="138">
        <f t="shared" si="54"/>
        <v>0</v>
      </c>
      <c r="P262" s="120" t="s">
        <v>132</v>
      </c>
      <c r="Q262" s="85"/>
      <c r="R262" s="85"/>
      <c r="S262" s="85"/>
      <c r="T262" s="85"/>
      <c r="U262" s="85"/>
      <c r="V262" s="85"/>
      <c r="W262" s="85"/>
      <c r="X262" s="85"/>
      <c r="Y262" s="85"/>
      <c r="Z262" s="85"/>
    </row>
    <row r="263">
      <c r="A263" s="86">
        <v>45847.0</v>
      </c>
      <c r="B263" s="87">
        <f t="shared" si="50"/>
        <v>45847</v>
      </c>
      <c r="C263" s="88">
        <f t="shared" si="55"/>
        <v>0.7569444444</v>
      </c>
      <c r="D263" s="122" t="s">
        <v>186</v>
      </c>
      <c r="E263" s="122" t="s">
        <v>315</v>
      </c>
      <c r="F263" s="123">
        <v>7.08889645E8</v>
      </c>
      <c r="G263" s="123">
        <v>0.0</v>
      </c>
      <c r="H263" s="94" t="str">
        <f t="shared" si="51"/>
        <v>D</v>
      </c>
      <c r="I263" s="138">
        <f t="shared" si="52"/>
        <v>0</v>
      </c>
      <c r="J263" s="122" t="s">
        <v>161</v>
      </c>
      <c r="K263" s="122" t="s">
        <v>451</v>
      </c>
      <c r="L263" s="123">
        <v>8.05153117E8</v>
      </c>
      <c r="M263" s="123">
        <v>0.0</v>
      </c>
      <c r="N263" s="94" t="str">
        <f t="shared" si="53"/>
        <v>D</v>
      </c>
      <c r="O263" s="138">
        <f t="shared" si="54"/>
        <v>0</v>
      </c>
      <c r="P263" s="124"/>
      <c r="Q263" s="85"/>
      <c r="R263" s="85"/>
      <c r="S263" s="85"/>
      <c r="T263" s="85"/>
      <c r="U263" s="85"/>
      <c r="V263" s="85"/>
      <c r="W263" s="85"/>
      <c r="X263" s="85"/>
      <c r="Y263" s="85"/>
      <c r="Z263" s="85"/>
    </row>
    <row r="264">
      <c r="A264" s="86">
        <v>45847.0</v>
      </c>
      <c r="B264" s="87">
        <f t="shared" si="50"/>
        <v>45847</v>
      </c>
      <c r="C264" s="88">
        <f t="shared" si="55"/>
        <v>0.7638888889</v>
      </c>
      <c r="D264" s="122" t="s">
        <v>157</v>
      </c>
      <c r="E264" s="122">
        <v>1.029720971E9</v>
      </c>
      <c r="F264" s="123">
        <v>7.99195638E8</v>
      </c>
      <c r="G264" s="122"/>
      <c r="H264" s="94" t="str">
        <f t="shared" si="51"/>
        <v>D</v>
      </c>
      <c r="I264" s="138">
        <f t="shared" si="52"/>
        <v>0</v>
      </c>
      <c r="J264" s="122" t="s">
        <v>452</v>
      </c>
      <c r="K264" s="123"/>
      <c r="L264" s="123"/>
      <c r="M264" s="122"/>
      <c r="N264" s="94" t="str">
        <f t="shared" si="53"/>
        <v>D</v>
      </c>
      <c r="O264" s="138">
        <f t="shared" si="54"/>
        <v>0</v>
      </c>
      <c r="P264" s="120" t="s">
        <v>132</v>
      </c>
      <c r="Q264" s="85"/>
      <c r="R264" s="85"/>
      <c r="S264" s="85"/>
      <c r="T264" s="85"/>
      <c r="U264" s="85"/>
      <c r="V264" s="85"/>
      <c r="W264" s="85"/>
      <c r="X264" s="85"/>
      <c r="Y264" s="85"/>
      <c r="Z264" s="85"/>
    </row>
    <row r="265">
      <c r="A265" s="86">
        <v>45847.0</v>
      </c>
      <c r="B265" s="87">
        <f t="shared" si="50"/>
        <v>45847</v>
      </c>
      <c r="C265" s="88">
        <f t="shared" si="55"/>
        <v>0.7708333333</v>
      </c>
      <c r="D265" s="122" t="s">
        <v>155</v>
      </c>
      <c r="E265" s="122" t="s">
        <v>420</v>
      </c>
      <c r="F265" s="123">
        <v>8.15835665E8</v>
      </c>
      <c r="G265" s="123">
        <v>500.0</v>
      </c>
      <c r="H265" s="94" t="str">
        <f t="shared" si="51"/>
        <v>W</v>
      </c>
      <c r="I265" s="138">
        <f t="shared" si="52"/>
        <v>12.5</v>
      </c>
      <c r="J265" s="122" t="s">
        <v>186</v>
      </c>
      <c r="K265" s="122" t="s">
        <v>363</v>
      </c>
      <c r="L265" s="123">
        <v>8.30712821E8</v>
      </c>
      <c r="M265" s="123">
        <v>100.0</v>
      </c>
      <c r="N265" s="94" t="str">
        <f t="shared" si="53"/>
        <v>L</v>
      </c>
      <c r="O265" s="138">
        <f t="shared" si="54"/>
        <v>1</v>
      </c>
      <c r="P265" s="90"/>
      <c r="Q265" s="85"/>
      <c r="R265" s="85"/>
      <c r="S265" s="85"/>
      <c r="T265" s="85"/>
      <c r="U265" s="85"/>
      <c r="V265" s="85"/>
      <c r="W265" s="85"/>
      <c r="X265" s="85"/>
      <c r="Y265" s="85"/>
      <c r="Z265" s="85"/>
    </row>
    <row r="266">
      <c r="A266" s="86">
        <v>45847.0</v>
      </c>
      <c r="B266" s="87">
        <f t="shared" si="50"/>
        <v>45847</v>
      </c>
      <c r="C266" s="88">
        <f t="shared" si="55"/>
        <v>0.7777777778</v>
      </c>
      <c r="D266" s="122" t="s">
        <v>134</v>
      </c>
      <c r="E266" s="122" t="s">
        <v>391</v>
      </c>
      <c r="F266" s="123">
        <v>6.34880806E8</v>
      </c>
      <c r="G266" s="123">
        <v>530.0</v>
      </c>
      <c r="H266" s="94" t="str">
        <f t="shared" si="51"/>
        <v>W</v>
      </c>
      <c r="I266" s="138">
        <f t="shared" si="52"/>
        <v>13.25</v>
      </c>
      <c r="J266" s="122" t="s">
        <v>186</v>
      </c>
      <c r="K266" s="122" t="s">
        <v>162</v>
      </c>
      <c r="L266" s="123">
        <v>8.33635123E8</v>
      </c>
      <c r="M266" s="123">
        <v>220.0</v>
      </c>
      <c r="N266" s="94" t="str">
        <f t="shared" si="53"/>
        <v>L</v>
      </c>
      <c r="O266" s="138">
        <f t="shared" si="54"/>
        <v>2.2</v>
      </c>
      <c r="P266" s="90"/>
      <c r="Q266" s="85"/>
      <c r="R266" s="85"/>
      <c r="S266" s="85"/>
      <c r="T266" s="85"/>
      <c r="U266" s="85"/>
      <c r="V266" s="85"/>
      <c r="W266" s="85"/>
      <c r="X266" s="85"/>
      <c r="Y266" s="85"/>
      <c r="Z266" s="85"/>
    </row>
    <row r="267">
      <c r="A267" s="86">
        <v>45847.0</v>
      </c>
      <c r="B267" s="87">
        <f t="shared" si="50"/>
        <v>45847</v>
      </c>
      <c r="C267" s="88">
        <f t="shared" si="55"/>
        <v>0.7847222222</v>
      </c>
      <c r="D267" s="122" t="s">
        <v>427</v>
      </c>
      <c r="E267" s="122" t="s">
        <v>453</v>
      </c>
      <c r="F267" s="123">
        <v>4.77506269E8</v>
      </c>
      <c r="G267" s="123">
        <v>1060.0</v>
      </c>
      <c r="H267" s="94" t="str">
        <f t="shared" si="51"/>
        <v>W</v>
      </c>
      <c r="I267" s="138">
        <f t="shared" si="52"/>
        <v>26.5</v>
      </c>
      <c r="J267" s="122" t="s">
        <v>186</v>
      </c>
      <c r="K267" s="122" t="s">
        <v>439</v>
      </c>
      <c r="L267" s="123">
        <v>6.39319241E8</v>
      </c>
      <c r="M267" s="123">
        <v>160.0</v>
      </c>
      <c r="N267" s="94" t="str">
        <f t="shared" si="53"/>
        <v>L</v>
      </c>
      <c r="O267" s="138">
        <f t="shared" si="54"/>
        <v>1.6</v>
      </c>
      <c r="P267" s="90"/>
      <c r="Q267" s="85"/>
      <c r="R267" s="85"/>
      <c r="S267" s="85"/>
      <c r="T267" s="85"/>
      <c r="U267" s="85"/>
      <c r="V267" s="85"/>
      <c r="W267" s="85"/>
      <c r="X267" s="85"/>
      <c r="Y267" s="85"/>
      <c r="Z267" s="85"/>
    </row>
    <row r="268">
      <c r="A268" s="86">
        <v>45847.0</v>
      </c>
      <c r="B268" s="87">
        <f t="shared" si="50"/>
        <v>45847</v>
      </c>
      <c r="C268" s="88">
        <f t="shared" si="55"/>
        <v>0.7916666667</v>
      </c>
      <c r="D268" s="122" t="s">
        <v>186</v>
      </c>
      <c r="E268" s="122" t="s">
        <v>437</v>
      </c>
      <c r="F268" s="123">
        <v>5.37926844E8</v>
      </c>
      <c r="G268" s="123">
        <v>340.0</v>
      </c>
      <c r="H268" s="94" t="str">
        <f t="shared" si="51"/>
        <v>W</v>
      </c>
      <c r="I268" s="138">
        <f t="shared" si="52"/>
        <v>8.5</v>
      </c>
      <c r="J268" s="122" t="s">
        <v>170</v>
      </c>
      <c r="K268" s="122">
        <v>3.13544867E8</v>
      </c>
      <c r="L268" s="123">
        <v>1.830963821E9</v>
      </c>
      <c r="M268" s="123">
        <v>20.0</v>
      </c>
      <c r="N268" s="94" t="str">
        <f t="shared" si="53"/>
        <v>L</v>
      </c>
      <c r="O268" s="138">
        <f t="shared" si="54"/>
        <v>0.2</v>
      </c>
      <c r="P268" s="90"/>
      <c r="Q268" s="85"/>
      <c r="R268" s="85"/>
      <c r="S268" s="85"/>
      <c r="T268" s="85"/>
      <c r="U268" s="85"/>
      <c r="V268" s="85"/>
      <c r="W268" s="85"/>
      <c r="X268" s="85"/>
      <c r="Y268" s="85"/>
      <c r="Z268" s="85"/>
    </row>
    <row r="269">
      <c r="A269" s="86">
        <v>45847.0</v>
      </c>
      <c r="B269" s="87">
        <f t="shared" si="50"/>
        <v>45847</v>
      </c>
      <c r="C269" s="88">
        <f t="shared" si="55"/>
        <v>0.7986111111</v>
      </c>
      <c r="D269" s="122" t="s">
        <v>139</v>
      </c>
      <c r="E269" s="122" t="s">
        <v>437</v>
      </c>
      <c r="F269" s="123">
        <v>5.37926844E8</v>
      </c>
      <c r="G269" s="123">
        <v>460.0</v>
      </c>
      <c r="H269" s="94" t="str">
        <f t="shared" si="51"/>
        <v>W</v>
      </c>
      <c r="I269" s="138">
        <f t="shared" si="52"/>
        <v>11.5</v>
      </c>
      <c r="J269" s="122" t="s">
        <v>186</v>
      </c>
      <c r="K269" s="122" t="s">
        <v>439</v>
      </c>
      <c r="L269" s="123">
        <v>6.39319241E8</v>
      </c>
      <c r="M269" s="123">
        <v>0.0</v>
      </c>
      <c r="N269" s="94" t="str">
        <f t="shared" si="53"/>
        <v>L</v>
      </c>
      <c r="O269" s="138">
        <f t="shared" si="54"/>
        <v>0</v>
      </c>
      <c r="P269" s="90"/>
      <c r="Q269" s="85"/>
      <c r="R269" s="85"/>
      <c r="S269" s="85"/>
      <c r="T269" s="85"/>
      <c r="U269" s="85"/>
      <c r="V269" s="85"/>
      <c r="W269" s="85"/>
      <c r="X269" s="85"/>
      <c r="Y269" s="85"/>
      <c r="Z269" s="85"/>
    </row>
    <row r="270">
      <c r="A270" s="86">
        <v>45847.0</v>
      </c>
      <c r="B270" s="87">
        <f t="shared" si="50"/>
        <v>45847</v>
      </c>
      <c r="C270" s="88">
        <f t="shared" si="55"/>
        <v>0.8055555556</v>
      </c>
      <c r="D270" s="122" t="s">
        <v>311</v>
      </c>
      <c r="E270" s="123" t="s">
        <v>454</v>
      </c>
      <c r="F270" s="123">
        <v>1.8792916E9</v>
      </c>
      <c r="G270" s="123">
        <v>0.0</v>
      </c>
      <c r="H270" s="94" t="str">
        <f t="shared" si="51"/>
        <v>D</v>
      </c>
      <c r="I270" s="138">
        <f t="shared" si="52"/>
        <v>0</v>
      </c>
      <c r="J270" s="122" t="s">
        <v>170</v>
      </c>
      <c r="K270" s="122" t="s">
        <v>434</v>
      </c>
      <c r="L270" s="123">
        <v>7.82770339E8</v>
      </c>
      <c r="M270" s="123">
        <v>0.0</v>
      </c>
      <c r="N270" s="94" t="str">
        <f t="shared" si="53"/>
        <v>D</v>
      </c>
      <c r="O270" s="138">
        <f t="shared" si="54"/>
        <v>0</v>
      </c>
      <c r="P270" s="124"/>
      <c r="Q270" s="85"/>
      <c r="R270" s="85"/>
      <c r="S270" s="85"/>
      <c r="T270" s="85"/>
      <c r="U270" s="85"/>
      <c r="V270" s="85"/>
      <c r="W270" s="85"/>
      <c r="X270" s="85"/>
      <c r="Y270" s="85"/>
      <c r="Z270" s="85"/>
    </row>
    <row r="271">
      <c r="A271" s="86">
        <v>45847.0</v>
      </c>
      <c r="B271" s="87">
        <f t="shared" si="50"/>
        <v>45847</v>
      </c>
      <c r="C271" s="88">
        <f t="shared" si="55"/>
        <v>0.8125</v>
      </c>
      <c r="D271" s="122" t="s">
        <v>144</v>
      </c>
      <c r="E271" s="122" t="s">
        <v>291</v>
      </c>
      <c r="F271" s="123">
        <v>5.72981667E8</v>
      </c>
      <c r="G271" s="122"/>
      <c r="H271" s="94" t="str">
        <f t="shared" si="51"/>
        <v>D</v>
      </c>
      <c r="I271" s="138">
        <f t="shared" si="52"/>
        <v>0</v>
      </c>
      <c r="J271" s="122" t="s">
        <v>186</v>
      </c>
      <c r="K271" s="122" t="s">
        <v>277</v>
      </c>
      <c r="L271" s="123">
        <v>8.06015965E8</v>
      </c>
      <c r="M271" s="122"/>
      <c r="N271" s="94" t="str">
        <f t="shared" si="53"/>
        <v>D</v>
      </c>
      <c r="O271" s="138">
        <f t="shared" si="54"/>
        <v>0</v>
      </c>
      <c r="P271" s="120" t="s">
        <v>353</v>
      </c>
      <c r="Q271" s="85"/>
      <c r="R271" s="85"/>
      <c r="S271" s="85"/>
      <c r="T271" s="85"/>
      <c r="U271" s="85"/>
      <c r="V271" s="85"/>
      <c r="W271" s="85"/>
      <c r="X271" s="85"/>
      <c r="Y271" s="85"/>
      <c r="Z271" s="85"/>
    </row>
    <row r="272">
      <c r="A272" s="86">
        <v>45847.0</v>
      </c>
      <c r="B272" s="87">
        <f t="shared" si="50"/>
        <v>45847</v>
      </c>
      <c r="C272" s="88">
        <f t="shared" si="55"/>
        <v>0.8194444444</v>
      </c>
      <c r="D272" s="122" t="s">
        <v>204</v>
      </c>
      <c r="E272" s="122" t="s">
        <v>330</v>
      </c>
      <c r="F272" s="123">
        <v>5.78980315E8</v>
      </c>
      <c r="G272" s="122"/>
      <c r="H272" s="94" t="str">
        <f t="shared" si="51"/>
        <v>D</v>
      </c>
      <c r="I272" s="138">
        <f t="shared" si="52"/>
        <v>0</v>
      </c>
      <c r="J272" s="122" t="s">
        <v>163</v>
      </c>
      <c r="K272" s="122" t="s">
        <v>439</v>
      </c>
      <c r="L272" s="123">
        <v>6.39319241E8</v>
      </c>
      <c r="M272" s="122"/>
      <c r="N272" s="94" t="str">
        <f t="shared" si="53"/>
        <v>D</v>
      </c>
      <c r="O272" s="138">
        <f t="shared" si="54"/>
        <v>0</v>
      </c>
      <c r="P272" s="120" t="s">
        <v>353</v>
      </c>
      <c r="Q272" s="85"/>
      <c r="R272" s="85"/>
      <c r="S272" s="85"/>
      <c r="T272" s="85"/>
      <c r="U272" s="85"/>
      <c r="V272" s="85"/>
      <c r="W272" s="85"/>
      <c r="X272" s="85"/>
      <c r="Y272" s="85"/>
      <c r="Z272" s="85"/>
    </row>
    <row r="273">
      <c r="A273" s="86">
        <v>45847.0</v>
      </c>
      <c r="B273" s="87">
        <f t="shared" si="50"/>
        <v>45847</v>
      </c>
      <c r="C273" s="88">
        <f t="shared" si="55"/>
        <v>0.8263888889</v>
      </c>
      <c r="D273" s="122" t="s">
        <v>134</v>
      </c>
      <c r="E273" s="122" t="s">
        <v>400</v>
      </c>
      <c r="F273" s="123">
        <v>5.37124071E8</v>
      </c>
      <c r="G273" s="123">
        <v>1070.0</v>
      </c>
      <c r="H273" s="94" t="str">
        <f t="shared" si="51"/>
        <v>W</v>
      </c>
      <c r="I273" s="138">
        <f t="shared" si="52"/>
        <v>26.75</v>
      </c>
      <c r="J273" s="122" t="s">
        <v>186</v>
      </c>
      <c r="K273" s="122" t="s">
        <v>344</v>
      </c>
      <c r="L273" s="123">
        <v>8.05970535E8</v>
      </c>
      <c r="M273" s="123">
        <v>980.0</v>
      </c>
      <c r="N273" s="94" t="str">
        <f t="shared" si="53"/>
        <v>L</v>
      </c>
      <c r="O273" s="138">
        <f t="shared" si="54"/>
        <v>9.8</v>
      </c>
      <c r="P273" s="90"/>
      <c r="Q273" s="85"/>
      <c r="R273" s="85"/>
      <c r="S273" s="85"/>
      <c r="T273" s="85"/>
      <c r="U273" s="85"/>
      <c r="V273" s="85"/>
      <c r="W273" s="85"/>
      <c r="X273" s="85"/>
      <c r="Y273" s="85"/>
      <c r="Z273" s="85"/>
    </row>
    <row r="274">
      <c r="A274" s="86">
        <v>45847.0</v>
      </c>
      <c r="B274" s="87">
        <f t="shared" si="50"/>
        <v>45847</v>
      </c>
      <c r="C274" s="88">
        <f t="shared" si="55"/>
        <v>0.8333333333</v>
      </c>
      <c r="D274" s="122" t="s">
        <v>186</v>
      </c>
      <c r="E274" s="122" t="s">
        <v>455</v>
      </c>
      <c r="F274" s="123">
        <v>8.38710935E8</v>
      </c>
      <c r="G274" s="123">
        <v>550.0</v>
      </c>
      <c r="H274" s="94" t="str">
        <f t="shared" si="51"/>
        <v>L</v>
      </c>
      <c r="I274" s="138">
        <f t="shared" si="52"/>
        <v>5.5</v>
      </c>
      <c r="J274" s="122" t="s">
        <v>204</v>
      </c>
      <c r="K274" s="122" t="s">
        <v>456</v>
      </c>
      <c r="L274" s="123">
        <v>6.79523651E8</v>
      </c>
      <c r="M274" s="123">
        <v>43450.0</v>
      </c>
      <c r="N274" s="94" t="str">
        <f t="shared" si="53"/>
        <v>W</v>
      </c>
      <c r="O274" s="138">
        <f t="shared" si="54"/>
        <v>1086.25</v>
      </c>
      <c r="P274" s="90"/>
      <c r="Q274" s="85"/>
      <c r="R274" s="85"/>
      <c r="S274" s="85"/>
      <c r="T274" s="85"/>
      <c r="U274" s="85"/>
      <c r="V274" s="85"/>
      <c r="W274" s="85"/>
      <c r="X274" s="85"/>
      <c r="Y274" s="85"/>
      <c r="Z274" s="85"/>
    </row>
    <row r="275">
      <c r="A275" s="86">
        <v>45847.0</v>
      </c>
      <c r="B275" s="87">
        <f t="shared" si="50"/>
        <v>45847</v>
      </c>
      <c r="C275" s="88">
        <f t="shared" si="55"/>
        <v>0.8402777778</v>
      </c>
      <c r="D275" s="122" t="s">
        <v>155</v>
      </c>
      <c r="E275" s="122" t="s">
        <v>437</v>
      </c>
      <c r="F275" s="123">
        <v>5.37926844E8</v>
      </c>
      <c r="G275" s="123">
        <v>80.0</v>
      </c>
      <c r="H275" s="94" t="str">
        <f t="shared" si="51"/>
        <v>L</v>
      </c>
      <c r="I275" s="138">
        <f t="shared" si="52"/>
        <v>0.8</v>
      </c>
      <c r="J275" s="122" t="s">
        <v>151</v>
      </c>
      <c r="K275" s="122" t="s">
        <v>326</v>
      </c>
      <c r="L275" s="123">
        <v>6.72731344E8</v>
      </c>
      <c r="M275" s="123">
        <v>230.0</v>
      </c>
      <c r="N275" s="94" t="str">
        <f t="shared" si="53"/>
        <v>W</v>
      </c>
      <c r="O275" s="138">
        <f t="shared" si="54"/>
        <v>5.75</v>
      </c>
      <c r="P275" s="90"/>
      <c r="Q275" s="85"/>
      <c r="R275" s="85"/>
      <c r="S275" s="85"/>
      <c r="T275" s="85"/>
      <c r="U275" s="85"/>
      <c r="V275" s="85"/>
      <c r="W275" s="85"/>
      <c r="X275" s="85"/>
      <c r="Y275" s="85"/>
      <c r="Z275" s="85"/>
    </row>
    <row r="276">
      <c r="A276" s="86">
        <v>45847.0</v>
      </c>
      <c r="B276" s="87">
        <f t="shared" si="50"/>
        <v>45847</v>
      </c>
      <c r="C276" s="88">
        <f t="shared" si="55"/>
        <v>0.8472222222</v>
      </c>
      <c r="D276" s="122" t="s">
        <v>170</v>
      </c>
      <c r="E276" s="122"/>
      <c r="F276" s="123"/>
      <c r="G276" s="122"/>
      <c r="H276" s="94" t="str">
        <f t="shared" si="51"/>
        <v>D</v>
      </c>
      <c r="I276" s="138">
        <f t="shared" si="52"/>
        <v>0</v>
      </c>
      <c r="J276" s="122" t="s">
        <v>155</v>
      </c>
      <c r="K276" s="122"/>
      <c r="L276" s="123"/>
      <c r="M276" s="122"/>
      <c r="N276" s="94" t="str">
        <f t="shared" si="53"/>
        <v>D</v>
      </c>
      <c r="O276" s="138">
        <f t="shared" si="54"/>
        <v>0</v>
      </c>
      <c r="P276" s="90"/>
      <c r="Q276" s="85"/>
      <c r="R276" s="85"/>
      <c r="S276" s="85"/>
      <c r="T276" s="85"/>
      <c r="U276" s="85"/>
      <c r="V276" s="85"/>
      <c r="W276" s="85"/>
      <c r="X276" s="85"/>
      <c r="Y276" s="85"/>
      <c r="Z276" s="85"/>
    </row>
    <row r="277">
      <c r="A277" s="86">
        <v>45847.0</v>
      </c>
      <c r="B277" s="87">
        <f t="shared" si="50"/>
        <v>45847</v>
      </c>
      <c r="C277" s="88">
        <f t="shared" si="55"/>
        <v>0.8541666667</v>
      </c>
      <c r="D277" s="122" t="s">
        <v>191</v>
      </c>
      <c r="E277" s="122" t="s">
        <v>440</v>
      </c>
      <c r="F277" s="123">
        <v>8.36250356E8</v>
      </c>
      <c r="G277" s="123">
        <v>140.0</v>
      </c>
      <c r="H277" s="94" t="str">
        <f t="shared" si="51"/>
        <v>D</v>
      </c>
      <c r="I277" s="138">
        <f t="shared" si="52"/>
        <v>1.4</v>
      </c>
      <c r="J277" s="122" t="s">
        <v>313</v>
      </c>
      <c r="K277" s="122" t="s">
        <v>457</v>
      </c>
      <c r="L277" s="123">
        <v>6.91104738E8</v>
      </c>
      <c r="M277" s="123">
        <v>140.0</v>
      </c>
      <c r="N277" s="94" t="str">
        <f t="shared" si="53"/>
        <v>D</v>
      </c>
      <c r="O277" s="138">
        <f t="shared" si="54"/>
        <v>1.4</v>
      </c>
      <c r="P277" s="90"/>
      <c r="Q277" s="85"/>
      <c r="R277" s="85"/>
      <c r="S277" s="85"/>
      <c r="T277" s="85"/>
      <c r="U277" s="85"/>
      <c r="V277" s="85"/>
      <c r="W277" s="85"/>
      <c r="X277" s="85"/>
      <c r="Y277" s="85"/>
      <c r="Z277" s="85"/>
    </row>
    <row r="278">
      <c r="A278" s="86">
        <v>45847.0</v>
      </c>
      <c r="B278" s="87">
        <f t="shared" si="50"/>
        <v>45847</v>
      </c>
      <c r="C278" s="88">
        <f t="shared" si="55"/>
        <v>0.8611111111</v>
      </c>
      <c r="D278" s="122" t="s">
        <v>186</v>
      </c>
      <c r="E278" s="122" t="s">
        <v>457</v>
      </c>
      <c r="F278" s="123">
        <v>6.91104738E8</v>
      </c>
      <c r="G278" s="123">
        <v>3750.0</v>
      </c>
      <c r="H278" s="94" t="str">
        <f t="shared" si="51"/>
        <v>W</v>
      </c>
      <c r="I278" s="138">
        <f t="shared" si="52"/>
        <v>93.75</v>
      </c>
      <c r="J278" s="122" t="s">
        <v>174</v>
      </c>
      <c r="K278" s="122" t="s">
        <v>220</v>
      </c>
      <c r="L278" s="123">
        <v>7.25853031E8</v>
      </c>
      <c r="M278" s="123">
        <v>2000.0</v>
      </c>
      <c r="N278" s="94" t="str">
        <f t="shared" si="53"/>
        <v>L</v>
      </c>
      <c r="O278" s="138">
        <f t="shared" si="54"/>
        <v>20</v>
      </c>
      <c r="P278" s="90"/>
      <c r="Q278" s="85"/>
      <c r="R278" s="85"/>
      <c r="S278" s="85"/>
      <c r="T278" s="85"/>
      <c r="U278" s="85"/>
      <c r="V278" s="85"/>
      <c r="W278" s="85"/>
      <c r="X278" s="85"/>
      <c r="Y278" s="85"/>
      <c r="Z278" s="85"/>
    </row>
    <row r="279">
      <c r="A279" s="86">
        <v>45847.0</v>
      </c>
      <c r="B279" s="87">
        <f t="shared" si="50"/>
        <v>45847</v>
      </c>
      <c r="C279" s="88">
        <f t="shared" si="55"/>
        <v>0.8680555556</v>
      </c>
      <c r="D279" s="122" t="s">
        <v>186</v>
      </c>
      <c r="E279" s="122" t="s">
        <v>150</v>
      </c>
      <c r="F279" s="123">
        <v>6.69588083E8</v>
      </c>
      <c r="G279" s="123">
        <v>1630.0</v>
      </c>
      <c r="H279" s="94" t="str">
        <f t="shared" si="51"/>
        <v>W</v>
      </c>
      <c r="I279" s="138">
        <f t="shared" si="52"/>
        <v>40.75</v>
      </c>
      <c r="J279" s="122" t="s">
        <v>183</v>
      </c>
      <c r="K279" s="122" t="s">
        <v>434</v>
      </c>
      <c r="L279" s="123">
        <v>7.82770339E8</v>
      </c>
      <c r="M279" s="123">
        <v>10.0</v>
      </c>
      <c r="N279" s="94" t="str">
        <f t="shared" si="53"/>
        <v>L</v>
      </c>
      <c r="O279" s="138">
        <f t="shared" si="54"/>
        <v>0.1</v>
      </c>
      <c r="P279" s="90"/>
      <c r="Q279" s="128" t="s">
        <v>428</v>
      </c>
      <c r="R279" s="85"/>
      <c r="S279" s="85"/>
      <c r="T279" s="85"/>
      <c r="U279" s="85"/>
      <c r="V279" s="85"/>
      <c r="W279" s="85"/>
      <c r="X279" s="85"/>
      <c r="Y279" s="85"/>
      <c r="Z279" s="85"/>
    </row>
    <row r="280">
      <c r="A280" s="137" t="s">
        <v>116</v>
      </c>
      <c r="B280" s="81" t="s">
        <v>16</v>
      </c>
      <c r="C280" s="150" t="s">
        <v>117</v>
      </c>
      <c r="D280" s="82" t="s">
        <v>118</v>
      </c>
      <c r="E280" s="82" t="s">
        <v>119</v>
      </c>
      <c r="F280" s="83" t="s">
        <v>120</v>
      </c>
      <c r="G280" s="82" t="s">
        <v>121</v>
      </c>
      <c r="H280" s="82" t="s">
        <v>122</v>
      </c>
      <c r="I280" s="151" t="s">
        <v>123</v>
      </c>
      <c r="J280" s="82" t="s">
        <v>118</v>
      </c>
      <c r="K280" s="82" t="s">
        <v>124</v>
      </c>
      <c r="L280" s="83" t="s">
        <v>125</v>
      </c>
      <c r="M280" s="82" t="s">
        <v>121</v>
      </c>
      <c r="N280" s="82" t="s">
        <v>122</v>
      </c>
      <c r="O280" s="151" t="s">
        <v>123</v>
      </c>
      <c r="P280" s="166" t="s">
        <v>52</v>
      </c>
      <c r="Q280" s="85"/>
      <c r="R280" s="85"/>
      <c r="S280" s="85"/>
      <c r="T280" s="85"/>
      <c r="U280" s="85"/>
      <c r="V280" s="85"/>
      <c r="W280" s="85"/>
      <c r="X280" s="85"/>
      <c r="Y280" s="85"/>
      <c r="Z280" s="85"/>
    </row>
    <row r="281">
      <c r="A281" s="86">
        <v>45848.0</v>
      </c>
      <c r="B281" s="87">
        <f t="shared" ref="B281:B310" si="56">A281</f>
        <v>45848</v>
      </c>
      <c r="C281" s="88">
        <v>0.6666666666666666</v>
      </c>
      <c r="D281" s="122" t="s">
        <v>210</v>
      </c>
      <c r="E281" s="122" t="s">
        <v>458</v>
      </c>
      <c r="F281" s="123">
        <v>8.37423449E8</v>
      </c>
      <c r="G281" s="122"/>
      <c r="H281" s="94" t="str">
        <f t="shared" ref="H281:H310" si="57">IFS(G281&gt;M281,"W",G281&lt;M281,"L",G281=M281,"D")</f>
        <v>D</v>
      </c>
      <c r="I281" s="138">
        <f t="shared" ref="I281:I310" si="58">IF(ISNUMBER(G281),IF(H281="W",MIN(150000,G281)*0.025,MIN(150000,G281)*0.01),0)</f>
        <v>0</v>
      </c>
      <c r="J281" s="122" t="s">
        <v>134</v>
      </c>
      <c r="K281" s="122"/>
      <c r="L281" s="122"/>
      <c r="M281" s="122"/>
      <c r="N281" s="94" t="str">
        <f t="shared" ref="N281:N310" si="59">IFS(M281&gt;G281,"W",M281&lt;G281,"L",M281=G281,"D")</f>
        <v>D</v>
      </c>
      <c r="O281" s="138">
        <f t="shared" ref="O281:O310" si="60">IF(ISNUMBER(M281),IF(N281="W",MIN(150000,M281)*0.025,MIN(150000,M281)*0.01),0)</f>
        <v>0</v>
      </c>
      <c r="P281" s="120" t="s">
        <v>132</v>
      </c>
      <c r="Q281" s="85"/>
      <c r="R281" s="85"/>
      <c r="S281" s="85"/>
      <c r="T281" s="85"/>
      <c r="U281" s="85"/>
      <c r="V281" s="85"/>
      <c r="W281" s="85"/>
      <c r="X281" s="85"/>
      <c r="Y281" s="85"/>
      <c r="Z281" s="85"/>
    </row>
    <row r="282">
      <c r="A282" s="86">
        <v>45848.0</v>
      </c>
      <c r="B282" s="87">
        <f t="shared" si="56"/>
        <v>45848</v>
      </c>
      <c r="C282" s="88">
        <f t="shared" ref="C282:C310" si="61">C281 + TIME(0, 10, 0)</f>
        <v>0.6736111111</v>
      </c>
      <c r="D282" s="122" t="s">
        <v>174</v>
      </c>
      <c r="E282" s="122" t="s">
        <v>176</v>
      </c>
      <c r="F282" s="123">
        <v>7.28603229E8</v>
      </c>
      <c r="G282" s="123">
        <v>100.0</v>
      </c>
      <c r="H282" s="94" t="str">
        <f t="shared" si="57"/>
        <v>W</v>
      </c>
      <c r="I282" s="138">
        <f t="shared" si="58"/>
        <v>2.5</v>
      </c>
      <c r="J282" s="122" t="s">
        <v>155</v>
      </c>
      <c r="K282" s="122" t="s">
        <v>387</v>
      </c>
      <c r="L282" s="123">
        <v>8.26889857E8</v>
      </c>
      <c r="M282" s="123">
        <v>66.0</v>
      </c>
      <c r="N282" s="94" t="str">
        <f t="shared" si="59"/>
        <v>L</v>
      </c>
      <c r="O282" s="138">
        <f t="shared" si="60"/>
        <v>0.66</v>
      </c>
      <c r="P282" s="90"/>
      <c r="Q282" s="85"/>
      <c r="R282" s="85"/>
      <c r="S282" s="85"/>
      <c r="T282" s="85"/>
      <c r="U282" s="85"/>
      <c r="V282" s="85"/>
      <c r="W282" s="85"/>
      <c r="X282" s="85"/>
      <c r="Y282" s="85"/>
      <c r="Z282" s="85"/>
    </row>
    <row r="283">
      <c r="A283" s="86">
        <v>45848.0</v>
      </c>
      <c r="B283" s="87">
        <f t="shared" si="56"/>
        <v>45848</v>
      </c>
      <c r="C283" s="88">
        <f t="shared" si="61"/>
        <v>0.6805555556</v>
      </c>
      <c r="D283" s="122" t="s">
        <v>183</v>
      </c>
      <c r="E283" s="123" t="s">
        <v>454</v>
      </c>
      <c r="F283" s="123">
        <v>1.8792916E9</v>
      </c>
      <c r="G283" s="122"/>
      <c r="H283" s="94" t="str">
        <f t="shared" si="57"/>
        <v>D</v>
      </c>
      <c r="I283" s="138">
        <f t="shared" si="58"/>
        <v>0</v>
      </c>
      <c r="J283" s="122" t="s">
        <v>186</v>
      </c>
      <c r="K283" s="122" t="s">
        <v>459</v>
      </c>
      <c r="L283" s="123">
        <v>5.29993901E8</v>
      </c>
      <c r="M283" s="122"/>
      <c r="N283" s="94" t="str">
        <f t="shared" si="59"/>
        <v>D</v>
      </c>
      <c r="O283" s="138">
        <f t="shared" si="60"/>
        <v>0</v>
      </c>
      <c r="P283" s="120" t="s">
        <v>353</v>
      </c>
      <c r="Q283" s="85"/>
      <c r="R283" s="85"/>
      <c r="S283" s="85"/>
      <c r="T283" s="85"/>
      <c r="U283" s="85"/>
      <c r="V283" s="85"/>
      <c r="W283" s="85"/>
      <c r="X283" s="85"/>
      <c r="Y283" s="85"/>
      <c r="Z283" s="85"/>
    </row>
    <row r="284">
      <c r="A284" s="86">
        <v>45848.0</v>
      </c>
      <c r="B284" s="87">
        <f t="shared" si="56"/>
        <v>45848</v>
      </c>
      <c r="C284" s="88">
        <f t="shared" si="61"/>
        <v>0.6875</v>
      </c>
      <c r="D284" s="122" t="s">
        <v>174</v>
      </c>
      <c r="E284" s="122" t="s">
        <v>460</v>
      </c>
      <c r="F284" s="123">
        <v>8.06954002E8</v>
      </c>
      <c r="G284" s="123">
        <v>1140.0</v>
      </c>
      <c r="H284" s="94" t="str">
        <f t="shared" si="57"/>
        <v>L</v>
      </c>
      <c r="I284" s="138">
        <f t="shared" si="58"/>
        <v>11.4</v>
      </c>
      <c r="J284" s="122" t="s">
        <v>427</v>
      </c>
      <c r="K284" s="122" t="s">
        <v>453</v>
      </c>
      <c r="L284" s="123">
        <v>4.77506269E8</v>
      </c>
      <c r="M284" s="123">
        <v>2280.0</v>
      </c>
      <c r="N284" s="94" t="str">
        <f t="shared" si="59"/>
        <v>W</v>
      </c>
      <c r="O284" s="138">
        <f t="shared" si="60"/>
        <v>57</v>
      </c>
      <c r="P284" s="90"/>
      <c r="Q284" s="85"/>
      <c r="R284" s="85"/>
      <c r="S284" s="85"/>
      <c r="T284" s="85"/>
      <c r="U284" s="85"/>
      <c r="V284" s="85"/>
      <c r="W284" s="85"/>
      <c r="X284" s="85"/>
      <c r="Y284" s="85"/>
      <c r="Z284" s="85"/>
    </row>
    <row r="285">
      <c r="A285" s="86">
        <v>45848.0</v>
      </c>
      <c r="B285" s="87">
        <f t="shared" si="56"/>
        <v>45848</v>
      </c>
      <c r="C285" s="88">
        <f t="shared" si="61"/>
        <v>0.6944444444</v>
      </c>
      <c r="D285" s="122" t="s">
        <v>134</v>
      </c>
      <c r="E285" s="122" t="s">
        <v>461</v>
      </c>
      <c r="F285" s="123">
        <v>6.92013175E8</v>
      </c>
      <c r="G285" s="123">
        <v>110.0</v>
      </c>
      <c r="H285" s="94" t="str">
        <f t="shared" si="57"/>
        <v>W</v>
      </c>
      <c r="I285" s="138">
        <f t="shared" si="58"/>
        <v>2.75</v>
      </c>
      <c r="J285" s="122" t="s">
        <v>186</v>
      </c>
      <c r="K285" s="122" t="s">
        <v>462</v>
      </c>
      <c r="L285" s="123">
        <v>8.08490653E8</v>
      </c>
      <c r="M285" s="123">
        <v>30.0</v>
      </c>
      <c r="N285" s="94" t="str">
        <f t="shared" si="59"/>
        <v>L</v>
      </c>
      <c r="O285" s="138">
        <f t="shared" si="60"/>
        <v>0.3</v>
      </c>
      <c r="P285" s="90"/>
      <c r="Q285" s="85"/>
      <c r="R285" s="85"/>
      <c r="S285" s="85"/>
      <c r="T285" s="85"/>
      <c r="U285" s="85"/>
      <c r="V285" s="85"/>
      <c r="W285" s="85"/>
      <c r="X285" s="85"/>
      <c r="Y285" s="85"/>
      <c r="Z285" s="85"/>
    </row>
    <row r="286">
      <c r="A286" s="86">
        <v>45848.0</v>
      </c>
      <c r="B286" s="87">
        <f t="shared" si="56"/>
        <v>45848</v>
      </c>
      <c r="C286" s="88">
        <f t="shared" si="61"/>
        <v>0.7013888889</v>
      </c>
      <c r="D286" s="122" t="s">
        <v>263</v>
      </c>
      <c r="E286" s="122"/>
      <c r="F286" s="123"/>
      <c r="G286" s="122"/>
      <c r="H286" s="94" t="str">
        <f t="shared" si="57"/>
        <v>D</v>
      </c>
      <c r="I286" s="138">
        <f t="shared" si="58"/>
        <v>0</v>
      </c>
      <c r="J286" s="122" t="s">
        <v>139</v>
      </c>
      <c r="K286" s="122"/>
      <c r="L286" s="123"/>
      <c r="M286" s="122"/>
      <c r="N286" s="94" t="str">
        <f t="shared" si="59"/>
        <v>D</v>
      </c>
      <c r="O286" s="138">
        <f t="shared" si="60"/>
        <v>0</v>
      </c>
      <c r="P286" s="90"/>
      <c r="Q286" s="85"/>
      <c r="R286" s="85"/>
      <c r="S286" s="85"/>
      <c r="T286" s="85"/>
      <c r="U286" s="85"/>
      <c r="V286" s="85"/>
      <c r="W286" s="85"/>
      <c r="X286" s="85"/>
      <c r="Y286" s="85"/>
      <c r="Z286" s="85"/>
    </row>
    <row r="287">
      <c r="A287" s="86">
        <v>45848.0</v>
      </c>
      <c r="B287" s="87">
        <f t="shared" si="56"/>
        <v>45848</v>
      </c>
      <c r="C287" s="88">
        <f t="shared" si="61"/>
        <v>0.7083333333</v>
      </c>
      <c r="D287" s="122" t="s">
        <v>313</v>
      </c>
      <c r="E287" s="122" t="s">
        <v>315</v>
      </c>
      <c r="F287" s="123">
        <v>7.08889645E8</v>
      </c>
      <c r="G287" s="123">
        <v>110.0</v>
      </c>
      <c r="H287" s="94" t="str">
        <f t="shared" si="57"/>
        <v>L</v>
      </c>
      <c r="I287" s="138">
        <f t="shared" si="58"/>
        <v>1.1</v>
      </c>
      <c r="J287" s="122" t="s">
        <v>186</v>
      </c>
      <c r="K287" s="122" t="s">
        <v>363</v>
      </c>
      <c r="L287" s="123">
        <v>8.30712821E8</v>
      </c>
      <c r="M287" s="123">
        <v>160.0</v>
      </c>
      <c r="N287" s="94" t="str">
        <f t="shared" si="59"/>
        <v>W</v>
      </c>
      <c r="O287" s="138">
        <f t="shared" si="60"/>
        <v>4</v>
      </c>
      <c r="P287" s="90"/>
      <c r="Q287" s="85"/>
      <c r="R287" s="85"/>
      <c r="S287" s="85"/>
      <c r="T287" s="85"/>
      <c r="U287" s="85"/>
      <c r="V287" s="85"/>
      <c r="W287" s="85"/>
      <c r="X287" s="85"/>
      <c r="Y287" s="85"/>
      <c r="Z287" s="85"/>
    </row>
    <row r="288">
      <c r="A288" s="86">
        <v>45848.0</v>
      </c>
      <c r="B288" s="87">
        <f t="shared" si="56"/>
        <v>45848</v>
      </c>
      <c r="C288" s="88">
        <f t="shared" si="61"/>
        <v>0.7152777778</v>
      </c>
      <c r="D288" s="122" t="s">
        <v>144</v>
      </c>
      <c r="E288" s="122" t="s">
        <v>291</v>
      </c>
      <c r="F288" s="123">
        <v>5.72981667E8</v>
      </c>
      <c r="G288" s="122"/>
      <c r="H288" s="94" t="str">
        <f t="shared" si="57"/>
        <v>D</v>
      </c>
      <c r="I288" s="138">
        <f t="shared" si="58"/>
        <v>0</v>
      </c>
      <c r="J288" s="122" t="s">
        <v>155</v>
      </c>
      <c r="K288" s="122"/>
      <c r="L288" s="123"/>
      <c r="M288" s="122"/>
      <c r="N288" s="94" t="str">
        <f t="shared" si="59"/>
        <v>D</v>
      </c>
      <c r="O288" s="138">
        <f t="shared" si="60"/>
        <v>0</v>
      </c>
      <c r="P288" s="120" t="s">
        <v>132</v>
      </c>
      <c r="Q288" s="85"/>
      <c r="R288" s="85"/>
      <c r="S288" s="85"/>
      <c r="T288" s="85"/>
      <c r="U288" s="85"/>
      <c r="V288" s="85"/>
      <c r="W288" s="85"/>
      <c r="X288" s="85"/>
      <c r="Y288" s="85"/>
      <c r="Z288" s="85"/>
    </row>
    <row r="289">
      <c r="A289" s="86">
        <v>45848.0</v>
      </c>
      <c r="B289" s="87">
        <f t="shared" si="56"/>
        <v>45848</v>
      </c>
      <c r="C289" s="88">
        <f t="shared" si="61"/>
        <v>0.7222222222</v>
      </c>
      <c r="D289" s="122" t="s">
        <v>186</v>
      </c>
      <c r="E289" s="122" t="s">
        <v>365</v>
      </c>
      <c r="F289" s="123">
        <v>5.20758074E8</v>
      </c>
      <c r="G289" s="123">
        <v>860.0</v>
      </c>
      <c r="H289" s="94" t="str">
        <f t="shared" si="57"/>
        <v>W</v>
      </c>
      <c r="I289" s="138">
        <f t="shared" si="58"/>
        <v>21.5</v>
      </c>
      <c r="J289" s="122" t="s">
        <v>134</v>
      </c>
      <c r="K289" s="122" t="s">
        <v>366</v>
      </c>
      <c r="L289" s="123">
        <v>6.2650506E8</v>
      </c>
      <c r="M289" s="123">
        <v>10.0</v>
      </c>
      <c r="N289" s="94" t="str">
        <f t="shared" si="59"/>
        <v>L</v>
      </c>
      <c r="O289" s="138">
        <f t="shared" si="60"/>
        <v>0.1</v>
      </c>
      <c r="P289" s="91" t="s">
        <v>463</v>
      </c>
      <c r="Q289" s="85"/>
      <c r="R289" s="85"/>
      <c r="S289" s="85"/>
      <c r="T289" s="85"/>
      <c r="U289" s="85"/>
      <c r="V289" s="85"/>
      <c r="W289" s="85"/>
      <c r="X289" s="85"/>
      <c r="Y289" s="85"/>
      <c r="Z289" s="85"/>
    </row>
    <row r="290">
      <c r="A290" s="86">
        <v>45848.0</v>
      </c>
      <c r="B290" s="87">
        <f t="shared" si="56"/>
        <v>45848</v>
      </c>
      <c r="C290" s="88">
        <f t="shared" si="61"/>
        <v>0.7291666667</v>
      </c>
      <c r="D290" s="122" t="s">
        <v>186</v>
      </c>
      <c r="E290" s="122"/>
      <c r="F290" s="123"/>
      <c r="G290" s="122"/>
      <c r="H290" s="94" t="str">
        <f t="shared" si="57"/>
        <v>D</v>
      </c>
      <c r="I290" s="138">
        <f t="shared" si="58"/>
        <v>0</v>
      </c>
      <c r="J290" s="122" t="s">
        <v>191</v>
      </c>
      <c r="K290" s="122" t="s">
        <v>464</v>
      </c>
      <c r="L290" s="123">
        <v>5.17012798E8</v>
      </c>
      <c r="M290" s="122"/>
      <c r="N290" s="94" t="str">
        <f t="shared" si="59"/>
        <v>D</v>
      </c>
      <c r="O290" s="138">
        <f t="shared" si="60"/>
        <v>0</v>
      </c>
      <c r="P290" s="120" t="s">
        <v>132</v>
      </c>
      <c r="Q290" s="128" t="s">
        <v>428</v>
      </c>
      <c r="R290" s="85"/>
      <c r="S290" s="85"/>
      <c r="T290" s="85"/>
      <c r="U290" s="85"/>
      <c r="V290" s="85"/>
      <c r="W290" s="85"/>
      <c r="X290" s="85"/>
      <c r="Y290" s="85"/>
      <c r="Z290" s="85"/>
    </row>
    <row r="291">
      <c r="A291" s="86">
        <v>45848.0</v>
      </c>
      <c r="B291" s="87">
        <f t="shared" si="56"/>
        <v>45848</v>
      </c>
      <c r="C291" s="88">
        <f t="shared" si="61"/>
        <v>0.7361111111</v>
      </c>
      <c r="D291" s="122" t="s">
        <v>186</v>
      </c>
      <c r="E291" s="122" t="s">
        <v>315</v>
      </c>
      <c r="F291" s="123">
        <v>7.08889645E8</v>
      </c>
      <c r="G291" s="122"/>
      <c r="H291" s="94" t="str">
        <f t="shared" si="57"/>
        <v>D</v>
      </c>
      <c r="I291" s="138">
        <f t="shared" si="58"/>
        <v>0</v>
      </c>
      <c r="J291" s="122" t="s">
        <v>465</v>
      </c>
      <c r="K291" s="122" t="s">
        <v>466</v>
      </c>
      <c r="L291" s="123">
        <v>5.08085171E8</v>
      </c>
      <c r="M291" s="122"/>
      <c r="N291" s="94" t="str">
        <f t="shared" si="59"/>
        <v>D</v>
      </c>
      <c r="O291" s="138">
        <f t="shared" si="60"/>
        <v>0</v>
      </c>
      <c r="P291" s="120" t="s">
        <v>353</v>
      </c>
      <c r="Q291" s="85"/>
      <c r="R291" s="85"/>
      <c r="S291" s="85"/>
      <c r="T291" s="85"/>
      <c r="U291" s="85"/>
      <c r="V291" s="85"/>
      <c r="W291" s="85"/>
      <c r="X291" s="85"/>
      <c r="Y291" s="85"/>
      <c r="Z291" s="85"/>
    </row>
    <row r="292">
      <c r="A292" s="86">
        <v>45848.0</v>
      </c>
      <c r="B292" s="87">
        <f t="shared" si="56"/>
        <v>45848</v>
      </c>
      <c r="C292" s="88">
        <f t="shared" si="61"/>
        <v>0.7430555556</v>
      </c>
      <c r="D292" s="122" t="s">
        <v>170</v>
      </c>
      <c r="E292" s="122" t="s">
        <v>345</v>
      </c>
      <c r="F292" s="123">
        <v>6.30164256E8</v>
      </c>
      <c r="G292" s="123">
        <v>21680.0</v>
      </c>
      <c r="H292" s="94" t="str">
        <f t="shared" si="57"/>
        <v>W</v>
      </c>
      <c r="I292" s="138">
        <f t="shared" si="58"/>
        <v>542</v>
      </c>
      <c r="J292" s="122" t="s">
        <v>186</v>
      </c>
      <c r="K292" s="122" t="s">
        <v>450</v>
      </c>
      <c r="L292" s="123">
        <v>8.05153117E8</v>
      </c>
      <c r="M292" s="123">
        <v>4750.0</v>
      </c>
      <c r="N292" s="94" t="str">
        <f t="shared" si="59"/>
        <v>L</v>
      </c>
      <c r="O292" s="138">
        <f t="shared" si="60"/>
        <v>47.5</v>
      </c>
      <c r="P292" s="187"/>
      <c r="Q292" s="85"/>
      <c r="R292" s="85"/>
      <c r="S292" s="85"/>
      <c r="T292" s="85"/>
      <c r="U292" s="85"/>
      <c r="V292" s="85"/>
      <c r="W292" s="85"/>
      <c r="X292" s="85"/>
      <c r="Y292" s="85"/>
      <c r="Z292" s="85"/>
    </row>
    <row r="293">
      <c r="A293" s="86">
        <v>45848.0</v>
      </c>
      <c r="B293" s="87">
        <f t="shared" si="56"/>
        <v>45848</v>
      </c>
      <c r="C293" s="88">
        <f t="shared" si="61"/>
        <v>0.75</v>
      </c>
      <c r="D293" s="122" t="s">
        <v>155</v>
      </c>
      <c r="E293" s="122" t="s">
        <v>274</v>
      </c>
      <c r="F293" s="123">
        <v>8.26485475E8</v>
      </c>
      <c r="G293" s="123">
        <v>30.0</v>
      </c>
      <c r="H293" s="94" t="str">
        <f t="shared" si="57"/>
        <v>L</v>
      </c>
      <c r="I293" s="138">
        <f t="shared" si="58"/>
        <v>0.3</v>
      </c>
      <c r="J293" s="122" t="s">
        <v>186</v>
      </c>
      <c r="K293" s="122" t="s">
        <v>433</v>
      </c>
      <c r="L293" s="123">
        <v>8.38899512E8</v>
      </c>
      <c r="M293" s="123">
        <v>1100.0</v>
      </c>
      <c r="N293" s="94" t="str">
        <f t="shared" si="59"/>
        <v>W</v>
      </c>
      <c r="O293" s="138">
        <f t="shared" si="60"/>
        <v>27.5</v>
      </c>
      <c r="P293" s="90"/>
      <c r="Q293" s="85"/>
      <c r="R293" s="85"/>
      <c r="S293" s="85"/>
      <c r="T293" s="85"/>
      <c r="U293" s="85"/>
      <c r="V293" s="85"/>
      <c r="W293" s="85"/>
      <c r="X293" s="85"/>
      <c r="Y293" s="85"/>
      <c r="Z293" s="85"/>
    </row>
    <row r="294">
      <c r="A294" s="86">
        <v>45848.0</v>
      </c>
      <c r="B294" s="87">
        <f t="shared" si="56"/>
        <v>45848</v>
      </c>
      <c r="C294" s="88">
        <f t="shared" si="61"/>
        <v>0.7569444444</v>
      </c>
      <c r="D294" s="122" t="s">
        <v>155</v>
      </c>
      <c r="E294" s="122"/>
      <c r="F294" s="123"/>
      <c r="G294" s="122"/>
      <c r="H294" s="94" t="str">
        <f t="shared" si="57"/>
        <v>D</v>
      </c>
      <c r="I294" s="138">
        <f t="shared" si="58"/>
        <v>0</v>
      </c>
      <c r="J294" s="122" t="s">
        <v>186</v>
      </c>
      <c r="K294" s="122" t="s">
        <v>467</v>
      </c>
      <c r="L294" s="123">
        <v>8.36250356E8</v>
      </c>
      <c r="M294" s="122"/>
      <c r="N294" s="94" t="str">
        <f t="shared" si="59"/>
        <v>D</v>
      </c>
      <c r="O294" s="138">
        <f t="shared" si="60"/>
        <v>0</v>
      </c>
      <c r="P294" s="120" t="s">
        <v>132</v>
      </c>
      <c r="Q294" s="85"/>
      <c r="R294" s="85"/>
      <c r="S294" s="85"/>
      <c r="T294" s="85"/>
      <c r="U294" s="85"/>
      <c r="V294" s="85"/>
      <c r="W294" s="85"/>
      <c r="X294" s="85"/>
      <c r="Y294" s="85"/>
      <c r="Z294" s="85"/>
    </row>
    <row r="295">
      <c r="A295" s="86">
        <v>45848.0</v>
      </c>
      <c r="B295" s="87">
        <f t="shared" si="56"/>
        <v>45848</v>
      </c>
      <c r="C295" s="88">
        <f t="shared" si="61"/>
        <v>0.7638888889</v>
      </c>
      <c r="D295" s="122" t="s">
        <v>186</v>
      </c>
      <c r="E295" s="122" t="s">
        <v>467</v>
      </c>
      <c r="F295" s="123">
        <v>8.36250356E8</v>
      </c>
      <c r="G295" s="122"/>
      <c r="H295" s="94" t="str">
        <f t="shared" si="57"/>
        <v>D</v>
      </c>
      <c r="I295" s="138">
        <f t="shared" si="58"/>
        <v>0</v>
      </c>
      <c r="J295" s="122" t="s">
        <v>155</v>
      </c>
      <c r="K295" s="122"/>
      <c r="L295" s="123"/>
      <c r="M295" s="122"/>
      <c r="N295" s="94" t="str">
        <f t="shared" si="59"/>
        <v>D</v>
      </c>
      <c r="O295" s="138">
        <f t="shared" si="60"/>
        <v>0</v>
      </c>
      <c r="P295" s="120" t="s">
        <v>132</v>
      </c>
      <c r="Q295" s="85"/>
      <c r="R295" s="85"/>
      <c r="S295" s="85"/>
      <c r="T295" s="85"/>
      <c r="U295" s="85"/>
      <c r="V295" s="85"/>
      <c r="W295" s="85"/>
      <c r="X295" s="85"/>
      <c r="Y295" s="85"/>
      <c r="Z295" s="85"/>
    </row>
    <row r="296">
      <c r="A296" s="86">
        <v>45848.0</v>
      </c>
      <c r="B296" s="87">
        <f t="shared" si="56"/>
        <v>45848</v>
      </c>
      <c r="C296" s="88">
        <f t="shared" si="61"/>
        <v>0.7708333333</v>
      </c>
      <c r="D296" s="122" t="s">
        <v>178</v>
      </c>
      <c r="E296" s="122"/>
      <c r="F296" s="123"/>
      <c r="G296" s="122"/>
      <c r="H296" s="94" t="str">
        <f t="shared" si="57"/>
        <v>D</v>
      </c>
      <c r="I296" s="138">
        <f t="shared" si="58"/>
        <v>0</v>
      </c>
      <c r="J296" s="122" t="s">
        <v>155</v>
      </c>
      <c r="K296" s="122"/>
      <c r="L296" s="123"/>
      <c r="M296" s="122"/>
      <c r="N296" s="94" t="str">
        <f t="shared" si="59"/>
        <v>D</v>
      </c>
      <c r="O296" s="138">
        <f t="shared" si="60"/>
        <v>0</v>
      </c>
      <c r="P296" s="90"/>
      <c r="Q296" s="85"/>
      <c r="R296" s="85"/>
      <c r="S296" s="85"/>
      <c r="T296" s="85"/>
      <c r="U296" s="85"/>
      <c r="V296" s="85"/>
      <c r="W296" s="85"/>
      <c r="X296" s="85"/>
      <c r="Y296" s="85"/>
      <c r="Z296" s="85"/>
    </row>
    <row r="297">
      <c r="A297" s="86">
        <v>45848.0</v>
      </c>
      <c r="B297" s="87">
        <f t="shared" si="56"/>
        <v>45848</v>
      </c>
      <c r="C297" s="88">
        <f t="shared" si="61"/>
        <v>0.7777777778</v>
      </c>
      <c r="D297" s="122" t="s">
        <v>155</v>
      </c>
      <c r="E297" s="122"/>
      <c r="F297" s="123"/>
      <c r="G297" s="122"/>
      <c r="H297" s="94" t="str">
        <f t="shared" si="57"/>
        <v>D</v>
      </c>
      <c r="I297" s="138">
        <f t="shared" si="58"/>
        <v>0</v>
      </c>
      <c r="J297" s="122" t="s">
        <v>141</v>
      </c>
      <c r="K297" s="122" t="s">
        <v>468</v>
      </c>
      <c r="L297" s="123">
        <v>6.51155861E8</v>
      </c>
      <c r="M297" s="122"/>
      <c r="N297" s="94" t="str">
        <f t="shared" si="59"/>
        <v>D</v>
      </c>
      <c r="O297" s="138">
        <f t="shared" si="60"/>
        <v>0</v>
      </c>
      <c r="P297" s="120" t="s">
        <v>132</v>
      </c>
      <c r="Q297" s="85"/>
      <c r="R297" s="85"/>
      <c r="S297" s="85"/>
      <c r="T297" s="85"/>
      <c r="U297" s="85"/>
      <c r="V297" s="85"/>
      <c r="W297" s="85"/>
      <c r="X297" s="85"/>
      <c r="Y297" s="85"/>
      <c r="Z297" s="85"/>
    </row>
    <row r="298">
      <c r="A298" s="86">
        <v>45848.0</v>
      </c>
      <c r="B298" s="87">
        <f t="shared" si="56"/>
        <v>45848</v>
      </c>
      <c r="C298" s="88">
        <f t="shared" si="61"/>
        <v>0.7847222222</v>
      </c>
      <c r="D298" s="122" t="s">
        <v>429</v>
      </c>
      <c r="E298" s="122" t="s">
        <v>457</v>
      </c>
      <c r="F298" s="123">
        <v>6.91104738E8</v>
      </c>
      <c r="G298" s="123">
        <v>2500.0</v>
      </c>
      <c r="H298" s="94" t="str">
        <f t="shared" si="57"/>
        <v>W</v>
      </c>
      <c r="I298" s="138">
        <f t="shared" si="58"/>
        <v>62.5</v>
      </c>
      <c r="J298" s="122" t="s">
        <v>266</v>
      </c>
      <c r="K298" s="122" t="s">
        <v>469</v>
      </c>
      <c r="L298" s="123">
        <v>5.56958246E8</v>
      </c>
      <c r="M298" s="123">
        <v>2070.0</v>
      </c>
      <c r="N298" s="94" t="str">
        <f t="shared" si="59"/>
        <v>L</v>
      </c>
      <c r="O298" s="138">
        <f t="shared" si="60"/>
        <v>20.7</v>
      </c>
      <c r="P298" s="90"/>
      <c r="Q298" s="85"/>
      <c r="R298" s="85"/>
      <c r="S298" s="85"/>
      <c r="T298" s="85"/>
      <c r="U298" s="85"/>
      <c r="V298" s="85"/>
      <c r="W298" s="85"/>
      <c r="X298" s="85"/>
      <c r="Y298" s="85"/>
      <c r="Z298" s="85"/>
    </row>
    <row r="299">
      <c r="A299" s="86">
        <v>45848.0</v>
      </c>
      <c r="B299" s="87">
        <f t="shared" si="56"/>
        <v>45848</v>
      </c>
      <c r="C299" s="88">
        <f t="shared" si="61"/>
        <v>0.7916666667</v>
      </c>
      <c r="D299" s="122" t="s">
        <v>204</v>
      </c>
      <c r="E299" s="122"/>
      <c r="F299" s="123"/>
      <c r="G299" s="122"/>
      <c r="H299" s="94" t="str">
        <f t="shared" si="57"/>
        <v>D</v>
      </c>
      <c r="I299" s="138">
        <f t="shared" si="58"/>
        <v>0</v>
      </c>
      <c r="J299" s="122" t="s">
        <v>134</v>
      </c>
      <c r="K299" s="122"/>
      <c r="L299" s="123"/>
      <c r="M299" s="122"/>
      <c r="N299" s="94" t="str">
        <f t="shared" si="59"/>
        <v>D</v>
      </c>
      <c r="O299" s="138">
        <f t="shared" si="60"/>
        <v>0</v>
      </c>
      <c r="P299" s="90"/>
      <c r="Q299" s="85"/>
      <c r="R299" s="85"/>
      <c r="S299" s="85"/>
      <c r="T299" s="85"/>
      <c r="U299" s="85"/>
      <c r="V299" s="85"/>
      <c r="W299" s="85"/>
      <c r="X299" s="85"/>
      <c r="Y299" s="85"/>
      <c r="Z299" s="85"/>
    </row>
    <row r="300">
      <c r="A300" s="86">
        <v>45848.0</v>
      </c>
      <c r="B300" s="87">
        <f t="shared" si="56"/>
        <v>45848</v>
      </c>
      <c r="C300" s="88">
        <f t="shared" si="61"/>
        <v>0.7986111111</v>
      </c>
      <c r="D300" s="122" t="s">
        <v>191</v>
      </c>
      <c r="E300" s="122"/>
      <c r="F300" s="123"/>
      <c r="G300" s="122"/>
      <c r="H300" s="94" t="str">
        <f t="shared" si="57"/>
        <v>D</v>
      </c>
      <c r="I300" s="138">
        <f t="shared" si="58"/>
        <v>0</v>
      </c>
      <c r="J300" s="122" t="s">
        <v>181</v>
      </c>
      <c r="K300" s="122" t="s">
        <v>382</v>
      </c>
      <c r="L300" s="123">
        <v>6.58136043E8</v>
      </c>
      <c r="M300" s="122"/>
      <c r="N300" s="94" t="str">
        <f t="shared" si="59"/>
        <v>D</v>
      </c>
      <c r="O300" s="138">
        <f t="shared" si="60"/>
        <v>0</v>
      </c>
      <c r="P300" s="120" t="s">
        <v>132</v>
      </c>
      <c r="Q300" s="85"/>
      <c r="R300" s="85"/>
      <c r="S300" s="85"/>
      <c r="T300" s="85"/>
      <c r="U300" s="85"/>
      <c r="V300" s="85"/>
      <c r="W300" s="85"/>
      <c r="X300" s="85"/>
      <c r="Y300" s="85"/>
      <c r="Z300" s="85"/>
    </row>
    <row r="301">
      <c r="A301" s="86">
        <v>45848.0</v>
      </c>
      <c r="B301" s="87">
        <f t="shared" si="56"/>
        <v>45848</v>
      </c>
      <c r="C301" s="88">
        <f t="shared" si="61"/>
        <v>0.8055555556</v>
      </c>
      <c r="D301" s="122" t="s">
        <v>186</v>
      </c>
      <c r="E301" s="122"/>
      <c r="F301" s="123"/>
      <c r="G301" s="122"/>
      <c r="H301" s="94" t="str">
        <f t="shared" si="57"/>
        <v>D</v>
      </c>
      <c r="I301" s="138">
        <f t="shared" si="58"/>
        <v>0</v>
      </c>
      <c r="J301" s="122" t="s">
        <v>311</v>
      </c>
      <c r="K301" s="122"/>
      <c r="L301" s="123"/>
      <c r="M301" s="122"/>
      <c r="N301" s="94" t="str">
        <f t="shared" si="59"/>
        <v>D</v>
      </c>
      <c r="O301" s="138">
        <f t="shared" si="60"/>
        <v>0</v>
      </c>
      <c r="P301" s="90"/>
      <c r="Q301" s="128" t="s">
        <v>428</v>
      </c>
      <c r="R301" s="85"/>
      <c r="S301" s="85"/>
      <c r="T301" s="85"/>
      <c r="U301" s="85"/>
      <c r="V301" s="85"/>
      <c r="W301" s="85"/>
      <c r="X301" s="85"/>
      <c r="Y301" s="85"/>
      <c r="Z301" s="85"/>
    </row>
    <row r="302">
      <c r="A302" s="86">
        <v>45848.0</v>
      </c>
      <c r="B302" s="87">
        <f t="shared" si="56"/>
        <v>45848</v>
      </c>
      <c r="C302" s="88">
        <f t="shared" si="61"/>
        <v>0.8125</v>
      </c>
      <c r="D302" s="122" t="s">
        <v>383</v>
      </c>
      <c r="E302" s="122" t="s">
        <v>470</v>
      </c>
      <c r="F302" s="123">
        <v>5.72623041E8</v>
      </c>
      <c r="G302" s="123">
        <v>170.0</v>
      </c>
      <c r="H302" s="94" t="str">
        <f t="shared" si="57"/>
        <v>L</v>
      </c>
      <c r="I302" s="138">
        <f t="shared" si="58"/>
        <v>1.7</v>
      </c>
      <c r="J302" s="122" t="s">
        <v>157</v>
      </c>
      <c r="K302" s="122" t="s">
        <v>444</v>
      </c>
      <c r="L302" s="123">
        <v>8.47292295E8</v>
      </c>
      <c r="M302" s="123">
        <v>2600.0</v>
      </c>
      <c r="N302" s="94" t="str">
        <f t="shared" si="59"/>
        <v>W</v>
      </c>
      <c r="O302" s="138">
        <f t="shared" si="60"/>
        <v>65</v>
      </c>
      <c r="P302" s="90"/>
      <c r="Q302" s="85"/>
      <c r="R302" s="85"/>
      <c r="S302" s="85"/>
      <c r="T302" s="85"/>
      <c r="U302" s="85"/>
      <c r="V302" s="85"/>
      <c r="W302" s="85"/>
      <c r="X302" s="85"/>
      <c r="Y302" s="85"/>
      <c r="Z302" s="85"/>
    </row>
    <row r="303">
      <c r="A303" s="86">
        <v>45848.0</v>
      </c>
      <c r="B303" s="87">
        <f t="shared" si="56"/>
        <v>45848</v>
      </c>
      <c r="C303" s="88">
        <f t="shared" si="61"/>
        <v>0.8194444444</v>
      </c>
      <c r="D303" s="122" t="s">
        <v>141</v>
      </c>
      <c r="E303" s="122" t="s">
        <v>464</v>
      </c>
      <c r="F303" s="123">
        <v>5.17012798E8</v>
      </c>
      <c r="G303" s="122"/>
      <c r="H303" s="94" t="str">
        <f t="shared" si="57"/>
        <v>D</v>
      </c>
      <c r="I303" s="138">
        <f t="shared" si="58"/>
        <v>0</v>
      </c>
      <c r="J303" s="122" t="s">
        <v>191</v>
      </c>
      <c r="K303" s="122"/>
      <c r="L303" s="123"/>
      <c r="M303" s="122"/>
      <c r="N303" s="94" t="str">
        <f t="shared" si="59"/>
        <v>D</v>
      </c>
      <c r="O303" s="138">
        <f t="shared" si="60"/>
        <v>0</v>
      </c>
      <c r="P303" s="120" t="s">
        <v>132</v>
      </c>
      <c r="Q303" s="85"/>
      <c r="R303" s="85"/>
      <c r="S303" s="85"/>
      <c r="T303" s="85"/>
      <c r="U303" s="85"/>
      <c r="V303" s="85"/>
      <c r="W303" s="85"/>
      <c r="X303" s="85"/>
      <c r="Y303" s="85"/>
      <c r="Z303" s="85"/>
    </row>
    <row r="304">
      <c r="A304" s="86">
        <v>45848.0</v>
      </c>
      <c r="B304" s="87">
        <f t="shared" si="56"/>
        <v>45848</v>
      </c>
      <c r="C304" s="88">
        <f t="shared" si="61"/>
        <v>0.8263888889</v>
      </c>
      <c r="D304" s="122" t="s">
        <v>266</v>
      </c>
      <c r="E304" s="122" t="s">
        <v>471</v>
      </c>
      <c r="F304" s="123">
        <v>5.22821068E8</v>
      </c>
      <c r="G304" s="123">
        <v>120.0</v>
      </c>
      <c r="H304" s="94" t="str">
        <f t="shared" si="57"/>
        <v>D</v>
      </c>
      <c r="I304" s="138">
        <f t="shared" si="58"/>
        <v>1.2</v>
      </c>
      <c r="J304" s="122" t="s">
        <v>170</v>
      </c>
      <c r="K304" s="122" t="s">
        <v>314</v>
      </c>
      <c r="L304" s="123">
        <v>7.82770339E8</v>
      </c>
      <c r="M304" s="123">
        <v>120.0</v>
      </c>
      <c r="N304" s="94" t="str">
        <f t="shared" si="59"/>
        <v>D</v>
      </c>
      <c r="O304" s="138">
        <f t="shared" si="60"/>
        <v>1.2</v>
      </c>
      <c r="P304" s="90"/>
      <c r="Q304" s="85"/>
      <c r="R304" s="85"/>
      <c r="S304" s="85"/>
      <c r="T304" s="85"/>
      <c r="U304" s="85"/>
      <c r="V304" s="85"/>
      <c r="W304" s="85"/>
      <c r="X304" s="85"/>
      <c r="Y304" s="85"/>
      <c r="Z304" s="85"/>
    </row>
    <row r="305">
      <c r="A305" s="86">
        <v>45848.0</v>
      </c>
      <c r="B305" s="87">
        <f t="shared" si="56"/>
        <v>45848</v>
      </c>
      <c r="C305" s="88">
        <f t="shared" si="61"/>
        <v>0.8333333333</v>
      </c>
      <c r="D305" s="122" t="s">
        <v>134</v>
      </c>
      <c r="E305" s="122" t="s">
        <v>400</v>
      </c>
      <c r="F305" s="123">
        <v>5.37124071E8</v>
      </c>
      <c r="G305" s="123">
        <v>50.0</v>
      </c>
      <c r="H305" s="94" t="str">
        <f t="shared" si="57"/>
        <v>D</v>
      </c>
      <c r="I305" s="138">
        <f t="shared" si="58"/>
        <v>0.5</v>
      </c>
      <c r="J305" s="122" t="s">
        <v>186</v>
      </c>
      <c r="K305" s="122" t="s">
        <v>472</v>
      </c>
      <c r="L305" s="123">
        <v>7.99623928E8</v>
      </c>
      <c r="M305" s="123">
        <v>50.0</v>
      </c>
      <c r="N305" s="94" t="str">
        <f t="shared" si="59"/>
        <v>D</v>
      </c>
      <c r="O305" s="138">
        <f t="shared" si="60"/>
        <v>0.5</v>
      </c>
      <c r="P305" s="90"/>
      <c r="Q305" s="85"/>
      <c r="R305" s="85"/>
      <c r="S305" s="85"/>
      <c r="T305" s="85"/>
      <c r="U305" s="85"/>
      <c r="V305" s="85"/>
      <c r="W305" s="85"/>
      <c r="X305" s="85"/>
      <c r="Y305" s="85"/>
      <c r="Z305" s="85"/>
    </row>
    <row r="306">
      <c r="A306" s="86">
        <v>45848.0</v>
      </c>
      <c r="B306" s="87">
        <f t="shared" si="56"/>
        <v>45848</v>
      </c>
      <c r="C306" s="88">
        <f t="shared" si="61"/>
        <v>0.8402777778</v>
      </c>
      <c r="D306" s="122" t="s">
        <v>181</v>
      </c>
      <c r="E306" s="122" t="s">
        <v>400</v>
      </c>
      <c r="F306" s="123">
        <v>5.37124071E8</v>
      </c>
      <c r="G306" s="123">
        <v>650.0</v>
      </c>
      <c r="H306" s="94" t="str">
        <f t="shared" si="57"/>
        <v>W</v>
      </c>
      <c r="I306" s="138">
        <f t="shared" si="58"/>
        <v>16.25</v>
      </c>
      <c r="J306" s="122" t="s">
        <v>134</v>
      </c>
      <c r="K306" s="122" t="s">
        <v>462</v>
      </c>
      <c r="L306" s="123">
        <v>8.08490653E8</v>
      </c>
      <c r="M306" s="123">
        <v>0.0</v>
      </c>
      <c r="N306" s="94" t="str">
        <f t="shared" si="59"/>
        <v>L</v>
      </c>
      <c r="O306" s="138">
        <f t="shared" si="60"/>
        <v>0</v>
      </c>
      <c r="P306" s="91" t="s">
        <v>473</v>
      </c>
      <c r="Q306" s="85"/>
      <c r="R306" s="85"/>
      <c r="S306" s="85"/>
      <c r="T306" s="85"/>
      <c r="U306" s="85"/>
      <c r="V306" s="85"/>
      <c r="W306" s="85"/>
      <c r="X306" s="85"/>
      <c r="Y306" s="85"/>
      <c r="Z306" s="85"/>
    </row>
    <row r="307">
      <c r="A307" s="86">
        <v>45848.0</v>
      </c>
      <c r="B307" s="87">
        <f t="shared" si="56"/>
        <v>45848</v>
      </c>
      <c r="C307" s="88">
        <f t="shared" si="61"/>
        <v>0.8472222222</v>
      </c>
      <c r="D307" s="122" t="s">
        <v>311</v>
      </c>
      <c r="E307" s="122" t="s">
        <v>312</v>
      </c>
      <c r="F307" s="123">
        <v>6.67784686E8</v>
      </c>
      <c r="G307" s="123">
        <v>260.0</v>
      </c>
      <c r="H307" s="94" t="str">
        <f t="shared" si="57"/>
        <v>L</v>
      </c>
      <c r="I307" s="138">
        <f t="shared" si="58"/>
        <v>2.6</v>
      </c>
      <c r="J307" s="122" t="s">
        <v>186</v>
      </c>
      <c r="K307" s="122" t="s">
        <v>474</v>
      </c>
      <c r="L307" s="123">
        <v>8.38710935E8</v>
      </c>
      <c r="M307" s="123">
        <v>4240.0</v>
      </c>
      <c r="N307" s="94" t="str">
        <f t="shared" si="59"/>
        <v>W</v>
      </c>
      <c r="O307" s="138">
        <f t="shared" si="60"/>
        <v>106</v>
      </c>
      <c r="P307" s="90"/>
      <c r="Q307" s="85"/>
      <c r="R307" s="85"/>
      <c r="S307" s="85"/>
      <c r="T307" s="85"/>
      <c r="U307" s="85"/>
      <c r="V307" s="85"/>
      <c r="W307" s="85"/>
      <c r="X307" s="85"/>
      <c r="Y307" s="85"/>
      <c r="Z307" s="85"/>
    </row>
    <row r="308">
      <c r="A308" s="86">
        <v>45848.0</v>
      </c>
      <c r="B308" s="87">
        <f t="shared" si="56"/>
        <v>45848</v>
      </c>
      <c r="C308" s="88">
        <f t="shared" si="61"/>
        <v>0.8541666667</v>
      </c>
      <c r="D308" s="122" t="s">
        <v>163</v>
      </c>
      <c r="E308" s="122" t="s">
        <v>342</v>
      </c>
      <c r="F308" s="123">
        <v>6.15137564E8</v>
      </c>
      <c r="G308" s="123">
        <v>180.0</v>
      </c>
      <c r="H308" s="94" t="str">
        <f t="shared" si="57"/>
        <v>D</v>
      </c>
      <c r="I308" s="138">
        <f t="shared" si="58"/>
        <v>1.8</v>
      </c>
      <c r="J308" s="122" t="s">
        <v>186</v>
      </c>
      <c r="K308" s="122" t="s">
        <v>343</v>
      </c>
      <c r="L308" s="123">
        <v>1.677086379E9</v>
      </c>
      <c r="M308" s="123">
        <v>180.0</v>
      </c>
      <c r="N308" s="94" t="str">
        <f t="shared" si="59"/>
        <v>D</v>
      </c>
      <c r="O308" s="138">
        <f t="shared" si="60"/>
        <v>1.8</v>
      </c>
      <c r="P308" s="90"/>
      <c r="Q308" s="85"/>
      <c r="R308" s="85"/>
      <c r="S308" s="85"/>
      <c r="T308" s="85"/>
      <c r="U308" s="85"/>
      <c r="V308" s="85"/>
      <c r="W308" s="85"/>
      <c r="X308" s="85"/>
      <c r="Y308" s="85"/>
      <c r="Z308" s="85"/>
    </row>
    <row r="309">
      <c r="A309" s="86">
        <v>45848.0</v>
      </c>
      <c r="B309" s="87">
        <f t="shared" si="56"/>
        <v>45848</v>
      </c>
      <c r="C309" s="88">
        <f t="shared" si="61"/>
        <v>0.8611111111</v>
      </c>
      <c r="D309" s="122" t="s">
        <v>186</v>
      </c>
      <c r="E309" s="122" t="s">
        <v>455</v>
      </c>
      <c r="F309" s="123">
        <v>8.38710935E8</v>
      </c>
      <c r="G309" s="123">
        <v>4500.0</v>
      </c>
      <c r="H309" s="94" t="str">
        <f t="shared" si="57"/>
        <v>L</v>
      </c>
      <c r="I309" s="138">
        <f t="shared" si="58"/>
        <v>45</v>
      </c>
      <c r="J309" s="122" t="s">
        <v>155</v>
      </c>
      <c r="K309" s="122" t="s">
        <v>443</v>
      </c>
      <c r="L309" s="123">
        <v>8.45902756E8</v>
      </c>
      <c r="M309" s="123">
        <v>7300.0</v>
      </c>
      <c r="N309" s="94" t="str">
        <f t="shared" si="59"/>
        <v>W</v>
      </c>
      <c r="O309" s="138">
        <f t="shared" si="60"/>
        <v>182.5</v>
      </c>
      <c r="P309" s="90"/>
      <c r="Q309" s="85"/>
      <c r="R309" s="85"/>
      <c r="S309" s="85"/>
      <c r="T309" s="85"/>
      <c r="U309" s="85"/>
      <c r="V309" s="85"/>
      <c r="W309" s="85"/>
      <c r="X309" s="85"/>
      <c r="Y309" s="85"/>
      <c r="Z309" s="85"/>
    </row>
    <row r="310">
      <c r="A310" s="86">
        <v>45848.0</v>
      </c>
      <c r="B310" s="87">
        <f t="shared" si="56"/>
        <v>45848</v>
      </c>
      <c r="C310" s="88">
        <f t="shared" si="61"/>
        <v>0.8680555556</v>
      </c>
      <c r="D310" s="122" t="s">
        <v>186</v>
      </c>
      <c r="E310" s="122" t="s">
        <v>410</v>
      </c>
      <c r="F310" s="123">
        <v>6.28822395E8</v>
      </c>
      <c r="G310" s="123">
        <v>430.0</v>
      </c>
      <c r="H310" s="94" t="str">
        <f t="shared" si="57"/>
        <v>W</v>
      </c>
      <c r="I310" s="138">
        <f t="shared" si="58"/>
        <v>10.75</v>
      </c>
      <c r="J310" s="122" t="s">
        <v>151</v>
      </c>
      <c r="K310" s="122" t="s">
        <v>312</v>
      </c>
      <c r="L310" s="123">
        <v>6.67784686E8</v>
      </c>
      <c r="M310" s="123">
        <v>330.0</v>
      </c>
      <c r="N310" s="94" t="str">
        <f t="shared" si="59"/>
        <v>L</v>
      </c>
      <c r="O310" s="138">
        <f t="shared" si="60"/>
        <v>3.3</v>
      </c>
      <c r="P310" s="90"/>
      <c r="Q310" s="85"/>
      <c r="R310" s="85"/>
      <c r="S310" s="85"/>
      <c r="T310" s="85"/>
      <c r="U310" s="85"/>
      <c r="V310" s="85"/>
      <c r="W310" s="85"/>
      <c r="X310" s="85"/>
      <c r="Y310" s="85"/>
      <c r="Z310" s="85"/>
    </row>
    <row r="311">
      <c r="A311" s="137" t="s">
        <v>116</v>
      </c>
      <c r="B311" s="81" t="s">
        <v>16</v>
      </c>
      <c r="C311" s="150" t="s">
        <v>117</v>
      </c>
      <c r="D311" s="82" t="s">
        <v>118</v>
      </c>
      <c r="E311" s="82" t="s">
        <v>119</v>
      </c>
      <c r="F311" s="83" t="s">
        <v>120</v>
      </c>
      <c r="G311" s="82" t="s">
        <v>121</v>
      </c>
      <c r="H311" s="82" t="s">
        <v>122</v>
      </c>
      <c r="I311" s="151" t="s">
        <v>123</v>
      </c>
      <c r="J311" s="82" t="s">
        <v>118</v>
      </c>
      <c r="K311" s="82" t="s">
        <v>124</v>
      </c>
      <c r="L311" s="83" t="s">
        <v>125</v>
      </c>
      <c r="M311" s="82" t="s">
        <v>121</v>
      </c>
      <c r="N311" s="82" t="s">
        <v>122</v>
      </c>
      <c r="O311" s="151" t="s">
        <v>123</v>
      </c>
      <c r="P311" s="166" t="s">
        <v>52</v>
      </c>
      <c r="Q311" s="85"/>
      <c r="R311" s="85"/>
      <c r="S311" s="85"/>
      <c r="T311" s="85"/>
      <c r="U311" s="85"/>
      <c r="V311" s="85"/>
      <c r="W311" s="85"/>
      <c r="X311" s="85"/>
      <c r="Y311" s="85"/>
      <c r="Z311" s="85"/>
    </row>
    <row r="312">
      <c r="A312" s="86">
        <v>45849.0</v>
      </c>
      <c r="B312" s="87">
        <f t="shared" ref="B312:B341" si="62">A312</f>
        <v>45849</v>
      </c>
      <c r="C312" s="88">
        <v>0.6666666666666666</v>
      </c>
      <c r="D312" s="122" t="s">
        <v>139</v>
      </c>
      <c r="E312" s="122"/>
      <c r="F312" s="122"/>
      <c r="G312" s="122"/>
      <c r="H312" s="94" t="str">
        <f t="shared" ref="H312:H341" si="63">IFS(G312&gt;M312,"W",G312&lt;M312,"L",G312=M312,"D")</f>
        <v>D</v>
      </c>
      <c r="I312" s="138">
        <f t="shared" ref="I312:I341" si="64">IF(ISNUMBER(G312),IF(H312="W",MIN(150000,G312)*0.025,MIN(150000,G312)*0.01),0)</f>
        <v>0</v>
      </c>
      <c r="J312" s="122" t="s">
        <v>186</v>
      </c>
      <c r="K312" s="122" t="s">
        <v>437</v>
      </c>
      <c r="L312" s="123">
        <v>5.37926844E8</v>
      </c>
      <c r="M312" s="122"/>
      <c r="N312" s="94" t="str">
        <f t="shared" ref="N312:N341" si="65">IFS(M312&gt;G312,"W",M312&lt;G312,"L",M312=G312,"D")</f>
        <v>D</v>
      </c>
      <c r="O312" s="138">
        <f t="shared" ref="O312:O341" si="66">IF(ISNUMBER(M312),IF(N312="W",MIN(150000,M312)*0.025,MIN(150000,M312)*0.01),0)</f>
        <v>0</v>
      </c>
      <c r="P312" s="120" t="s">
        <v>132</v>
      </c>
      <c r="Q312" s="85"/>
      <c r="R312" s="85"/>
      <c r="S312" s="85"/>
      <c r="T312" s="85"/>
      <c r="U312" s="85"/>
      <c r="V312" s="85"/>
      <c r="W312" s="85"/>
      <c r="X312" s="85"/>
      <c r="Y312" s="85"/>
      <c r="Z312" s="85"/>
    </row>
    <row r="313">
      <c r="A313" s="86">
        <v>45849.0</v>
      </c>
      <c r="B313" s="87">
        <f t="shared" si="62"/>
        <v>45849</v>
      </c>
      <c r="C313" s="88">
        <f t="shared" ref="C313:C341" si="67">C312 + TIME(0, 10, 0)</f>
        <v>0.6736111111</v>
      </c>
      <c r="D313" s="122" t="s">
        <v>186</v>
      </c>
      <c r="E313" s="122" t="s">
        <v>382</v>
      </c>
      <c r="F313" s="123">
        <v>6.58136043E8</v>
      </c>
      <c r="G313" s="123">
        <v>1530.0</v>
      </c>
      <c r="H313" s="94" t="str">
        <f t="shared" si="63"/>
        <v>W</v>
      </c>
      <c r="I313" s="138">
        <f t="shared" si="64"/>
        <v>38.25</v>
      </c>
      <c r="J313" s="122" t="s">
        <v>161</v>
      </c>
      <c r="K313" s="123" t="s">
        <v>475</v>
      </c>
      <c r="L313" s="123">
        <v>5.11701118E8</v>
      </c>
      <c r="M313" s="123">
        <v>1510.0</v>
      </c>
      <c r="N313" s="94" t="str">
        <f t="shared" si="65"/>
        <v>L</v>
      </c>
      <c r="O313" s="138">
        <f t="shared" si="66"/>
        <v>15.1</v>
      </c>
      <c r="P313" s="90"/>
      <c r="Q313" s="85"/>
      <c r="R313" s="85"/>
      <c r="S313" s="85"/>
      <c r="T313" s="85"/>
      <c r="U313" s="85"/>
      <c r="V313" s="85"/>
      <c r="W313" s="85"/>
      <c r="X313" s="85"/>
      <c r="Y313" s="85"/>
      <c r="Z313" s="85"/>
    </row>
    <row r="314">
      <c r="A314" s="86">
        <v>45849.0</v>
      </c>
      <c r="B314" s="87">
        <f t="shared" si="62"/>
        <v>45849</v>
      </c>
      <c r="C314" s="88">
        <f t="shared" si="67"/>
        <v>0.6805555556</v>
      </c>
      <c r="D314" s="122" t="s">
        <v>186</v>
      </c>
      <c r="E314" s="122" t="s">
        <v>440</v>
      </c>
      <c r="F314" s="123">
        <v>8.36250356E8</v>
      </c>
      <c r="G314" s="122"/>
      <c r="H314" s="94" t="str">
        <f t="shared" si="63"/>
        <v>D</v>
      </c>
      <c r="I314" s="138">
        <f t="shared" si="64"/>
        <v>0</v>
      </c>
      <c r="J314" s="122" t="s">
        <v>191</v>
      </c>
      <c r="K314" s="122"/>
      <c r="L314" s="123"/>
      <c r="M314" s="122"/>
      <c r="N314" s="94" t="str">
        <f t="shared" si="65"/>
        <v>D</v>
      </c>
      <c r="O314" s="138">
        <f t="shared" si="66"/>
        <v>0</v>
      </c>
      <c r="P314" s="120" t="s">
        <v>132</v>
      </c>
      <c r="Q314" s="85"/>
      <c r="R314" s="85"/>
      <c r="S314" s="85"/>
      <c r="T314" s="85"/>
      <c r="U314" s="85"/>
      <c r="V314" s="85"/>
      <c r="W314" s="85"/>
      <c r="X314" s="85"/>
      <c r="Y314" s="85"/>
      <c r="Z314" s="85"/>
    </row>
    <row r="315">
      <c r="A315" s="86">
        <v>45849.0</v>
      </c>
      <c r="B315" s="87">
        <f t="shared" si="62"/>
        <v>45849</v>
      </c>
      <c r="C315" s="88">
        <f t="shared" si="67"/>
        <v>0.6875</v>
      </c>
      <c r="D315" s="122" t="s">
        <v>204</v>
      </c>
      <c r="E315" s="122" t="s">
        <v>456</v>
      </c>
      <c r="F315" s="123">
        <v>6.79523651E8</v>
      </c>
      <c r="G315" s="122"/>
      <c r="H315" s="94" t="str">
        <f t="shared" si="63"/>
        <v>D</v>
      </c>
      <c r="I315" s="138">
        <f t="shared" si="64"/>
        <v>0</v>
      </c>
      <c r="J315" s="122" t="s">
        <v>186</v>
      </c>
      <c r="K315" s="122" t="s">
        <v>455</v>
      </c>
      <c r="L315" s="123">
        <v>8.38710935E8</v>
      </c>
      <c r="M315" s="122"/>
      <c r="N315" s="94" t="str">
        <f t="shared" si="65"/>
        <v>D</v>
      </c>
      <c r="O315" s="138">
        <f t="shared" si="66"/>
        <v>0</v>
      </c>
      <c r="P315" s="120" t="s">
        <v>353</v>
      </c>
      <c r="Q315" s="85"/>
      <c r="R315" s="85"/>
      <c r="S315" s="85"/>
      <c r="T315" s="85"/>
      <c r="U315" s="85"/>
      <c r="V315" s="85"/>
      <c r="W315" s="85"/>
      <c r="X315" s="85"/>
      <c r="Y315" s="85"/>
      <c r="Z315" s="85"/>
    </row>
    <row r="316">
      <c r="A316" s="86">
        <v>45849.0</v>
      </c>
      <c r="B316" s="87">
        <f t="shared" si="62"/>
        <v>45849</v>
      </c>
      <c r="C316" s="88">
        <f t="shared" si="67"/>
        <v>0.6944444444</v>
      </c>
      <c r="D316" s="122" t="s">
        <v>170</v>
      </c>
      <c r="E316" s="122">
        <v>3.13544867E8</v>
      </c>
      <c r="F316" s="123">
        <v>1.830963821E9</v>
      </c>
      <c r="G316" s="123">
        <v>4020.0</v>
      </c>
      <c r="H316" s="94" t="str">
        <f t="shared" si="63"/>
        <v>L</v>
      </c>
      <c r="I316" s="138">
        <f t="shared" si="64"/>
        <v>40.2</v>
      </c>
      <c r="J316" s="122" t="s">
        <v>186</v>
      </c>
      <c r="K316" s="122" t="s">
        <v>437</v>
      </c>
      <c r="L316" s="123">
        <v>5.37926844E8</v>
      </c>
      <c r="M316" s="123">
        <v>4360.0</v>
      </c>
      <c r="N316" s="94" t="str">
        <f t="shared" si="65"/>
        <v>W</v>
      </c>
      <c r="O316" s="138">
        <f t="shared" si="66"/>
        <v>109</v>
      </c>
      <c r="P316" s="90"/>
      <c r="Q316" s="85"/>
      <c r="R316" s="85"/>
      <c r="S316" s="85"/>
      <c r="T316" s="85"/>
      <c r="U316" s="85"/>
      <c r="V316" s="85"/>
      <c r="W316" s="85"/>
      <c r="X316" s="85"/>
      <c r="Y316" s="85"/>
      <c r="Z316" s="85"/>
    </row>
    <row r="317">
      <c r="A317" s="86">
        <v>45849.0</v>
      </c>
      <c r="B317" s="87">
        <f t="shared" si="62"/>
        <v>45849</v>
      </c>
      <c r="C317" s="88">
        <f t="shared" si="67"/>
        <v>0.7013888889</v>
      </c>
      <c r="D317" s="122" t="s">
        <v>144</v>
      </c>
      <c r="E317" s="122" t="s">
        <v>291</v>
      </c>
      <c r="F317" s="123">
        <v>5.72981667E8</v>
      </c>
      <c r="G317" s="122"/>
      <c r="H317" s="94" t="str">
        <f t="shared" si="63"/>
        <v>D</v>
      </c>
      <c r="I317" s="138">
        <f t="shared" si="64"/>
        <v>0</v>
      </c>
      <c r="J317" s="122" t="s">
        <v>313</v>
      </c>
      <c r="K317" s="122" t="s">
        <v>433</v>
      </c>
      <c r="L317" s="123">
        <v>8.38899512E8</v>
      </c>
      <c r="M317" s="122"/>
      <c r="N317" s="94" t="str">
        <f t="shared" si="65"/>
        <v>D</v>
      </c>
      <c r="O317" s="138">
        <f t="shared" si="66"/>
        <v>0</v>
      </c>
      <c r="P317" s="120" t="s">
        <v>353</v>
      </c>
      <c r="Q317" s="85"/>
      <c r="R317" s="85"/>
      <c r="S317" s="85"/>
      <c r="T317" s="85"/>
      <c r="U317" s="85"/>
      <c r="V317" s="85"/>
      <c r="W317" s="85"/>
      <c r="X317" s="85"/>
      <c r="Y317" s="85"/>
      <c r="Z317" s="85"/>
    </row>
    <row r="318">
      <c r="A318" s="86">
        <v>45849.0</v>
      </c>
      <c r="B318" s="87">
        <f t="shared" si="62"/>
        <v>45849</v>
      </c>
      <c r="C318" s="88">
        <f t="shared" si="67"/>
        <v>0.7083333333</v>
      </c>
      <c r="D318" s="122" t="s">
        <v>186</v>
      </c>
      <c r="E318" s="122" t="s">
        <v>135</v>
      </c>
      <c r="F318" s="123">
        <v>8.30524061E8</v>
      </c>
      <c r="G318" s="123">
        <v>4010.0</v>
      </c>
      <c r="H318" s="94" t="str">
        <f t="shared" si="63"/>
        <v>W</v>
      </c>
      <c r="I318" s="138">
        <f t="shared" si="64"/>
        <v>100.25</v>
      </c>
      <c r="J318" s="122" t="s">
        <v>188</v>
      </c>
      <c r="K318" s="122" t="s">
        <v>162</v>
      </c>
      <c r="L318" s="123">
        <v>8.33635123E8</v>
      </c>
      <c r="M318" s="123">
        <v>20.0</v>
      </c>
      <c r="N318" s="94" t="str">
        <f t="shared" si="65"/>
        <v>L</v>
      </c>
      <c r="O318" s="138">
        <f t="shared" si="66"/>
        <v>0.2</v>
      </c>
      <c r="P318" s="90"/>
      <c r="Q318" s="85"/>
      <c r="R318" s="85"/>
      <c r="S318" s="85"/>
      <c r="T318" s="85"/>
      <c r="U318" s="85"/>
      <c r="V318" s="85"/>
      <c r="W318" s="85"/>
      <c r="X318" s="85"/>
      <c r="Y318" s="85"/>
      <c r="Z318" s="85"/>
    </row>
    <row r="319">
      <c r="A319" s="86">
        <v>45849.0</v>
      </c>
      <c r="B319" s="87">
        <f t="shared" si="62"/>
        <v>45849</v>
      </c>
      <c r="C319" s="88">
        <f t="shared" si="67"/>
        <v>0.7152777778</v>
      </c>
      <c r="D319" s="122" t="s">
        <v>183</v>
      </c>
      <c r="E319" s="122"/>
      <c r="F319" s="123"/>
      <c r="G319" s="122"/>
      <c r="H319" s="94" t="str">
        <f t="shared" si="63"/>
        <v>D</v>
      </c>
      <c r="I319" s="138">
        <f t="shared" si="64"/>
        <v>0</v>
      </c>
      <c r="J319" s="122" t="s">
        <v>195</v>
      </c>
      <c r="K319" s="122"/>
      <c r="L319" s="123"/>
      <c r="M319" s="122"/>
      <c r="N319" s="94" t="str">
        <f t="shared" si="65"/>
        <v>D</v>
      </c>
      <c r="O319" s="138">
        <f t="shared" si="66"/>
        <v>0</v>
      </c>
      <c r="P319" s="90"/>
      <c r="Q319" s="85"/>
      <c r="R319" s="85"/>
      <c r="S319" s="85"/>
      <c r="T319" s="85"/>
      <c r="U319" s="85"/>
      <c r="V319" s="85"/>
      <c r="W319" s="85"/>
      <c r="X319" s="85"/>
      <c r="Y319" s="85"/>
      <c r="Z319" s="85"/>
    </row>
    <row r="320">
      <c r="A320" s="86">
        <v>45849.0</v>
      </c>
      <c r="B320" s="87">
        <f t="shared" si="62"/>
        <v>45849</v>
      </c>
      <c r="C320" s="88">
        <f t="shared" si="67"/>
        <v>0.7222222222</v>
      </c>
      <c r="D320" s="122" t="s">
        <v>174</v>
      </c>
      <c r="E320" s="122"/>
      <c r="F320" s="123"/>
      <c r="G320" s="122"/>
      <c r="H320" s="94" t="str">
        <f t="shared" si="63"/>
        <v>D</v>
      </c>
      <c r="I320" s="138">
        <f t="shared" si="64"/>
        <v>0</v>
      </c>
      <c r="J320" s="122" t="s">
        <v>186</v>
      </c>
      <c r="K320" s="122"/>
      <c r="L320" s="123"/>
      <c r="M320" s="122"/>
      <c r="N320" s="94" t="str">
        <f t="shared" si="65"/>
        <v>D</v>
      </c>
      <c r="O320" s="138">
        <f t="shared" si="66"/>
        <v>0</v>
      </c>
      <c r="P320" s="124"/>
      <c r="Q320" s="85"/>
      <c r="R320" s="85"/>
      <c r="S320" s="85"/>
      <c r="T320" s="85"/>
      <c r="U320" s="85"/>
      <c r="V320" s="85"/>
      <c r="W320" s="85"/>
      <c r="X320" s="85"/>
      <c r="Y320" s="85"/>
      <c r="Z320" s="85"/>
    </row>
    <row r="321">
      <c r="A321" s="86">
        <v>45849.0</v>
      </c>
      <c r="B321" s="87">
        <f t="shared" si="62"/>
        <v>45849</v>
      </c>
      <c r="C321" s="88">
        <f t="shared" si="67"/>
        <v>0.7291666667</v>
      </c>
      <c r="D321" s="122" t="s">
        <v>161</v>
      </c>
      <c r="E321" s="122"/>
      <c r="F321" s="123"/>
      <c r="G321" s="122"/>
      <c r="H321" s="94" t="str">
        <f t="shared" si="63"/>
        <v>D</v>
      </c>
      <c r="I321" s="138">
        <f t="shared" si="64"/>
        <v>0</v>
      </c>
      <c r="J321" s="122" t="s">
        <v>149</v>
      </c>
      <c r="K321" s="122"/>
      <c r="L321" s="123"/>
      <c r="M321" s="122"/>
      <c r="N321" s="94" t="str">
        <f t="shared" si="65"/>
        <v>D</v>
      </c>
      <c r="O321" s="138">
        <f t="shared" si="66"/>
        <v>0</v>
      </c>
      <c r="P321" s="124"/>
      <c r="Q321" s="85"/>
      <c r="R321" s="85"/>
      <c r="S321" s="85"/>
      <c r="T321" s="85"/>
      <c r="U321" s="85"/>
      <c r="V321" s="85"/>
      <c r="W321" s="85"/>
      <c r="X321" s="85"/>
      <c r="Y321" s="85"/>
      <c r="Z321" s="85"/>
    </row>
    <row r="322">
      <c r="A322" s="86">
        <v>45849.0</v>
      </c>
      <c r="B322" s="87">
        <f t="shared" si="62"/>
        <v>45849</v>
      </c>
      <c r="C322" s="88">
        <f t="shared" si="67"/>
        <v>0.7361111111</v>
      </c>
      <c r="D322" s="122" t="s">
        <v>186</v>
      </c>
      <c r="E322" s="122" t="s">
        <v>315</v>
      </c>
      <c r="F322" s="123">
        <v>7.08889645E8</v>
      </c>
      <c r="G322" s="122"/>
      <c r="H322" s="94" t="str">
        <f t="shared" si="63"/>
        <v>D</v>
      </c>
      <c r="I322" s="138">
        <f t="shared" si="64"/>
        <v>0</v>
      </c>
      <c r="J322" s="122" t="s">
        <v>139</v>
      </c>
      <c r="K322" s="122"/>
      <c r="L322" s="123"/>
      <c r="M322" s="122"/>
      <c r="N322" s="94" t="str">
        <f t="shared" si="65"/>
        <v>D</v>
      </c>
      <c r="O322" s="138">
        <f t="shared" si="66"/>
        <v>0</v>
      </c>
      <c r="P322" s="120" t="s">
        <v>132</v>
      </c>
      <c r="Q322" s="85"/>
      <c r="R322" s="85"/>
      <c r="S322" s="85"/>
      <c r="T322" s="85"/>
      <c r="U322" s="85"/>
      <c r="V322" s="85"/>
      <c r="W322" s="85"/>
      <c r="X322" s="85"/>
      <c r="Y322" s="85"/>
      <c r="Z322" s="85"/>
    </row>
    <row r="323">
      <c r="A323" s="86">
        <v>45849.0</v>
      </c>
      <c r="B323" s="87">
        <f t="shared" si="62"/>
        <v>45849</v>
      </c>
      <c r="C323" s="88">
        <f t="shared" si="67"/>
        <v>0.7430555556</v>
      </c>
      <c r="D323" s="122" t="s">
        <v>151</v>
      </c>
      <c r="E323" s="122"/>
      <c r="F323" s="123"/>
      <c r="G323" s="122"/>
      <c r="H323" s="94" t="str">
        <f t="shared" si="63"/>
        <v>D</v>
      </c>
      <c r="I323" s="138">
        <f t="shared" si="64"/>
        <v>0</v>
      </c>
      <c r="J323" s="122" t="s">
        <v>208</v>
      </c>
      <c r="K323" s="122"/>
      <c r="L323" s="123"/>
      <c r="M323" s="122"/>
      <c r="N323" s="94" t="str">
        <f t="shared" si="65"/>
        <v>D</v>
      </c>
      <c r="O323" s="138">
        <f t="shared" si="66"/>
        <v>0</v>
      </c>
      <c r="P323" s="90"/>
      <c r="Q323" s="85"/>
      <c r="R323" s="85"/>
      <c r="S323" s="85"/>
      <c r="T323" s="85"/>
      <c r="U323" s="85"/>
      <c r="V323" s="85"/>
      <c r="W323" s="85"/>
      <c r="X323" s="85"/>
      <c r="Y323" s="85"/>
      <c r="Z323" s="85"/>
    </row>
    <row r="324">
      <c r="A324" s="86">
        <v>45849.0</v>
      </c>
      <c r="B324" s="87">
        <f t="shared" si="62"/>
        <v>45849</v>
      </c>
      <c r="C324" s="88">
        <f t="shared" si="67"/>
        <v>0.75</v>
      </c>
      <c r="D324" s="122" t="s">
        <v>266</v>
      </c>
      <c r="E324" s="122"/>
      <c r="F324" s="123"/>
      <c r="G324" s="122"/>
      <c r="H324" s="94" t="str">
        <f t="shared" si="63"/>
        <v>D</v>
      </c>
      <c r="I324" s="138">
        <f t="shared" si="64"/>
        <v>0</v>
      </c>
      <c r="J324" s="122" t="s">
        <v>186</v>
      </c>
      <c r="K324" s="122"/>
      <c r="L324" s="123"/>
      <c r="M324" s="122"/>
      <c r="N324" s="94" t="str">
        <f t="shared" si="65"/>
        <v>D</v>
      </c>
      <c r="O324" s="138">
        <f t="shared" si="66"/>
        <v>0</v>
      </c>
      <c r="P324" s="90"/>
      <c r="Q324" s="85"/>
      <c r="R324" s="85"/>
      <c r="S324" s="85"/>
      <c r="T324" s="85"/>
      <c r="U324" s="85"/>
      <c r="V324" s="85"/>
      <c r="W324" s="85"/>
      <c r="X324" s="85"/>
      <c r="Y324" s="85"/>
      <c r="Z324" s="85"/>
    </row>
    <row r="325">
      <c r="A325" s="86">
        <v>45849.0</v>
      </c>
      <c r="B325" s="87">
        <f t="shared" si="62"/>
        <v>45849</v>
      </c>
      <c r="C325" s="88">
        <f t="shared" si="67"/>
        <v>0.7569444444</v>
      </c>
      <c r="D325" s="122" t="s">
        <v>183</v>
      </c>
      <c r="E325" s="122"/>
      <c r="F325" s="123"/>
      <c r="G325" s="122"/>
      <c r="H325" s="94" t="str">
        <f t="shared" si="63"/>
        <v>D</v>
      </c>
      <c r="I325" s="138">
        <f t="shared" si="64"/>
        <v>0</v>
      </c>
      <c r="J325" s="122" t="s">
        <v>139</v>
      </c>
      <c r="K325" s="122"/>
      <c r="L325" s="123"/>
      <c r="M325" s="122"/>
      <c r="N325" s="94" t="str">
        <f t="shared" si="65"/>
        <v>D</v>
      </c>
      <c r="O325" s="138">
        <f t="shared" si="66"/>
        <v>0</v>
      </c>
      <c r="P325" s="124"/>
      <c r="Q325" s="85"/>
      <c r="R325" s="85"/>
      <c r="S325" s="85"/>
      <c r="T325" s="85"/>
      <c r="U325" s="85"/>
      <c r="V325" s="85"/>
      <c r="W325" s="85"/>
      <c r="X325" s="85"/>
      <c r="Y325" s="85"/>
      <c r="Z325" s="85"/>
    </row>
    <row r="326">
      <c r="A326" s="86">
        <v>45849.0</v>
      </c>
      <c r="B326" s="87">
        <f t="shared" si="62"/>
        <v>45849</v>
      </c>
      <c r="C326" s="88">
        <f t="shared" si="67"/>
        <v>0.7638888889</v>
      </c>
      <c r="D326" s="122" t="s">
        <v>186</v>
      </c>
      <c r="E326" s="122"/>
      <c r="F326" s="123"/>
      <c r="G326" s="122"/>
      <c r="H326" s="94" t="str">
        <f t="shared" si="63"/>
        <v>D</v>
      </c>
      <c r="I326" s="138">
        <f t="shared" si="64"/>
        <v>0</v>
      </c>
      <c r="J326" s="122" t="s">
        <v>170</v>
      </c>
      <c r="K326" s="122"/>
      <c r="L326" s="123"/>
      <c r="M326" s="122"/>
      <c r="N326" s="94" t="str">
        <f t="shared" si="65"/>
        <v>D</v>
      </c>
      <c r="O326" s="138">
        <f t="shared" si="66"/>
        <v>0</v>
      </c>
      <c r="P326" s="124"/>
      <c r="Q326" s="128" t="s">
        <v>428</v>
      </c>
      <c r="R326" s="85"/>
      <c r="S326" s="85"/>
      <c r="T326" s="85"/>
      <c r="U326" s="85"/>
      <c r="V326" s="85"/>
      <c r="W326" s="85"/>
      <c r="X326" s="85"/>
      <c r="Y326" s="85"/>
      <c r="Z326" s="85"/>
    </row>
    <row r="327">
      <c r="A327" s="86">
        <v>45849.0</v>
      </c>
      <c r="B327" s="87">
        <f t="shared" si="62"/>
        <v>45849</v>
      </c>
      <c r="C327" s="88">
        <f t="shared" si="67"/>
        <v>0.7708333333</v>
      </c>
      <c r="D327" s="122" t="s">
        <v>178</v>
      </c>
      <c r="E327" s="122" t="s">
        <v>476</v>
      </c>
      <c r="F327" s="123">
        <v>7.83464859E8</v>
      </c>
      <c r="G327" s="123">
        <v>10300.0</v>
      </c>
      <c r="H327" s="94" t="str">
        <f t="shared" si="63"/>
        <v>W</v>
      </c>
      <c r="I327" s="138">
        <f t="shared" si="64"/>
        <v>257.5</v>
      </c>
      <c r="J327" s="122" t="s">
        <v>134</v>
      </c>
      <c r="K327" s="122" t="s">
        <v>192</v>
      </c>
      <c r="L327" s="123">
        <v>5.81372539E8</v>
      </c>
      <c r="M327" s="123">
        <v>2300.0</v>
      </c>
      <c r="N327" s="94" t="str">
        <f t="shared" si="65"/>
        <v>L</v>
      </c>
      <c r="O327" s="138">
        <f t="shared" si="66"/>
        <v>23</v>
      </c>
      <c r="P327" s="90"/>
      <c r="Q327" s="85"/>
      <c r="R327" s="85"/>
      <c r="S327" s="85"/>
      <c r="T327" s="85"/>
      <c r="U327" s="85"/>
      <c r="V327" s="85"/>
      <c r="W327" s="85"/>
      <c r="X327" s="85"/>
      <c r="Y327" s="85"/>
      <c r="Z327" s="85"/>
    </row>
    <row r="328">
      <c r="A328" s="86">
        <v>45849.0</v>
      </c>
      <c r="B328" s="87">
        <f t="shared" si="62"/>
        <v>45849</v>
      </c>
      <c r="C328" s="88">
        <f t="shared" si="67"/>
        <v>0.7777777778</v>
      </c>
      <c r="D328" s="122" t="s">
        <v>271</v>
      </c>
      <c r="E328" s="122"/>
      <c r="F328" s="123"/>
      <c r="G328" s="122"/>
      <c r="H328" s="94" t="str">
        <f t="shared" si="63"/>
        <v>D</v>
      </c>
      <c r="I328" s="138">
        <f t="shared" si="64"/>
        <v>0</v>
      </c>
      <c r="J328" s="122" t="s">
        <v>174</v>
      </c>
      <c r="K328" s="122" t="s">
        <v>176</v>
      </c>
      <c r="L328" s="123">
        <v>7.28603229E8</v>
      </c>
      <c r="M328" s="122"/>
      <c r="N328" s="94" t="str">
        <f t="shared" si="65"/>
        <v>D</v>
      </c>
      <c r="O328" s="138">
        <f t="shared" si="66"/>
        <v>0</v>
      </c>
      <c r="P328" s="120" t="s">
        <v>132</v>
      </c>
      <c r="Q328" s="85"/>
      <c r="R328" s="85"/>
      <c r="S328" s="85"/>
      <c r="T328" s="85"/>
      <c r="U328" s="85"/>
      <c r="V328" s="85"/>
      <c r="W328" s="85"/>
      <c r="X328" s="85"/>
      <c r="Y328" s="85"/>
      <c r="Z328" s="85"/>
    </row>
    <row r="329">
      <c r="A329" s="86">
        <v>45849.0</v>
      </c>
      <c r="B329" s="87">
        <f t="shared" si="62"/>
        <v>45849</v>
      </c>
      <c r="C329" s="88">
        <f t="shared" si="67"/>
        <v>0.7847222222</v>
      </c>
      <c r="D329" s="122" t="s">
        <v>181</v>
      </c>
      <c r="E329" s="122" t="s">
        <v>415</v>
      </c>
      <c r="F329" s="123">
        <v>7.12381882E8</v>
      </c>
      <c r="G329" s="122"/>
      <c r="H329" s="94" t="str">
        <f t="shared" si="63"/>
        <v>D</v>
      </c>
      <c r="I329" s="138">
        <f t="shared" si="64"/>
        <v>0</v>
      </c>
      <c r="J329" s="122" t="s">
        <v>186</v>
      </c>
      <c r="K329" s="122"/>
      <c r="L329" s="123"/>
      <c r="M329" s="122"/>
      <c r="N329" s="94" t="str">
        <f t="shared" si="65"/>
        <v>D</v>
      </c>
      <c r="O329" s="138">
        <f t="shared" si="66"/>
        <v>0</v>
      </c>
      <c r="P329" s="120" t="s">
        <v>132</v>
      </c>
      <c r="Q329" s="85"/>
      <c r="R329" s="85"/>
      <c r="S329" s="85"/>
      <c r="T329" s="85"/>
      <c r="U329" s="85"/>
      <c r="V329" s="85"/>
      <c r="W329" s="85"/>
      <c r="X329" s="85"/>
      <c r="Y329" s="85"/>
      <c r="Z329" s="85"/>
    </row>
    <row r="330">
      <c r="A330" s="86">
        <v>45849.0</v>
      </c>
      <c r="B330" s="87">
        <f t="shared" si="62"/>
        <v>45849</v>
      </c>
      <c r="C330" s="88">
        <f t="shared" si="67"/>
        <v>0.7916666667</v>
      </c>
      <c r="D330" s="122" t="s">
        <v>155</v>
      </c>
      <c r="E330" s="122" t="s">
        <v>387</v>
      </c>
      <c r="F330" s="123">
        <v>8.26889857E8</v>
      </c>
      <c r="G330" s="123">
        <v>99.0</v>
      </c>
      <c r="H330" s="94" t="str">
        <f t="shared" si="63"/>
        <v>L</v>
      </c>
      <c r="I330" s="138">
        <f t="shared" si="64"/>
        <v>0.99</v>
      </c>
      <c r="J330" s="122" t="s">
        <v>174</v>
      </c>
      <c r="K330" s="122" t="s">
        <v>251</v>
      </c>
      <c r="L330" s="123">
        <v>7.25853031E8</v>
      </c>
      <c r="M330" s="123">
        <v>20250.0</v>
      </c>
      <c r="N330" s="94" t="str">
        <f t="shared" si="65"/>
        <v>W</v>
      </c>
      <c r="O330" s="138">
        <f t="shared" si="66"/>
        <v>506.25</v>
      </c>
      <c r="P330" s="147"/>
      <c r="Q330" s="85"/>
      <c r="R330" s="85"/>
      <c r="S330" s="85"/>
      <c r="T330" s="85"/>
      <c r="U330" s="85"/>
      <c r="V330" s="85"/>
      <c r="W330" s="85"/>
      <c r="X330" s="85"/>
      <c r="Y330" s="85"/>
      <c r="Z330" s="85"/>
    </row>
    <row r="331">
      <c r="A331" s="86">
        <v>45849.0</v>
      </c>
      <c r="B331" s="87">
        <f t="shared" si="62"/>
        <v>45849</v>
      </c>
      <c r="C331" s="88">
        <f t="shared" si="67"/>
        <v>0.7986111111</v>
      </c>
      <c r="D331" s="122" t="s">
        <v>313</v>
      </c>
      <c r="E331" s="122" t="s">
        <v>315</v>
      </c>
      <c r="F331" s="123">
        <v>7.08889645E8</v>
      </c>
      <c r="G331" s="122"/>
      <c r="H331" s="94" t="str">
        <f t="shared" si="63"/>
        <v>D</v>
      </c>
      <c r="I331" s="138">
        <f t="shared" si="64"/>
        <v>0</v>
      </c>
      <c r="J331" s="122" t="s">
        <v>163</v>
      </c>
      <c r="K331" s="122"/>
      <c r="L331" s="123"/>
      <c r="M331" s="122"/>
      <c r="N331" s="94" t="str">
        <f t="shared" si="65"/>
        <v>D</v>
      </c>
      <c r="O331" s="138">
        <f t="shared" si="66"/>
        <v>0</v>
      </c>
      <c r="P331" s="120" t="s">
        <v>132</v>
      </c>
      <c r="Q331" s="85"/>
      <c r="R331" s="85"/>
      <c r="S331" s="85"/>
      <c r="T331" s="85"/>
      <c r="U331" s="85"/>
      <c r="V331" s="85"/>
      <c r="W331" s="85"/>
      <c r="X331" s="85"/>
      <c r="Y331" s="85"/>
      <c r="Z331" s="85"/>
    </row>
    <row r="332">
      <c r="A332" s="86">
        <v>45849.0</v>
      </c>
      <c r="B332" s="87">
        <f t="shared" si="62"/>
        <v>45849</v>
      </c>
      <c r="C332" s="88">
        <f t="shared" si="67"/>
        <v>0.8055555556</v>
      </c>
      <c r="D332" s="122" t="s">
        <v>186</v>
      </c>
      <c r="E332" s="122" t="s">
        <v>410</v>
      </c>
      <c r="F332" s="123">
        <v>6.28822395E8</v>
      </c>
      <c r="G332" s="123">
        <v>0.0</v>
      </c>
      <c r="H332" s="94" t="str">
        <f t="shared" si="63"/>
        <v>D</v>
      </c>
      <c r="I332" s="138">
        <f t="shared" si="64"/>
        <v>0</v>
      </c>
      <c r="J332" s="122" t="s">
        <v>429</v>
      </c>
      <c r="K332" s="122" t="s">
        <v>477</v>
      </c>
      <c r="L332" s="123">
        <v>4.00762251E8</v>
      </c>
      <c r="M332" s="123">
        <v>0.0</v>
      </c>
      <c r="N332" s="94" t="str">
        <f t="shared" si="65"/>
        <v>D</v>
      </c>
      <c r="O332" s="138">
        <f t="shared" si="66"/>
        <v>0</v>
      </c>
      <c r="P332" s="90"/>
      <c r="Q332" s="128" t="s">
        <v>478</v>
      </c>
      <c r="R332" s="85"/>
      <c r="S332" s="85"/>
      <c r="T332" s="85"/>
      <c r="U332" s="85"/>
      <c r="V332" s="85"/>
      <c r="W332" s="85"/>
      <c r="X332" s="85"/>
      <c r="Y332" s="85"/>
      <c r="Z332" s="85"/>
    </row>
    <row r="333">
      <c r="A333" s="86">
        <v>45849.0</v>
      </c>
      <c r="B333" s="87">
        <f t="shared" si="62"/>
        <v>45849</v>
      </c>
      <c r="C333" s="88">
        <f t="shared" si="67"/>
        <v>0.8125</v>
      </c>
      <c r="D333" s="122" t="s">
        <v>186</v>
      </c>
      <c r="E333" s="122" t="s">
        <v>315</v>
      </c>
      <c r="F333" s="123">
        <v>7.08889645E8</v>
      </c>
      <c r="G333" s="122"/>
      <c r="H333" s="94" t="str">
        <f t="shared" si="63"/>
        <v>D</v>
      </c>
      <c r="I333" s="138">
        <f t="shared" si="64"/>
        <v>0</v>
      </c>
      <c r="J333" s="122" t="s">
        <v>183</v>
      </c>
      <c r="K333" s="122"/>
      <c r="L333" s="123"/>
      <c r="M333" s="122"/>
      <c r="N333" s="94" t="str">
        <f t="shared" si="65"/>
        <v>D</v>
      </c>
      <c r="O333" s="138">
        <f t="shared" si="66"/>
        <v>0</v>
      </c>
      <c r="P333" s="120" t="s">
        <v>132</v>
      </c>
      <c r="Q333" s="85"/>
      <c r="R333" s="85"/>
      <c r="S333" s="85"/>
      <c r="T333" s="85"/>
      <c r="U333" s="85"/>
      <c r="V333" s="85"/>
      <c r="W333" s="85"/>
      <c r="X333" s="85"/>
      <c r="Y333" s="85"/>
      <c r="Z333" s="85"/>
    </row>
    <row r="334">
      <c r="A334" s="86">
        <v>45849.0</v>
      </c>
      <c r="B334" s="87">
        <f t="shared" si="62"/>
        <v>45849</v>
      </c>
      <c r="C334" s="88">
        <f t="shared" si="67"/>
        <v>0.8194444444</v>
      </c>
      <c r="D334" s="122" t="s">
        <v>452</v>
      </c>
      <c r="E334" s="122">
        <v>1.029720971E9</v>
      </c>
      <c r="F334" s="123">
        <v>7.99195638E8</v>
      </c>
      <c r="G334" s="122"/>
      <c r="H334" s="94" t="str">
        <f t="shared" si="63"/>
        <v>D</v>
      </c>
      <c r="I334" s="138">
        <f t="shared" si="64"/>
        <v>0</v>
      </c>
      <c r="J334" s="122" t="s">
        <v>144</v>
      </c>
      <c r="K334" s="122" t="s">
        <v>305</v>
      </c>
      <c r="L334" s="123">
        <v>6.38834207E8</v>
      </c>
      <c r="M334" s="122"/>
      <c r="N334" s="94" t="str">
        <f t="shared" si="65"/>
        <v>D</v>
      </c>
      <c r="O334" s="138">
        <f t="shared" si="66"/>
        <v>0</v>
      </c>
      <c r="P334" s="120" t="s">
        <v>353</v>
      </c>
      <c r="Q334" s="85"/>
      <c r="R334" s="85"/>
      <c r="S334" s="85"/>
      <c r="T334" s="85"/>
      <c r="U334" s="85"/>
      <c r="V334" s="85"/>
      <c r="W334" s="85"/>
      <c r="X334" s="85"/>
      <c r="Y334" s="85"/>
      <c r="Z334" s="85"/>
    </row>
    <row r="335">
      <c r="A335" s="86">
        <v>45849.0</v>
      </c>
      <c r="B335" s="87">
        <f t="shared" si="62"/>
        <v>45849</v>
      </c>
      <c r="C335" s="88">
        <f t="shared" si="67"/>
        <v>0.8263888889</v>
      </c>
      <c r="D335" s="122" t="s">
        <v>155</v>
      </c>
      <c r="E335" s="122"/>
      <c r="F335" s="123"/>
      <c r="G335" s="122"/>
      <c r="H335" s="94" t="str">
        <f t="shared" si="63"/>
        <v>D</v>
      </c>
      <c r="I335" s="138">
        <f t="shared" si="64"/>
        <v>0</v>
      </c>
      <c r="J335" s="122" t="s">
        <v>170</v>
      </c>
      <c r="K335" s="122"/>
      <c r="L335" s="123"/>
      <c r="M335" s="122"/>
      <c r="N335" s="94" t="str">
        <f t="shared" si="65"/>
        <v>D</v>
      </c>
      <c r="O335" s="138">
        <f t="shared" si="66"/>
        <v>0</v>
      </c>
      <c r="P335" s="90"/>
      <c r="Q335" s="85"/>
      <c r="R335" s="85"/>
      <c r="S335" s="85"/>
      <c r="T335" s="85"/>
      <c r="U335" s="85"/>
      <c r="V335" s="85"/>
      <c r="W335" s="85"/>
      <c r="X335" s="85"/>
      <c r="Y335" s="85"/>
      <c r="Z335" s="85"/>
    </row>
    <row r="336">
      <c r="A336" s="86">
        <v>45849.0</v>
      </c>
      <c r="B336" s="87">
        <f t="shared" si="62"/>
        <v>45849</v>
      </c>
      <c r="C336" s="88">
        <f t="shared" si="67"/>
        <v>0.8333333333</v>
      </c>
      <c r="D336" s="122" t="s">
        <v>139</v>
      </c>
      <c r="E336" s="122" t="s">
        <v>479</v>
      </c>
      <c r="F336" s="123">
        <v>6.14828209E8</v>
      </c>
      <c r="G336" s="123">
        <v>10.0</v>
      </c>
      <c r="H336" s="94" t="str">
        <f t="shared" si="63"/>
        <v>L</v>
      </c>
      <c r="I336" s="138">
        <f t="shared" si="64"/>
        <v>0.1</v>
      </c>
      <c r="J336" s="122" t="s">
        <v>186</v>
      </c>
      <c r="K336" s="122" t="s">
        <v>363</v>
      </c>
      <c r="L336" s="123">
        <v>8.30712821E8</v>
      </c>
      <c r="M336" s="123">
        <v>110.0</v>
      </c>
      <c r="N336" s="94" t="str">
        <f t="shared" si="65"/>
        <v>W</v>
      </c>
      <c r="O336" s="138">
        <f t="shared" si="66"/>
        <v>2.75</v>
      </c>
      <c r="P336" s="124"/>
      <c r="Q336" s="85"/>
      <c r="R336" s="85"/>
      <c r="S336" s="85"/>
      <c r="T336" s="85"/>
      <c r="U336" s="85"/>
      <c r="V336" s="85"/>
      <c r="W336" s="85"/>
      <c r="X336" s="85"/>
      <c r="Y336" s="85"/>
      <c r="Z336" s="85"/>
    </row>
    <row r="337">
      <c r="A337" s="86">
        <v>45849.0</v>
      </c>
      <c r="B337" s="87">
        <f t="shared" si="62"/>
        <v>45849</v>
      </c>
      <c r="C337" s="88">
        <f t="shared" si="67"/>
        <v>0.8402777778</v>
      </c>
      <c r="D337" s="122" t="s">
        <v>313</v>
      </c>
      <c r="E337" s="122" t="s">
        <v>363</v>
      </c>
      <c r="F337" s="123">
        <v>8.30712821E8</v>
      </c>
      <c r="G337" s="123">
        <v>310.0</v>
      </c>
      <c r="H337" s="94" t="str">
        <f t="shared" si="63"/>
        <v>L</v>
      </c>
      <c r="I337" s="138">
        <f t="shared" si="64"/>
        <v>3.1</v>
      </c>
      <c r="J337" s="122" t="s">
        <v>266</v>
      </c>
      <c r="K337" s="122" t="s">
        <v>480</v>
      </c>
      <c r="L337" s="123">
        <v>6.46689642E8</v>
      </c>
      <c r="M337" s="123">
        <v>12110.0</v>
      </c>
      <c r="N337" s="94" t="str">
        <f t="shared" si="65"/>
        <v>W</v>
      </c>
      <c r="O337" s="138">
        <f t="shared" si="66"/>
        <v>302.75</v>
      </c>
      <c r="P337" s="90"/>
      <c r="Q337" s="85"/>
      <c r="R337" s="85"/>
      <c r="S337" s="85"/>
      <c r="T337" s="85"/>
      <c r="U337" s="85"/>
      <c r="V337" s="85"/>
      <c r="W337" s="85"/>
      <c r="X337" s="85"/>
      <c r="Y337" s="85"/>
      <c r="Z337" s="85"/>
    </row>
    <row r="338">
      <c r="A338" s="86">
        <v>45849.0</v>
      </c>
      <c r="B338" s="87">
        <f t="shared" si="62"/>
        <v>45849</v>
      </c>
      <c r="C338" s="88">
        <f t="shared" si="67"/>
        <v>0.8472222222</v>
      </c>
      <c r="D338" s="122" t="s">
        <v>186</v>
      </c>
      <c r="E338" s="122" t="s">
        <v>363</v>
      </c>
      <c r="F338" s="123">
        <v>8.30712821E8</v>
      </c>
      <c r="G338" s="122"/>
      <c r="H338" s="94" t="str">
        <f t="shared" si="63"/>
        <v>D</v>
      </c>
      <c r="I338" s="138">
        <f t="shared" si="64"/>
        <v>0</v>
      </c>
      <c r="J338" s="122" t="s">
        <v>155</v>
      </c>
      <c r="K338" s="122"/>
      <c r="L338" s="122"/>
      <c r="M338" s="122"/>
      <c r="N338" s="94" t="str">
        <f t="shared" si="65"/>
        <v>D</v>
      </c>
      <c r="O338" s="138">
        <f t="shared" si="66"/>
        <v>0</v>
      </c>
      <c r="P338" s="120" t="s">
        <v>132</v>
      </c>
      <c r="Q338" s="85"/>
      <c r="R338" s="85"/>
      <c r="S338" s="85"/>
      <c r="T338" s="85"/>
      <c r="U338" s="85"/>
      <c r="V338" s="85"/>
      <c r="W338" s="85"/>
      <c r="X338" s="85"/>
      <c r="Y338" s="85"/>
      <c r="Z338" s="85"/>
    </row>
    <row r="339">
      <c r="A339" s="86">
        <v>45849.0</v>
      </c>
      <c r="B339" s="87">
        <f t="shared" si="62"/>
        <v>45849</v>
      </c>
      <c r="C339" s="88">
        <f t="shared" si="67"/>
        <v>0.8541666667</v>
      </c>
      <c r="D339" s="122" t="s">
        <v>186</v>
      </c>
      <c r="E339" s="122" t="s">
        <v>150</v>
      </c>
      <c r="F339" s="123">
        <v>6.69588083E8</v>
      </c>
      <c r="G339" s="122"/>
      <c r="H339" s="94" t="str">
        <f t="shared" si="63"/>
        <v>D</v>
      </c>
      <c r="I339" s="138">
        <f t="shared" si="64"/>
        <v>0</v>
      </c>
      <c r="J339" s="122" t="s">
        <v>204</v>
      </c>
      <c r="K339" s="122" t="s">
        <v>456</v>
      </c>
      <c r="L339" s="123">
        <v>6.79523651E8</v>
      </c>
      <c r="M339" s="122"/>
      <c r="N339" s="94" t="str">
        <f t="shared" si="65"/>
        <v>D</v>
      </c>
      <c r="O339" s="138">
        <f t="shared" si="66"/>
        <v>0</v>
      </c>
      <c r="P339" s="120" t="s">
        <v>353</v>
      </c>
      <c r="Q339" s="128" t="s">
        <v>428</v>
      </c>
      <c r="R339" s="85"/>
      <c r="S339" s="85"/>
      <c r="T339" s="85"/>
      <c r="U339" s="85"/>
      <c r="V339" s="85"/>
      <c r="W339" s="85"/>
      <c r="X339" s="85"/>
      <c r="Y339" s="85"/>
      <c r="Z339" s="85"/>
    </row>
    <row r="340">
      <c r="A340" s="86">
        <v>45849.0</v>
      </c>
      <c r="B340" s="87">
        <f t="shared" si="62"/>
        <v>45849</v>
      </c>
      <c r="C340" s="88">
        <f t="shared" si="67"/>
        <v>0.8611111111</v>
      </c>
      <c r="D340" s="122" t="s">
        <v>170</v>
      </c>
      <c r="E340" s="122"/>
      <c r="F340" s="122"/>
      <c r="G340" s="122"/>
      <c r="H340" s="94" t="str">
        <f t="shared" si="63"/>
        <v>D</v>
      </c>
      <c r="I340" s="138">
        <f t="shared" si="64"/>
        <v>0</v>
      </c>
      <c r="J340" s="122" t="s">
        <v>208</v>
      </c>
      <c r="K340" s="122" t="s">
        <v>349</v>
      </c>
      <c r="L340" s="123">
        <v>7.34321088E8</v>
      </c>
      <c r="M340" s="122"/>
      <c r="N340" s="94" t="str">
        <f t="shared" si="65"/>
        <v>D</v>
      </c>
      <c r="O340" s="138">
        <f t="shared" si="66"/>
        <v>0</v>
      </c>
      <c r="P340" s="120" t="s">
        <v>132</v>
      </c>
      <c r="Q340" s="85"/>
      <c r="R340" s="85"/>
      <c r="S340" s="85"/>
      <c r="T340" s="85"/>
      <c r="U340" s="85"/>
      <c r="V340" s="85"/>
      <c r="W340" s="85"/>
      <c r="X340" s="85"/>
      <c r="Y340" s="85"/>
      <c r="Z340" s="85"/>
    </row>
    <row r="341">
      <c r="A341" s="86">
        <v>45849.0</v>
      </c>
      <c r="B341" s="87">
        <f t="shared" si="62"/>
        <v>45849</v>
      </c>
      <c r="C341" s="88">
        <f t="shared" si="67"/>
        <v>0.8680555556</v>
      </c>
      <c r="D341" s="122" t="s">
        <v>139</v>
      </c>
      <c r="E341" s="122"/>
      <c r="F341" s="122"/>
      <c r="G341" s="122"/>
      <c r="H341" s="94" t="str">
        <f t="shared" si="63"/>
        <v>D</v>
      </c>
      <c r="I341" s="138">
        <f t="shared" si="64"/>
        <v>0</v>
      </c>
      <c r="J341" s="122" t="s">
        <v>134</v>
      </c>
      <c r="K341" s="122" t="s">
        <v>481</v>
      </c>
      <c r="L341" s="123">
        <v>7.6526062E8</v>
      </c>
      <c r="M341" s="122"/>
      <c r="N341" s="94" t="str">
        <f t="shared" si="65"/>
        <v>D</v>
      </c>
      <c r="O341" s="138">
        <f t="shared" si="66"/>
        <v>0</v>
      </c>
      <c r="P341" s="120" t="s">
        <v>132</v>
      </c>
      <c r="Q341" s="85"/>
      <c r="R341" s="85"/>
      <c r="S341" s="85"/>
      <c r="T341" s="85"/>
      <c r="U341" s="85"/>
      <c r="V341" s="85"/>
      <c r="W341" s="85"/>
      <c r="X341" s="85"/>
      <c r="Y341" s="85"/>
      <c r="Z341" s="85"/>
    </row>
    <row r="342">
      <c r="A342" s="137" t="s">
        <v>116</v>
      </c>
      <c r="B342" s="81" t="s">
        <v>16</v>
      </c>
      <c r="C342" s="150" t="s">
        <v>117</v>
      </c>
      <c r="D342" s="82" t="s">
        <v>118</v>
      </c>
      <c r="E342" s="82" t="s">
        <v>119</v>
      </c>
      <c r="F342" s="83" t="s">
        <v>120</v>
      </c>
      <c r="G342" s="82" t="s">
        <v>121</v>
      </c>
      <c r="H342" s="82" t="s">
        <v>122</v>
      </c>
      <c r="I342" s="151" t="s">
        <v>123</v>
      </c>
      <c r="J342" s="82" t="s">
        <v>118</v>
      </c>
      <c r="K342" s="82" t="s">
        <v>124</v>
      </c>
      <c r="L342" s="83" t="s">
        <v>125</v>
      </c>
      <c r="M342" s="82" t="s">
        <v>121</v>
      </c>
      <c r="N342" s="82" t="s">
        <v>122</v>
      </c>
      <c r="O342" s="151" t="s">
        <v>123</v>
      </c>
      <c r="P342" s="166" t="s">
        <v>52</v>
      </c>
      <c r="Q342" s="85"/>
      <c r="R342" s="85"/>
      <c r="S342" s="85"/>
      <c r="T342" s="85"/>
      <c r="U342" s="85"/>
      <c r="V342" s="85"/>
      <c r="W342" s="85"/>
      <c r="X342" s="85"/>
      <c r="Y342" s="85"/>
      <c r="Z342" s="85"/>
    </row>
    <row r="343">
      <c r="A343" s="86">
        <v>45850.0</v>
      </c>
      <c r="B343" s="87">
        <f t="shared" ref="B343:B372" si="68">A343</f>
        <v>45850</v>
      </c>
      <c r="C343" s="88">
        <v>0.6666666666666666</v>
      </c>
      <c r="D343" s="122" t="s">
        <v>155</v>
      </c>
      <c r="E343" s="122" t="s">
        <v>453</v>
      </c>
      <c r="F343" s="123">
        <v>4.77506269E8</v>
      </c>
      <c r="G343" s="122"/>
      <c r="H343" s="94" t="str">
        <f t="shared" ref="H343:H372" si="69">IFS(G343&gt;M343,"W",G343&lt;M343,"L",G343=M343,"D")</f>
        <v>D</v>
      </c>
      <c r="I343" s="138">
        <f t="shared" ref="I343:I372" si="70">IF(ISNUMBER(G343),IF(H343="W",MIN(150000,G343)*0.025,MIN(150000,G343)*0.01),0)</f>
        <v>0</v>
      </c>
      <c r="J343" s="122" t="s">
        <v>427</v>
      </c>
      <c r="K343" s="122" t="s">
        <v>453</v>
      </c>
      <c r="L343" s="123">
        <v>4.77506269E8</v>
      </c>
      <c r="M343" s="122"/>
      <c r="N343" s="94" t="str">
        <f t="shared" ref="N343:N372" si="71">IFS(M343&gt;G343,"W",M343&lt;G343,"L",M343=G343,"D")</f>
        <v>D</v>
      </c>
      <c r="O343" s="138">
        <f t="shared" ref="O343:O372" si="72">IF(ISNUMBER(M343),IF(N343="W",MIN(150000,M343)*0.025,MIN(150000,M343)*0.01),0)</f>
        <v>0</v>
      </c>
      <c r="P343" s="124"/>
      <c r="Q343" s="85"/>
      <c r="R343" s="85"/>
      <c r="S343" s="85"/>
      <c r="T343" s="85"/>
      <c r="U343" s="85"/>
      <c r="V343" s="85"/>
      <c r="W343" s="85"/>
      <c r="X343" s="85"/>
      <c r="Y343" s="85"/>
      <c r="Z343" s="85"/>
    </row>
    <row r="344">
      <c r="A344" s="86">
        <v>45850.0</v>
      </c>
      <c r="B344" s="87">
        <f t="shared" si="68"/>
        <v>45850</v>
      </c>
      <c r="C344" s="88">
        <f t="shared" ref="C344:C372" si="73">C343 + TIME(0, 10, 0)</f>
        <v>0.6736111111</v>
      </c>
      <c r="D344" s="122" t="s">
        <v>186</v>
      </c>
      <c r="E344" s="122" t="s">
        <v>363</v>
      </c>
      <c r="F344" s="123">
        <v>8.30712821E8</v>
      </c>
      <c r="G344" s="122"/>
      <c r="H344" s="94" t="str">
        <f t="shared" si="69"/>
        <v>D</v>
      </c>
      <c r="I344" s="138">
        <f t="shared" si="70"/>
        <v>0</v>
      </c>
      <c r="J344" s="122" t="s">
        <v>263</v>
      </c>
      <c r="K344" s="122"/>
      <c r="L344" s="123"/>
      <c r="M344" s="122"/>
      <c r="N344" s="94" t="str">
        <f t="shared" si="71"/>
        <v>D</v>
      </c>
      <c r="O344" s="138">
        <f t="shared" si="72"/>
        <v>0</v>
      </c>
      <c r="P344" s="120" t="s">
        <v>132</v>
      </c>
      <c r="Q344" s="85"/>
      <c r="R344" s="85"/>
      <c r="S344" s="85"/>
      <c r="T344" s="85"/>
      <c r="U344" s="85"/>
      <c r="V344" s="85"/>
      <c r="W344" s="85"/>
      <c r="X344" s="85"/>
      <c r="Y344" s="85"/>
      <c r="Z344" s="85"/>
    </row>
    <row r="345">
      <c r="A345" s="86">
        <v>45850.0</v>
      </c>
      <c r="B345" s="87">
        <f t="shared" si="68"/>
        <v>45850</v>
      </c>
      <c r="C345" s="88">
        <f t="shared" si="73"/>
        <v>0.6805555556</v>
      </c>
      <c r="D345" s="122" t="s">
        <v>155</v>
      </c>
      <c r="E345" s="122" t="s">
        <v>440</v>
      </c>
      <c r="F345" s="123">
        <v>8.36250356E8</v>
      </c>
      <c r="G345" s="122"/>
      <c r="H345" s="94" t="str">
        <f t="shared" si="69"/>
        <v>D</v>
      </c>
      <c r="I345" s="138">
        <f t="shared" si="70"/>
        <v>0</v>
      </c>
      <c r="J345" s="122" t="s">
        <v>204</v>
      </c>
      <c r="K345" s="122"/>
      <c r="L345" s="123"/>
      <c r="M345" s="122"/>
      <c r="N345" s="94" t="str">
        <f t="shared" si="71"/>
        <v>D</v>
      </c>
      <c r="O345" s="138">
        <f t="shared" si="72"/>
        <v>0</v>
      </c>
      <c r="P345" s="120" t="s">
        <v>132</v>
      </c>
      <c r="Q345" s="85"/>
      <c r="R345" s="85"/>
      <c r="S345" s="85"/>
      <c r="T345" s="85"/>
      <c r="U345" s="85"/>
      <c r="V345" s="85"/>
      <c r="W345" s="85"/>
      <c r="X345" s="85"/>
      <c r="Y345" s="85"/>
      <c r="Z345" s="85"/>
    </row>
    <row r="346">
      <c r="A346" s="86">
        <v>45850.0</v>
      </c>
      <c r="B346" s="87">
        <f t="shared" si="68"/>
        <v>45850</v>
      </c>
      <c r="C346" s="88">
        <f t="shared" si="73"/>
        <v>0.6875</v>
      </c>
      <c r="D346" s="122" t="s">
        <v>155</v>
      </c>
      <c r="E346" s="122" t="s">
        <v>387</v>
      </c>
      <c r="F346" s="123">
        <v>8.26889857E8</v>
      </c>
      <c r="G346" s="123">
        <v>120.0</v>
      </c>
      <c r="H346" s="94" t="str">
        <f t="shared" si="69"/>
        <v>L</v>
      </c>
      <c r="I346" s="138">
        <f t="shared" si="70"/>
        <v>1.2</v>
      </c>
      <c r="J346" s="122" t="s">
        <v>174</v>
      </c>
      <c r="K346" s="122" t="s">
        <v>176</v>
      </c>
      <c r="L346" s="123">
        <v>7.28603229E8</v>
      </c>
      <c r="M346" s="123">
        <v>270.0</v>
      </c>
      <c r="N346" s="94" t="str">
        <f t="shared" si="71"/>
        <v>W</v>
      </c>
      <c r="O346" s="138">
        <f t="shared" si="72"/>
        <v>6.75</v>
      </c>
      <c r="P346" s="90"/>
      <c r="Q346" s="85"/>
      <c r="R346" s="85"/>
      <c r="S346" s="85"/>
      <c r="T346" s="85"/>
      <c r="U346" s="85"/>
      <c r="V346" s="85"/>
      <c r="W346" s="85"/>
      <c r="X346" s="85"/>
      <c r="Y346" s="85"/>
      <c r="Z346" s="85"/>
    </row>
    <row r="347">
      <c r="A347" s="86">
        <v>45850.0</v>
      </c>
      <c r="B347" s="87">
        <f t="shared" si="68"/>
        <v>45850</v>
      </c>
      <c r="C347" s="88">
        <f t="shared" si="73"/>
        <v>0.6944444444</v>
      </c>
      <c r="D347" s="122" t="s">
        <v>181</v>
      </c>
      <c r="E347" s="122" t="s">
        <v>415</v>
      </c>
      <c r="F347" s="123">
        <v>7.12381882E8</v>
      </c>
      <c r="G347" s="122"/>
      <c r="H347" s="94" t="str">
        <f t="shared" si="69"/>
        <v>D</v>
      </c>
      <c r="I347" s="138">
        <f t="shared" si="70"/>
        <v>0</v>
      </c>
      <c r="J347" s="122" t="s">
        <v>134</v>
      </c>
      <c r="K347" s="122"/>
      <c r="L347" s="123"/>
      <c r="M347" s="122"/>
      <c r="N347" s="94" t="str">
        <f t="shared" si="71"/>
        <v>D</v>
      </c>
      <c r="O347" s="138">
        <f t="shared" si="72"/>
        <v>0</v>
      </c>
      <c r="P347" s="120" t="s">
        <v>132</v>
      </c>
      <c r="Q347" s="85"/>
      <c r="R347" s="85"/>
      <c r="S347" s="85"/>
      <c r="T347" s="85"/>
      <c r="U347" s="85"/>
      <c r="V347" s="85"/>
      <c r="W347" s="85"/>
      <c r="X347" s="85"/>
      <c r="Y347" s="85"/>
      <c r="Z347" s="85"/>
    </row>
    <row r="348">
      <c r="A348" s="86">
        <v>45850.0</v>
      </c>
      <c r="B348" s="87">
        <f t="shared" si="68"/>
        <v>45850</v>
      </c>
      <c r="C348" s="88">
        <f t="shared" si="73"/>
        <v>0.7013888889</v>
      </c>
      <c r="D348" s="122" t="s">
        <v>155</v>
      </c>
      <c r="E348" s="122"/>
      <c r="F348" s="123"/>
      <c r="G348" s="122"/>
      <c r="H348" s="94" t="str">
        <f t="shared" si="69"/>
        <v>D</v>
      </c>
      <c r="I348" s="138">
        <f t="shared" si="70"/>
        <v>0</v>
      </c>
      <c r="J348" s="122" t="s">
        <v>191</v>
      </c>
      <c r="K348" s="122"/>
      <c r="L348" s="123"/>
      <c r="M348" s="122"/>
      <c r="N348" s="94" t="str">
        <f t="shared" si="71"/>
        <v>D</v>
      </c>
      <c r="O348" s="138">
        <f t="shared" si="72"/>
        <v>0</v>
      </c>
      <c r="P348" s="90"/>
      <c r="Q348" s="85"/>
      <c r="R348" s="85"/>
      <c r="S348" s="85"/>
      <c r="T348" s="85"/>
      <c r="U348" s="85"/>
      <c r="V348" s="85"/>
      <c r="W348" s="85"/>
      <c r="X348" s="85"/>
      <c r="Y348" s="85"/>
      <c r="Z348" s="85"/>
    </row>
    <row r="349">
      <c r="A349" s="86">
        <v>45850.0</v>
      </c>
      <c r="B349" s="87">
        <f t="shared" si="68"/>
        <v>45850</v>
      </c>
      <c r="C349" s="88">
        <f t="shared" si="73"/>
        <v>0.7083333333</v>
      </c>
      <c r="D349" s="122" t="s">
        <v>186</v>
      </c>
      <c r="E349" s="122"/>
      <c r="F349" s="123"/>
      <c r="G349" s="122"/>
      <c r="H349" s="94" t="str">
        <f t="shared" si="69"/>
        <v>D</v>
      </c>
      <c r="I349" s="138">
        <f t="shared" si="70"/>
        <v>0</v>
      </c>
      <c r="J349" s="122" t="s">
        <v>191</v>
      </c>
      <c r="K349" s="122"/>
      <c r="L349" s="123"/>
      <c r="M349" s="122"/>
      <c r="N349" s="94" t="str">
        <f t="shared" si="71"/>
        <v>D</v>
      </c>
      <c r="O349" s="138">
        <f t="shared" si="72"/>
        <v>0</v>
      </c>
      <c r="P349" s="90"/>
      <c r="Q349" s="128" t="s">
        <v>428</v>
      </c>
      <c r="R349" s="85"/>
      <c r="S349" s="85"/>
      <c r="T349" s="85"/>
      <c r="U349" s="85"/>
      <c r="V349" s="85"/>
      <c r="W349" s="85"/>
      <c r="X349" s="85"/>
      <c r="Y349" s="85"/>
      <c r="Z349" s="85"/>
    </row>
    <row r="350">
      <c r="A350" s="86">
        <v>45850.0</v>
      </c>
      <c r="B350" s="87">
        <f t="shared" si="68"/>
        <v>45850</v>
      </c>
      <c r="C350" s="88">
        <f t="shared" si="73"/>
        <v>0.7152777778</v>
      </c>
      <c r="D350" s="122" t="s">
        <v>127</v>
      </c>
      <c r="E350" s="122" t="s">
        <v>350</v>
      </c>
      <c r="F350" s="123">
        <v>8.20150051E8</v>
      </c>
      <c r="G350" s="122"/>
      <c r="H350" s="94" t="str">
        <f t="shared" si="69"/>
        <v>D</v>
      </c>
      <c r="I350" s="138">
        <f t="shared" si="70"/>
        <v>0</v>
      </c>
      <c r="J350" s="122" t="s">
        <v>134</v>
      </c>
      <c r="K350" s="122"/>
      <c r="L350" s="123"/>
      <c r="M350" s="122"/>
      <c r="N350" s="94" t="str">
        <f t="shared" si="71"/>
        <v>D</v>
      </c>
      <c r="O350" s="138">
        <f t="shared" si="72"/>
        <v>0</v>
      </c>
      <c r="P350" s="120" t="s">
        <v>132</v>
      </c>
      <c r="Q350" s="85"/>
      <c r="R350" s="85"/>
      <c r="S350" s="85"/>
      <c r="T350" s="85"/>
      <c r="U350" s="85"/>
      <c r="V350" s="85"/>
      <c r="W350" s="85"/>
      <c r="X350" s="85"/>
      <c r="Y350" s="85"/>
      <c r="Z350" s="85"/>
    </row>
    <row r="351">
      <c r="A351" s="86">
        <v>45850.0</v>
      </c>
      <c r="B351" s="87">
        <f t="shared" si="68"/>
        <v>45850</v>
      </c>
      <c r="C351" s="88">
        <f t="shared" si="73"/>
        <v>0.7222222222</v>
      </c>
      <c r="D351" s="122" t="s">
        <v>155</v>
      </c>
      <c r="E351" s="122" t="s">
        <v>482</v>
      </c>
      <c r="F351" s="123">
        <v>8.37011545E8</v>
      </c>
      <c r="G351" s="123">
        <v>90.0</v>
      </c>
      <c r="H351" s="94" t="str">
        <f t="shared" si="69"/>
        <v>D</v>
      </c>
      <c r="I351" s="138">
        <f t="shared" si="70"/>
        <v>0.9</v>
      </c>
      <c r="J351" s="122" t="s">
        <v>427</v>
      </c>
      <c r="K351" s="122" t="s">
        <v>449</v>
      </c>
      <c r="L351" s="123">
        <v>7.91728491E8</v>
      </c>
      <c r="M351" s="123">
        <v>90.0</v>
      </c>
      <c r="N351" s="94" t="str">
        <f t="shared" si="71"/>
        <v>D</v>
      </c>
      <c r="O351" s="138">
        <f t="shared" si="72"/>
        <v>0.9</v>
      </c>
      <c r="P351" s="124"/>
      <c r="Q351" s="85"/>
      <c r="R351" s="85"/>
      <c r="S351" s="85"/>
      <c r="T351" s="85"/>
      <c r="U351" s="85"/>
      <c r="V351" s="85"/>
      <c r="W351" s="85"/>
      <c r="X351" s="85"/>
      <c r="Y351" s="85"/>
      <c r="Z351" s="85"/>
    </row>
    <row r="352">
      <c r="A352" s="86">
        <v>45850.0</v>
      </c>
      <c r="B352" s="87">
        <f t="shared" si="68"/>
        <v>45850</v>
      </c>
      <c r="C352" s="88">
        <f t="shared" si="73"/>
        <v>0.7291666667</v>
      </c>
      <c r="D352" s="122" t="s">
        <v>134</v>
      </c>
      <c r="E352" s="122" t="s">
        <v>400</v>
      </c>
      <c r="F352" s="123">
        <v>5.37124071E8</v>
      </c>
      <c r="G352" s="123">
        <v>1410.0</v>
      </c>
      <c r="H352" s="94" t="str">
        <f t="shared" si="69"/>
        <v>W</v>
      </c>
      <c r="I352" s="138">
        <f t="shared" si="70"/>
        <v>35.25</v>
      </c>
      <c r="J352" s="122" t="s">
        <v>186</v>
      </c>
      <c r="K352" s="122" t="s">
        <v>472</v>
      </c>
      <c r="L352" s="123">
        <v>7.99623928E8</v>
      </c>
      <c r="M352" s="123">
        <v>230.0</v>
      </c>
      <c r="N352" s="94" t="str">
        <f t="shared" si="71"/>
        <v>L</v>
      </c>
      <c r="O352" s="138">
        <f t="shared" si="72"/>
        <v>2.3</v>
      </c>
      <c r="P352" s="124"/>
      <c r="Q352" s="85"/>
      <c r="R352" s="85"/>
      <c r="S352" s="85"/>
      <c r="T352" s="85"/>
      <c r="U352" s="85"/>
      <c r="V352" s="85"/>
      <c r="W352" s="85"/>
      <c r="X352" s="85"/>
      <c r="Y352" s="85"/>
      <c r="Z352" s="85"/>
    </row>
    <row r="353">
      <c r="A353" s="86">
        <v>45850.0</v>
      </c>
      <c r="B353" s="87">
        <f t="shared" si="68"/>
        <v>45850</v>
      </c>
      <c r="C353" s="88">
        <f t="shared" si="73"/>
        <v>0.7361111111</v>
      </c>
      <c r="D353" s="122" t="s">
        <v>186</v>
      </c>
      <c r="E353" s="122" t="s">
        <v>315</v>
      </c>
      <c r="F353" s="123">
        <v>7.08889645E8</v>
      </c>
      <c r="G353" s="122"/>
      <c r="H353" s="94" t="str">
        <f t="shared" si="69"/>
        <v>D</v>
      </c>
      <c r="I353" s="138">
        <f t="shared" si="70"/>
        <v>0</v>
      </c>
      <c r="J353" s="122" t="s">
        <v>204</v>
      </c>
      <c r="K353" s="122" t="s">
        <v>455</v>
      </c>
      <c r="L353" s="123">
        <v>8.38710935E8</v>
      </c>
      <c r="M353" s="122"/>
      <c r="N353" s="94" t="str">
        <f t="shared" si="71"/>
        <v>D</v>
      </c>
      <c r="O353" s="138">
        <f t="shared" si="72"/>
        <v>0</v>
      </c>
      <c r="P353" s="120" t="s">
        <v>353</v>
      </c>
      <c r="Q353" s="85"/>
      <c r="R353" s="85"/>
      <c r="S353" s="85"/>
      <c r="T353" s="85"/>
      <c r="U353" s="85"/>
      <c r="V353" s="85"/>
      <c r="W353" s="85"/>
      <c r="X353" s="85"/>
      <c r="Y353" s="85"/>
      <c r="Z353" s="85"/>
    </row>
    <row r="354">
      <c r="A354" s="86">
        <v>45850.0</v>
      </c>
      <c r="B354" s="87">
        <f t="shared" si="68"/>
        <v>45850</v>
      </c>
      <c r="C354" s="88">
        <f t="shared" si="73"/>
        <v>0.7430555556</v>
      </c>
      <c r="D354" s="122" t="s">
        <v>181</v>
      </c>
      <c r="E354" s="122" t="s">
        <v>315</v>
      </c>
      <c r="F354" s="123">
        <v>7.08889645E8</v>
      </c>
      <c r="G354" s="123">
        <v>80.0</v>
      </c>
      <c r="H354" s="94" t="str">
        <f t="shared" si="69"/>
        <v>W</v>
      </c>
      <c r="I354" s="138">
        <f t="shared" si="70"/>
        <v>2</v>
      </c>
      <c r="J354" s="122" t="s">
        <v>174</v>
      </c>
      <c r="K354" s="122" t="s">
        <v>357</v>
      </c>
      <c r="L354" s="123">
        <v>5.04349393E8</v>
      </c>
      <c r="M354" s="123">
        <v>60.0</v>
      </c>
      <c r="N354" s="94" t="str">
        <f t="shared" si="71"/>
        <v>L</v>
      </c>
      <c r="O354" s="138">
        <f t="shared" si="72"/>
        <v>0.6</v>
      </c>
      <c r="P354" s="90"/>
      <c r="Q354" s="85"/>
      <c r="R354" s="85"/>
      <c r="S354" s="85"/>
      <c r="T354" s="85"/>
      <c r="U354" s="85"/>
      <c r="V354" s="85"/>
      <c r="W354" s="85"/>
      <c r="X354" s="85"/>
      <c r="Y354" s="85"/>
      <c r="Z354" s="85"/>
    </row>
    <row r="355">
      <c r="A355" s="86">
        <v>45850.0</v>
      </c>
      <c r="B355" s="87">
        <f t="shared" si="68"/>
        <v>45850</v>
      </c>
      <c r="C355" s="88">
        <f t="shared" si="73"/>
        <v>0.75</v>
      </c>
      <c r="D355" s="122" t="s">
        <v>183</v>
      </c>
      <c r="E355" s="122" t="s">
        <v>338</v>
      </c>
      <c r="F355" s="123">
        <v>8.05315046E8</v>
      </c>
      <c r="G355" s="123">
        <v>110.0</v>
      </c>
      <c r="H355" s="94" t="str">
        <f t="shared" si="69"/>
        <v>D</v>
      </c>
      <c r="I355" s="138">
        <f t="shared" si="70"/>
        <v>1.1</v>
      </c>
      <c r="J355" s="122" t="s">
        <v>134</v>
      </c>
      <c r="K355" s="122" t="s">
        <v>314</v>
      </c>
      <c r="L355" s="123">
        <v>7.82770339E8</v>
      </c>
      <c r="M355" s="123">
        <v>110.0</v>
      </c>
      <c r="N355" s="94" t="str">
        <f t="shared" si="71"/>
        <v>D</v>
      </c>
      <c r="O355" s="138">
        <f t="shared" si="72"/>
        <v>1.1</v>
      </c>
      <c r="P355" s="90"/>
      <c r="Q355" s="85"/>
      <c r="R355" s="85"/>
      <c r="S355" s="85"/>
      <c r="T355" s="85"/>
      <c r="U355" s="85"/>
      <c r="V355" s="85"/>
      <c r="W355" s="85"/>
      <c r="X355" s="85"/>
      <c r="Y355" s="85"/>
      <c r="Z355" s="85"/>
    </row>
    <row r="356">
      <c r="A356" s="86">
        <v>45850.0</v>
      </c>
      <c r="B356" s="87">
        <f t="shared" si="68"/>
        <v>45850</v>
      </c>
      <c r="C356" s="88">
        <f t="shared" si="73"/>
        <v>0.7569444444</v>
      </c>
      <c r="D356" s="122" t="s">
        <v>134</v>
      </c>
      <c r="E356" s="122"/>
      <c r="F356" s="123"/>
      <c r="G356" s="122"/>
      <c r="H356" s="94" t="str">
        <f t="shared" si="69"/>
        <v>D</v>
      </c>
      <c r="I356" s="138">
        <f t="shared" si="70"/>
        <v>0</v>
      </c>
      <c r="J356" s="122" t="s">
        <v>191</v>
      </c>
      <c r="K356" s="122"/>
      <c r="L356" s="123"/>
      <c r="M356" s="122"/>
      <c r="N356" s="94" t="str">
        <f t="shared" si="71"/>
        <v>D</v>
      </c>
      <c r="O356" s="138">
        <f t="shared" si="72"/>
        <v>0</v>
      </c>
      <c r="P356" s="124"/>
      <c r="Q356" s="85"/>
      <c r="R356" s="85"/>
      <c r="S356" s="85"/>
      <c r="T356" s="85"/>
      <c r="U356" s="85"/>
      <c r="V356" s="85"/>
      <c r="W356" s="85"/>
      <c r="X356" s="85"/>
      <c r="Y356" s="85"/>
      <c r="Z356" s="85"/>
    </row>
    <row r="357">
      <c r="A357" s="86">
        <v>45850.0</v>
      </c>
      <c r="B357" s="87">
        <f t="shared" si="68"/>
        <v>45850</v>
      </c>
      <c r="C357" s="88">
        <f t="shared" si="73"/>
        <v>0.7638888889</v>
      </c>
      <c r="D357" s="122" t="s">
        <v>186</v>
      </c>
      <c r="E357" s="122" t="s">
        <v>440</v>
      </c>
      <c r="F357" s="123">
        <v>8.36250356E8</v>
      </c>
      <c r="G357" s="122"/>
      <c r="H357" s="94" t="str">
        <f t="shared" si="69"/>
        <v>D</v>
      </c>
      <c r="I357" s="138">
        <f t="shared" si="70"/>
        <v>0</v>
      </c>
      <c r="J357" s="122" t="s">
        <v>191</v>
      </c>
      <c r="K357" s="122"/>
      <c r="L357" s="123"/>
      <c r="M357" s="122"/>
      <c r="N357" s="94" t="str">
        <f t="shared" si="71"/>
        <v>D</v>
      </c>
      <c r="O357" s="138">
        <f t="shared" si="72"/>
        <v>0</v>
      </c>
      <c r="P357" s="120" t="s">
        <v>132</v>
      </c>
      <c r="Q357" s="85"/>
      <c r="R357" s="85"/>
      <c r="S357" s="85"/>
      <c r="T357" s="85"/>
      <c r="U357" s="85"/>
      <c r="V357" s="85"/>
      <c r="W357" s="85"/>
      <c r="X357" s="85"/>
      <c r="Y357" s="85"/>
      <c r="Z357" s="85"/>
    </row>
    <row r="358">
      <c r="A358" s="86">
        <v>45850.0</v>
      </c>
      <c r="B358" s="87">
        <f t="shared" si="68"/>
        <v>45850</v>
      </c>
      <c r="C358" s="88">
        <f t="shared" si="73"/>
        <v>0.7708333333</v>
      </c>
      <c r="D358" s="122" t="s">
        <v>186</v>
      </c>
      <c r="E358" s="122" t="s">
        <v>400</v>
      </c>
      <c r="F358" s="123">
        <v>5.37124071E8</v>
      </c>
      <c r="G358" s="123">
        <v>0.0</v>
      </c>
      <c r="H358" s="94" t="str">
        <f t="shared" si="69"/>
        <v>D</v>
      </c>
      <c r="I358" s="138">
        <f t="shared" si="70"/>
        <v>0</v>
      </c>
      <c r="J358" s="122" t="s">
        <v>188</v>
      </c>
      <c r="K358" s="122" t="s">
        <v>472</v>
      </c>
      <c r="L358" s="123">
        <v>7.99623928E8</v>
      </c>
      <c r="M358" s="123">
        <v>0.0</v>
      </c>
      <c r="N358" s="94" t="str">
        <f t="shared" si="71"/>
        <v>D</v>
      </c>
      <c r="O358" s="138">
        <f t="shared" si="72"/>
        <v>0</v>
      </c>
      <c r="P358" s="117" t="s">
        <v>483</v>
      </c>
      <c r="Q358" s="85"/>
      <c r="R358" s="85"/>
      <c r="S358" s="85"/>
      <c r="T358" s="85"/>
      <c r="U358" s="85"/>
      <c r="V358" s="85"/>
      <c r="W358" s="85"/>
      <c r="X358" s="85"/>
      <c r="Y358" s="85"/>
      <c r="Z358" s="85"/>
    </row>
    <row r="359">
      <c r="A359" s="86">
        <v>45850.0</v>
      </c>
      <c r="B359" s="87">
        <f t="shared" si="68"/>
        <v>45850</v>
      </c>
      <c r="C359" s="88">
        <f t="shared" si="73"/>
        <v>0.7777777778</v>
      </c>
      <c r="D359" s="122" t="s">
        <v>191</v>
      </c>
      <c r="E359" s="122"/>
      <c r="F359" s="123"/>
      <c r="G359" s="122"/>
      <c r="H359" s="94" t="str">
        <f t="shared" si="69"/>
        <v>D</v>
      </c>
      <c r="I359" s="138">
        <f t="shared" si="70"/>
        <v>0</v>
      </c>
      <c r="J359" s="122" t="s">
        <v>134</v>
      </c>
      <c r="K359" s="122"/>
      <c r="L359" s="123"/>
      <c r="M359" s="122"/>
      <c r="N359" s="94" t="str">
        <f t="shared" si="71"/>
        <v>D</v>
      </c>
      <c r="O359" s="138">
        <f t="shared" si="72"/>
        <v>0</v>
      </c>
      <c r="P359" s="90"/>
      <c r="Q359" s="85"/>
      <c r="R359" s="85"/>
      <c r="S359" s="85"/>
      <c r="T359" s="85"/>
      <c r="U359" s="85"/>
      <c r="V359" s="85"/>
      <c r="W359" s="85"/>
      <c r="X359" s="85"/>
      <c r="Y359" s="85"/>
      <c r="Z359" s="85"/>
    </row>
    <row r="360">
      <c r="A360" s="86">
        <v>45850.0</v>
      </c>
      <c r="B360" s="87">
        <f t="shared" si="68"/>
        <v>45850</v>
      </c>
      <c r="C360" s="88">
        <f t="shared" si="73"/>
        <v>0.7847222222</v>
      </c>
      <c r="D360" s="122" t="s">
        <v>174</v>
      </c>
      <c r="E360" s="122"/>
      <c r="F360" s="123"/>
      <c r="G360" s="122"/>
      <c r="H360" s="94" t="str">
        <f t="shared" si="69"/>
        <v>D</v>
      </c>
      <c r="I360" s="138">
        <f t="shared" si="70"/>
        <v>0</v>
      </c>
      <c r="J360" s="122" t="s">
        <v>186</v>
      </c>
      <c r="K360" s="122" t="s">
        <v>382</v>
      </c>
      <c r="L360" s="123">
        <v>6.58136043E8</v>
      </c>
      <c r="M360" s="122"/>
      <c r="N360" s="94" t="str">
        <f t="shared" si="71"/>
        <v>D</v>
      </c>
      <c r="O360" s="138">
        <f t="shared" si="72"/>
        <v>0</v>
      </c>
      <c r="P360" s="120" t="s">
        <v>132</v>
      </c>
      <c r="Q360" s="85"/>
      <c r="R360" s="85"/>
      <c r="S360" s="85"/>
      <c r="T360" s="85"/>
      <c r="U360" s="85"/>
      <c r="V360" s="85"/>
      <c r="W360" s="85"/>
      <c r="X360" s="85"/>
      <c r="Y360" s="85"/>
      <c r="Z360" s="85"/>
    </row>
    <row r="361">
      <c r="A361" s="86">
        <v>45850.0</v>
      </c>
      <c r="B361" s="87">
        <f t="shared" si="68"/>
        <v>45850</v>
      </c>
      <c r="C361" s="88">
        <f t="shared" si="73"/>
        <v>0.7916666667</v>
      </c>
      <c r="D361" s="122" t="s">
        <v>178</v>
      </c>
      <c r="E361" s="122" t="s">
        <v>334</v>
      </c>
      <c r="F361" s="123">
        <v>6.28822395E8</v>
      </c>
      <c r="G361" s="123">
        <v>20.0</v>
      </c>
      <c r="H361" s="94" t="str">
        <f t="shared" si="69"/>
        <v>W</v>
      </c>
      <c r="I361" s="138">
        <f t="shared" si="70"/>
        <v>0.5</v>
      </c>
      <c r="J361" s="122" t="s">
        <v>186</v>
      </c>
      <c r="K361" s="122" t="s">
        <v>438</v>
      </c>
      <c r="L361" s="123">
        <v>5.39620256E8</v>
      </c>
      <c r="M361" s="123">
        <v>10.0</v>
      </c>
      <c r="N361" s="94" t="str">
        <f t="shared" si="71"/>
        <v>L</v>
      </c>
      <c r="O361" s="138">
        <f t="shared" si="72"/>
        <v>0.1</v>
      </c>
      <c r="P361" s="124"/>
      <c r="Q361" s="85"/>
      <c r="R361" s="85"/>
      <c r="S361" s="85"/>
      <c r="T361" s="85"/>
      <c r="U361" s="85"/>
      <c r="V361" s="85"/>
      <c r="W361" s="85"/>
      <c r="X361" s="85"/>
      <c r="Y361" s="85"/>
      <c r="Z361" s="85"/>
    </row>
    <row r="362">
      <c r="A362" s="86">
        <v>45850.0</v>
      </c>
      <c r="B362" s="87">
        <f t="shared" si="68"/>
        <v>45850</v>
      </c>
      <c r="C362" s="88">
        <f t="shared" si="73"/>
        <v>0.7986111111</v>
      </c>
      <c r="D362" s="122" t="s">
        <v>186</v>
      </c>
      <c r="E362" s="122" t="s">
        <v>484</v>
      </c>
      <c r="F362" s="123">
        <v>8.05153117E8</v>
      </c>
      <c r="G362" s="122"/>
      <c r="H362" s="94" t="str">
        <f t="shared" si="69"/>
        <v>D</v>
      </c>
      <c r="I362" s="138">
        <f t="shared" si="70"/>
        <v>0</v>
      </c>
      <c r="J362" s="122" t="s">
        <v>141</v>
      </c>
      <c r="K362" s="122"/>
      <c r="L362" s="123"/>
      <c r="M362" s="122"/>
      <c r="N362" s="94" t="str">
        <f t="shared" si="71"/>
        <v>D</v>
      </c>
      <c r="O362" s="138">
        <f t="shared" si="72"/>
        <v>0</v>
      </c>
      <c r="P362" s="120" t="s">
        <v>132</v>
      </c>
      <c r="Q362" s="85"/>
      <c r="R362" s="85"/>
      <c r="S362" s="85"/>
      <c r="T362" s="85"/>
      <c r="U362" s="85"/>
      <c r="V362" s="85"/>
      <c r="W362" s="85"/>
      <c r="X362" s="85"/>
      <c r="Y362" s="85"/>
      <c r="Z362" s="85"/>
    </row>
    <row r="363">
      <c r="A363" s="86">
        <v>45850.0</v>
      </c>
      <c r="B363" s="87">
        <f t="shared" si="68"/>
        <v>45850</v>
      </c>
      <c r="C363" s="88">
        <f t="shared" si="73"/>
        <v>0.8055555556</v>
      </c>
      <c r="D363" s="122" t="s">
        <v>170</v>
      </c>
      <c r="E363" s="122" t="s">
        <v>345</v>
      </c>
      <c r="F363" s="123">
        <v>6.30164256E8</v>
      </c>
      <c r="G363" s="123">
        <v>21220.0</v>
      </c>
      <c r="H363" s="94" t="str">
        <f t="shared" si="69"/>
        <v>W</v>
      </c>
      <c r="I363" s="138">
        <f t="shared" si="70"/>
        <v>530.5</v>
      </c>
      <c r="J363" s="122" t="s">
        <v>183</v>
      </c>
      <c r="K363" s="122" t="s">
        <v>314</v>
      </c>
      <c r="L363" s="123">
        <v>7.82770339E8</v>
      </c>
      <c r="M363" s="123">
        <v>2090.0</v>
      </c>
      <c r="N363" s="94" t="str">
        <f t="shared" si="71"/>
        <v>L</v>
      </c>
      <c r="O363" s="138">
        <f t="shared" si="72"/>
        <v>20.9</v>
      </c>
      <c r="P363" s="124"/>
      <c r="Q363" s="85"/>
      <c r="R363" s="85"/>
      <c r="S363" s="85"/>
      <c r="T363" s="85"/>
      <c r="U363" s="85"/>
      <c r="V363" s="85"/>
      <c r="W363" s="85"/>
      <c r="X363" s="85"/>
      <c r="Y363" s="85"/>
      <c r="Z363" s="85"/>
    </row>
    <row r="364">
      <c r="A364" s="86">
        <v>45850.0</v>
      </c>
      <c r="B364" s="87">
        <f t="shared" si="68"/>
        <v>45850</v>
      </c>
      <c r="C364" s="88">
        <f t="shared" si="73"/>
        <v>0.8125</v>
      </c>
      <c r="D364" s="122" t="s">
        <v>170</v>
      </c>
      <c r="E364" s="122" t="s">
        <v>314</v>
      </c>
      <c r="F364" s="123">
        <v>7.82770339E8</v>
      </c>
      <c r="G364" s="123">
        <v>5200.0</v>
      </c>
      <c r="H364" s="94" t="str">
        <f t="shared" si="69"/>
        <v>L</v>
      </c>
      <c r="I364" s="138">
        <f t="shared" si="70"/>
        <v>52</v>
      </c>
      <c r="J364" s="122" t="s">
        <v>186</v>
      </c>
      <c r="K364" s="122" t="s">
        <v>345</v>
      </c>
      <c r="L364" s="123">
        <v>6.30164256E8</v>
      </c>
      <c r="M364" s="123">
        <v>6500.0</v>
      </c>
      <c r="N364" s="94" t="str">
        <f t="shared" si="71"/>
        <v>W</v>
      </c>
      <c r="O364" s="138">
        <f t="shared" si="72"/>
        <v>162.5</v>
      </c>
      <c r="P364" s="90"/>
      <c r="Q364" s="85"/>
      <c r="R364" s="85"/>
      <c r="S364" s="85"/>
      <c r="T364" s="85"/>
      <c r="U364" s="85"/>
      <c r="V364" s="85"/>
      <c r="W364" s="85"/>
      <c r="X364" s="85"/>
      <c r="Y364" s="85"/>
      <c r="Z364" s="85"/>
    </row>
    <row r="365">
      <c r="A365" s="86">
        <v>45850.0</v>
      </c>
      <c r="B365" s="87">
        <f t="shared" si="68"/>
        <v>45850</v>
      </c>
      <c r="C365" s="88">
        <f t="shared" si="73"/>
        <v>0.8194444444</v>
      </c>
      <c r="D365" s="122" t="s">
        <v>139</v>
      </c>
      <c r="E365" s="122" t="s">
        <v>439</v>
      </c>
      <c r="F365" s="123">
        <v>6.39319241E8</v>
      </c>
      <c r="G365" s="122"/>
      <c r="H365" s="94" t="str">
        <f t="shared" si="69"/>
        <v>D</v>
      </c>
      <c r="I365" s="138">
        <f t="shared" si="70"/>
        <v>0</v>
      </c>
      <c r="J365" s="122" t="s">
        <v>149</v>
      </c>
      <c r="K365" s="122"/>
      <c r="L365" s="123"/>
      <c r="M365" s="122"/>
      <c r="N365" s="94" t="str">
        <f t="shared" si="71"/>
        <v>D</v>
      </c>
      <c r="O365" s="138">
        <f t="shared" si="72"/>
        <v>0</v>
      </c>
      <c r="P365" s="120" t="s">
        <v>132</v>
      </c>
      <c r="Q365" s="85"/>
      <c r="R365" s="85"/>
      <c r="S365" s="85"/>
      <c r="T365" s="85"/>
      <c r="U365" s="85"/>
      <c r="V365" s="85"/>
      <c r="W365" s="85"/>
      <c r="X365" s="85"/>
      <c r="Y365" s="85"/>
      <c r="Z365" s="85"/>
    </row>
    <row r="366">
      <c r="A366" s="86">
        <v>45850.0</v>
      </c>
      <c r="B366" s="87">
        <f t="shared" si="68"/>
        <v>45850</v>
      </c>
      <c r="C366" s="88">
        <f t="shared" si="73"/>
        <v>0.8263888889</v>
      </c>
      <c r="D366" s="122" t="s">
        <v>174</v>
      </c>
      <c r="E366" s="122"/>
      <c r="F366" s="123"/>
      <c r="G366" s="122"/>
      <c r="H366" s="94" t="str">
        <f t="shared" si="69"/>
        <v>D</v>
      </c>
      <c r="I366" s="138">
        <f t="shared" si="70"/>
        <v>0</v>
      </c>
      <c r="J366" s="122" t="s">
        <v>151</v>
      </c>
      <c r="K366" s="122"/>
      <c r="L366" s="123"/>
      <c r="M366" s="122"/>
      <c r="N366" s="94" t="str">
        <f t="shared" si="71"/>
        <v>D</v>
      </c>
      <c r="O366" s="138">
        <f t="shared" si="72"/>
        <v>0</v>
      </c>
      <c r="P366" s="124"/>
      <c r="Q366" s="85"/>
      <c r="R366" s="85"/>
      <c r="S366" s="85"/>
      <c r="T366" s="85"/>
      <c r="U366" s="85"/>
      <c r="V366" s="85"/>
      <c r="W366" s="85"/>
      <c r="X366" s="85"/>
      <c r="Y366" s="85"/>
      <c r="Z366" s="85"/>
    </row>
    <row r="367">
      <c r="A367" s="86">
        <v>45850.0</v>
      </c>
      <c r="B367" s="87">
        <f t="shared" si="68"/>
        <v>45850</v>
      </c>
      <c r="C367" s="88">
        <f t="shared" si="73"/>
        <v>0.8333333333</v>
      </c>
      <c r="D367" s="122" t="s">
        <v>186</v>
      </c>
      <c r="E367" s="122" t="s">
        <v>433</v>
      </c>
      <c r="F367" s="123">
        <v>8.38899512E8</v>
      </c>
      <c r="G367" s="122"/>
      <c r="H367" s="94" t="str">
        <f t="shared" si="69"/>
        <v>D</v>
      </c>
      <c r="I367" s="138">
        <f t="shared" si="70"/>
        <v>0</v>
      </c>
      <c r="J367" s="122" t="s">
        <v>155</v>
      </c>
      <c r="K367" s="122"/>
      <c r="L367" s="123"/>
      <c r="M367" s="122"/>
      <c r="N367" s="94" t="str">
        <f t="shared" si="71"/>
        <v>D</v>
      </c>
      <c r="O367" s="138">
        <f t="shared" si="72"/>
        <v>0</v>
      </c>
      <c r="P367" s="120" t="s">
        <v>132</v>
      </c>
      <c r="Q367" s="85"/>
      <c r="R367" s="85"/>
      <c r="S367" s="85"/>
      <c r="T367" s="85"/>
      <c r="U367" s="85"/>
      <c r="V367" s="85"/>
      <c r="W367" s="85"/>
      <c r="X367" s="85"/>
      <c r="Y367" s="85"/>
      <c r="Z367" s="85"/>
    </row>
    <row r="368">
      <c r="A368" s="86">
        <v>45850.0</v>
      </c>
      <c r="B368" s="87">
        <f t="shared" si="68"/>
        <v>45850</v>
      </c>
      <c r="C368" s="88">
        <f t="shared" si="73"/>
        <v>0.8402777778</v>
      </c>
      <c r="D368" s="122" t="s">
        <v>186</v>
      </c>
      <c r="E368" s="122"/>
      <c r="F368" s="123"/>
      <c r="G368" s="122"/>
      <c r="H368" s="94" t="str">
        <f t="shared" si="69"/>
        <v>D</v>
      </c>
      <c r="I368" s="138">
        <f t="shared" si="70"/>
        <v>0</v>
      </c>
      <c r="J368" s="122" t="s">
        <v>266</v>
      </c>
      <c r="K368" s="122" t="s">
        <v>485</v>
      </c>
      <c r="L368" s="123">
        <v>5.9641868E8</v>
      </c>
      <c r="M368" s="122"/>
      <c r="N368" s="94" t="str">
        <f t="shared" si="71"/>
        <v>D</v>
      </c>
      <c r="O368" s="138">
        <f t="shared" si="72"/>
        <v>0</v>
      </c>
      <c r="P368" s="120" t="s">
        <v>132</v>
      </c>
      <c r="Q368" s="85"/>
      <c r="R368" s="85"/>
      <c r="S368" s="85"/>
      <c r="T368" s="85"/>
      <c r="U368" s="85"/>
      <c r="V368" s="85"/>
      <c r="W368" s="85"/>
      <c r="X368" s="85"/>
      <c r="Y368" s="85"/>
      <c r="Z368" s="85"/>
    </row>
    <row r="369">
      <c r="A369" s="86">
        <v>45850.0</v>
      </c>
      <c r="B369" s="87">
        <f t="shared" si="68"/>
        <v>45850</v>
      </c>
      <c r="C369" s="88">
        <f t="shared" si="73"/>
        <v>0.8472222222</v>
      </c>
      <c r="D369" s="122" t="s">
        <v>186</v>
      </c>
      <c r="E369" s="122" t="s">
        <v>314</v>
      </c>
      <c r="F369" s="123">
        <v>7.82770339E8</v>
      </c>
      <c r="G369" s="123">
        <v>0.0</v>
      </c>
      <c r="H369" s="94" t="str">
        <f t="shared" si="69"/>
        <v>D</v>
      </c>
      <c r="I369" s="138">
        <f t="shared" si="70"/>
        <v>0</v>
      </c>
      <c r="J369" s="122" t="s">
        <v>170</v>
      </c>
      <c r="K369" s="123" t="s">
        <v>454</v>
      </c>
      <c r="L369" s="123">
        <v>1.8792916E9</v>
      </c>
      <c r="M369" s="123">
        <v>0.0</v>
      </c>
      <c r="N369" s="94" t="str">
        <f t="shared" si="71"/>
        <v>D</v>
      </c>
      <c r="O369" s="138">
        <f t="shared" si="72"/>
        <v>0</v>
      </c>
      <c r="P369" s="124"/>
      <c r="Q369" s="128" t="s">
        <v>428</v>
      </c>
      <c r="R369" s="85"/>
      <c r="S369" s="85"/>
      <c r="T369" s="85"/>
      <c r="U369" s="85"/>
      <c r="V369" s="85"/>
      <c r="W369" s="85"/>
      <c r="X369" s="85"/>
      <c r="Y369" s="85"/>
      <c r="Z369" s="85"/>
    </row>
    <row r="370">
      <c r="A370" s="86">
        <v>45850.0</v>
      </c>
      <c r="B370" s="87">
        <f t="shared" si="68"/>
        <v>45850</v>
      </c>
      <c r="C370" s="88">
        <f t="shared" si="73"/>
        <v>0.8541666667</v>
      </c>
      <c r="D370" s="122" t="s">
        <v>151</v>
      </c>
      <c r="E370" s="122" t="s">
        <v>314</v>
      </c>
      <c r="F370" s="123">
        <v>7.82770339E8</v>
      </c>
      <c r="G370" s="123">
        <v>40.0</v>
      </c>
      <c r="H370" s="94" t="str">
        <f t="shared" si="69"/>
        <v>W</v>
      </c>
      <c r="I370" s="138">
        <f t="shared" si="70"/>
        <v>1</v>
      </c>
      <c r="J370" s="122" t="s">
        <v>170</v>
      </c>
      <c r="K370" s="123" t="s">
        <v>454</v>
      </c>
      <c r="L370" s="123">
        <v>1.8792916E9</v>
      </c>
      <c r="M370" s="123">
        <v>20.0</v>
      </c>
      <c r="N370" s="94" t="str">
        <f t="shared" si="71"/>
        <v>L</v>
      </c>
      <c r="O370" s="138">
        <f t="shared" si="72"/>
        <v>0.2</v>
      </c>
      <c r="P370" s="90"/>
      <c r="Q370" s="85"/>
      <c r="R370" s="85"/>
      <c r="S370" s="85"/>
      <c r="T370" s="85"/>
      <c r="U370" s="85"/>
      <c r="V370" s="85"/>
      <c r="W370" s="85"/>
      <c r="X370" s="85"/>
      <c r="Y370" s="85"/>
      <c r="Z370" s="85"/>
    </row>
    <row r="371">
      <c r="A371" s="86">
        <v>45850.0</v>
      </c>
      <c r="B371" s="87">
        <f t="shared" si="68"/>
        <v>45850</v>
      </c>
      <c r="C371" s="88">
        <f t="shared" si="73"/>
        <v>0.8611111111</v>
      </c>
      <c r="D371" s="122" t="s">
        <v>186</v>
      </c>
      <c r="E371" s="122"/>
      <c r="F371" s="123"/>
      <c r="G371" s="122"/>
      <c r="H371" s="94" t="str">
        <f t="shared" si="69"/>
        <v>D</v>
      </c>
      <c r="I371" s="138">
        <f t="shared" si="70"/>
        <v>0</v>
      </c>
      <c r="J371" s="122" t="s">
        <v>195</v>
      </c>
      <c r="K371" s="122" t="s">
        <v>457</v>
      </c>
      <c r="L371" s="123">
        <v>6.91104738E8</v>
      </c>
      <c r="M371" s="122"/>
      <c r="N371" s="94" t="str">
        <f t="shared" si="71"/>
        <v>D</v>
      </c>
      <c r="O371" s="138">
        <f t="shared" si="72"/>
        <v>0</v>
      </c>
      <c r="P371" s="120" t="s">
        <v>132</v>
      </c>
      <c r="Q371" s="85"/>
      <c r="R371" s="85"/>
      <c r="S371" s="85"/>
      <c r="T371" s="85"/>
      <c r="U371" s="85"/>
      <c r="V371" s="85"/>
      <c r="W371" s="85"/>
      <c r="X371" s="85"/>
      <c r="Y371" s="85"/>
      <c r="Z371" s="85"/>
    </row>
    <row r="372">
      <c r="A372" s="86">
        <v>45850.0</v>
      </c>
      <c r="B372" s="87">
        <f t="shared" si="68"/>
        <v>45850</v>
      </c>
      <c r="C372" s="88">
        <f t="shared" si="73"/>
        <v>0.8680555556</v>
      </c>
      <c r="D372" s="122" t="s">
        <v>311</v>
      </c>
      <c r="E372" s="122" t="s">
        <v>437</v>
      </c>
      <c r="F372" s="123">
        <v>5.37926844E8</v>
      </c>
      <c r="G372" s="122"/>
      <c r="H372" s="94" t="str">
        <f t="shared" si="69"/>
        <v>D</v>
      </c>
      <c r="I372" s="138">
        <f t="shared" si="70"/>
        <v>0</v>
      </c>
      <c r="J372" s="122" t="s">
        <v>186</v>
      </c>
      <c r="K372" s="122" t="s">
        <v>484</v>
      </c>
      <c r="L372" s="123">
        <v>8.05153117E8</v>
      </c>
      <c r="M372" s="122"/>
      <c r="N372" s="94" t="str">
        <f t="shared" si="71"/>
        <v>D</v>
      </c>
      <c r="O372" s="138">
        <f t="shared" si="72"/>
        <v>0</v>
      </c>
      <c r="P372" s="120" t="s">
        <v>353</v>
      </c>
      <c r="Q372" s="85"/>
      <c r="R372" s="85"/>
      <c r="S372" s="85"/>
      <c r="T372" s="85"/>
      <c r="U372" s="85"/>
      <c r="V372" s="85"/>
      <c r="W372" s="85"/>
      <c r="X372" s="85"/>
      <c r="Y372" s="85"/>
      <c r="Z372" s="85"/>
    </row>
    <row r="373">
      <c r="A373" s="137" t="s">
        <v>116</v>
      </c>
      <c r="B373" s="81" t="s">
        <v>16</v>
      </c>
      <c r="C373" s="150" t="s">
        <v>117</v>
      </c>
      <c r="D373" s="82" t="s">
        <v>118</v>
      </c>
      <c r="E373" s="82" t="s">
        <v>119</v>
      </c>
      <c r="F373" s="83" t="s">
        <v>120</v>
      </c>
      <c r="G373" s="82" t="s">
        <v>121</v>
      </c>
      <c r="H373" s="82" t="s">
        <v>122</v>
      </c>
      <c r="I373" s="151" t="s">
        <v>123</v>
      </c>
      <c r="J373" s="82" t="s">
        <v>118</v>
      </c>
      <c r="K373" s="82" t="s">
        <v>124</v>
      </c>
      <c r="L373" s="83" t="s">
        <v>125</v>
      </c>
      <c r="M373" s="82" t="s">
        <v>121</v>
      </c>
      <c r="N373" s="82" t="s">
        <v>122</v>
      </c>
      <c r="O373" s="151" t="s">
        <v>123</v>
      </c>
      <c r="P373" s="166" t="s">
        <v>52</v>
      </c>
      <c r="Q373" s="85"/>
      <c r="R373" s="85"/>
      <c r="S373" s="85"/>
      <c r="T373" s="85"/>
      <c r="U373" s="85"/>
      <c r="V373" s="85"/>
      <c r="W373" s="85"/>
      <c r="X373" s="85"/>
      <c r="Y373" s="85"/>
      <c r="Z373" s="85"/>
    </row>
    <row r="374">
      <c r="A374" s="86">
        <v>45851.0</v>
      </c>
      <c r="B374" s="87">
        <f t="shared" ref="B374:B403" si="74">A374</f>
        <v>45851</v>
      </c>
      <c r="C374" s="88">
        <v>0.6666666666666666</v>
      </c>
      <c r="D374" s="90" t="s">
        <v>155</v>
      </c>
      <c r="E374" s="148"/>
      <c r="F374" s="90"/>
      <c r="G374" s="90"/>
      <c r="H374" s="94" t="str">
        <f t="shared" ref="H374:H403" si="75">IFS(G374&gt;M374,"W",G374&lt;M374,"L",G374=M374,"D")</f>
        <v>D</v>
      </c>
      <c r="I374" s="138">
        <f t="shared" ref="I374:I403" si="76">IF(ISNUMBER(G374),IF(H374="W",MIN(150000,G374)*0.025,MIN(150000,G374)*0.01),0)</f>
        <v>0</v>
      </c>
      <c r="J374" s="90" t="s">
        <v>170</v>
      </c>
      <c r="K374" s="148"/>
      <c r="L374" s="90"/>
      <c r="M374" s="89"/>
      <c r="N374" s="94" t="str">
        <f t="shared" ref="N374:N403" si="77">IFS(M374&gt;G374,"W",M374&lt;G374,"L",M374=G374,"D")</f>
        <v>D</v>
      </c>
      <c r="O374" s="138">
        <f t="shared" ref="O374:O403" si="78">IF(ISNUMBER(M374),IF(N374="W",MIN(150000,M374)*0.025,MIN(150000,M374)*0.01),0)</f>
        <v>0</v>
      </c>
      <c r="P374" s="124"/>
      <c r="Q374" s="85"/>
      <c r="R374" s="85"/>
      <c r="S374" s="85"/>
      <c r="T374" s="85"/>
      <c r="U374" s="85"/>
      <c r="V374" s="85"/>
      <c r="W374" s="85"/>
      <c r="X374" s="85"/>
      <c r="Y374" s="85"/>
      <c r="Z374" s="85"/>
    </row>
    <row r="375">
      <c r="A375" s="86">
        <v>45851.0</v>
      </c>
      <c r="B375" s="87">
        <f t="shared" si="74"/>
        <v>45851</v>
      </c>
      <c r="C375" s="88">
        <f t="shared" ref="C375:C403" si="79">C374 + TIME(0, 10, 0)</f>
        <v>0.6736111111</v>
      </c>
      <c r="D375" s="90" t="s">
        <v>170</v>
      </c>
      <c r="E375" s="148"/>
      <c r="F375" s="90"/>
      <c r="G375" s="89"/>
      <c r="H375" s="94" t="str">
        <f t="shared" si="75"/>
        <v>D</v>
      </c>
      <c r="I375" s="138">
        <f t="shared" si="76"/>
        <v>0</v>
      </c>
      <c r="J375" s="90" t="s">
        <v>134</v>
      </c>
      <c r="K375" s="97"/>
      <c r="L375" s="90"/>
      <c r="M375" s="89"/>
      <c r="N375" s="94" t="str">
        <f t="shared" si="77"/>
        <v>D</v>
      </c>
      <c r="O375" s="138">
        <f t="shared" si="78"/>
        <v>0</v>
      </c>
      <c r="P375" s="90"/>
      <c r="Q375" s="85"/>
      <c r="R375" s="85"/>
      <c r="S375" s="85"/>
      <c r="T375" s="85"/>
      <c r="U375" s="85"/>
      <c r="V375" s="85"/>
      <c r="W375" s="85"/>
      <c r="X375" s="85"/>
      <c r="Y375" s="85"/>
      <c r="Z375" s="85"/>
    </row>
    <row r="376">
      <c r="A376" s="86">
        <v>45851.0</v>
      </c>
      <c r="B376" s="87">
        <f t="shared" si="74"/>
        <v>45851</v>
      </c>
      <c r="C376" s="88">
        <f t="shared" si="79"/>
        <v>0.6805555556</v>
      </c>
      <c r="D376" s="90" t="s">
        <v>191</v>
      </c>
      <c r="E376" s="90"/>
      <c r="F376" s="90"/>
      <c r="G376" s="90"/>
      <c r="H376" s="94" t="str">
        <f t="shared" si="75"/>
        <v>D</v>
      </c>
      <c r="I376" s="138">
        <f t="shared" si="76"/>
        <v>0</v>
      </c>
      <c r="J376" s="90" t="s">
        <v>186</v>
      </c>
      <c r="K376" s="188"/>
      <c r="L376" s="90"/>
      <c r="M376" s="89"/>
      <c r="N376" s="94" t="str">
        <f t="shared" si="77"/>
        <v>D</v>
      </c>
      <c r="O376" s="138">
        <f t="shared" si="78"/>
        <v>0</v>
      </c>
      <c r="P376" s="90"/>
      <c r="Q376" s="85"/>
      <c r="R376" s="85"/>
      <c r="S376" s="85"/>
      <c r="T376" s="85"/>
      <c r="U376" s="85"/>
      <c r="V376" s="85"/>
      <c r="W376" s="85"/>
      <c r="X376" s="85"/>
      <c r="Y376" s="85"/>
      <c r="Z376" s="85"/>
    </row>
    <row r="377">
      <c r="A377" s="86">
        <v>45851.0</v>
      </c>
      <c r="B377" s="87">
        <f t="shared" si="74"/>
        <v>45851</v>
      </c>
      <c r="C377" s="88">
        <f t="shared" si="79"/>
        <v>0.6875</v>
      </c>
      <c r="D377" s="89" t="s">
        <v>155</v>
      </c>
      <c r="E377" s="93"/>
      <c r="F377" s="90"/>
      <c r="G377" s="90"/>
      <c r="H377" s="94" t="str">
        <f t="shared" si="75"/>
        <v>D</v>
      </c>
      <c r="I377" s="138">
        <f t="shared" si="76"/>
        <v>0</v>
      </c>
      <c r="J377" s="89" t="s">
        <v>186</v>
      </c>
      <c r="K377" s="188"/>
      <c r="L377" s="90"/>
      <c r="M377" s="89"/>
      <c r="N377" s="94" t="str">
        <f t="shared" si="77"/>
        <v>D</v>
      </c>
      <c r="O377" s="138">
        <f t="shared" si="78"/>
        <v>0</v>
      </c>
      <c r="P377" s="90"/>
      <c r="Q377" s="85"/>
      <c r="R377" s="85"/>
      <c r="S377" s="85"/>
      <c r="T377" s="85"/>
      <c r="U377" s="85"/>
      <c r="V377" s="85"/>
      <c r="W377" s="85"/>
      <c r="X377" s="85"/>
      <c r="Y377" s="85"/>
      <c r="Z377" s="85"/>
    </row>
    <row r="378">
      <c r="A378" s="86">
        <v>45851.0</v>
      </c>
      <c r="B378" s="87">
        <f t="shared" si="74"/>
        <v>45851</v>
      </c>
      <c r="C378" s="88">
        <f t="shared" si="79"/>
        <v>0.6944444444</v>
      </c>
      <c r="D378" s="90" t="s">
        <v>151</v>
      </c>
      <c r="E378" s="91" t="s">
        <v>477</v>
      </c>
      <c r="F378" s="91">
        <v>4.00762251E8</v>
      </c>
      <c r="G378" s="91">
        <v>0.0</v>
      </c>
      <c r="H378" s="94" t="str">
        <f t="shared" si="75"/>
        <v>D</v>
      </c>
      <c r="I378" s="138">
        <f t="shared" si="76"/>
        <v>0</v>
      </c>
      <c r="J378" s="90" t="s">
        <v>186</v>
      </c>
      <c r="K378" s="183" t="s">
        <v>410</v>
      </c>
      <c r="L378" s="91">
        <v>6.28822395E8</v>
      </c>
      <c r="M378" s="98">
        <v>0.0</v>
      </c>
      <c r="N378" s="94" t="str">
        <f t="shared" si="77"/>
        <v>D</v>
      </c>
      <c r="O378" s="138">
        <f t="shared" si="78"/>
        <v>0</v>
      </c>
      <c r="P378" s="90"/>
      <c r="Q378" s="85"/>
      <c r="R378" s="85"/>
      <c r="S378" s="85"/>
      <c r="T378" s="85"/>
      <c r="U378" s="85"/>
      <c r="V378" s="85"/>
      <c r="W378" s="85"/>
      <c r="X378" s="85"/>
      <c r="Y378" s="85"/>
      <c r="Z378" s="85"/>
    </row>
    <row r="379">
      <c r="A379" s="86">
        <v>45851.0</v>
      </c>
      <c r="B379" s="87">
        <f t="shared" si="74"/>
        <v>45851</v>
      </c>
      <c r="C379" s="88">
        <f t="shared" si="79"/>
        <v>0.7013888889</v>
      </c>
      <c r="D379" s="90" t="s">
        <v>163</v>
      </c>
      <c r="E379" s="188"/>
      <c r="F379" s="90"/>
      <c r="G379" s="90"/>
      <c r="H379" s="94" t="str">
        <f t="shared" si="75"/>
        <v>D</v>
      </c>
      <c r="I379" s="138">
        <f t="shared" si="76"/>
        <v>0</v>
      </c>
      <c r="J379" s="90" t="s">
        <v>155</v>
      </c>
      <c r="K379" s="93"/>
      <c r="L379" s="90"/>
      <c r="M379" s="89"/>
      <c r="N379" s="94" t="str">
        <f t="shared" si="77"/>
        <v>D</v>
      </c>
      <c r="O379" s="138">
        <f t="shared" si="78"/>
        <v>0</v>
      </c>
      <c r="P379" s="90"/>
      <c r="Q379" s="85"/>
      <c r="R379" s="85"/>
      <c r="S379" s="85"/>
      <c r="T379" s="85"/>
      <c r="U379" s="85"/>
      <c r="V379" s="85"/>
      <c r="W379" s="85"/>
      <c r="X379" s="85"/>
      <c r="Y379" s="85"/>
      <c r="Z379" s="85"/>
    </row>
    <row r="380">
      <c r="A380" s="86">
        <v>45851.0</v>
      </c>
      <c r="B380" s="87">
        <f t="shared" si="74"/>
        <v>45851</v>
      </c>
      <c r="C380" s="88">
        <f t="shared" si="79"/>
        <v>0.7083333333</v>
      </c>
      <c r="D380" s="90" t="s">
        <v>149</v>
      </c>
      <c r="E380" s="102" t="s">
        <v>486</v>
      </c>
      <c r="F380" s="90"/>
      <c r="G380" s="90"/>
      <c r="H380" s="94" t="str">
        <f t="shared" si="75"/>
        <v>D</v>
      </c>
      <c r="I380" s="138">
        <f t="shared" si="76"/>
        <v>0</v>
      </c>
      <c r="J380" s="90" t="s">
        <v>186</v>
      </c>
      <c r="K380" s="188"/>
      <c r="L380" s="90"/>
      <c r="M380" s="89"/>
      <c r="N380" s="94" t="str">
        <f t="shared" si="77"/>
        <v>D</v>
      </c>
      <c r="O380" s="138">
        <f t="shared" si="78"/>
        <v>0</v>
      </c>
      <c r="P380" s="90"/>
      <c r="Q380" s="85"/>
      <c r="R380" s="85"/>
      <c r="S380" s="85"/>
      <c r="T380" s="85"/>
      <c r="U380" s="85"/>
      <c r="V380" s="85"/>
      <c r="W380" s="85"/>
      <c r="X380" s="85"/>
      <c r="Y380" s="85"/>
      <c r="Z380" s="85"/>
    </row>
    <row r="381">
      <c r="A381" s="86">
        <v>45851.0</v>
      </c>
      <c r="B381" s="87">
        <f t="shared" si="74"/>
        <v>45851</v>
      </c>
      <c r="C381" s="88">
        <f t="shared" si="79"/>
        <v>0.7152777778</v>
      </c>
      <c r="D381" s="90" t="s">
        <v>174</v>
      </c>
      <c r="E381" s="90" t="s">
        <v>449</v>
      </c>
      <c r="F381" s="91">
        <v>7.91728491E8</v>
      </c>
      <c r="G381" s="90"/>
      <c r="H381" s="94" t="str">
        <f t="shared" si="75"/>
        <v>D</v>
      </c>
      <c r="I381" s="138">
        <f t="shared" si="76"/>
        <v>0</v>
      </c>
      <c r="J381" s="90" t="s">
        <v>155</v>
      </c>
      <c r="K381" s="90" t="s">
        <v>449</v>
      </c>
      <c r="L381" s="91">
        <v>7.91728491E8</v>
      </c>
      <c r="M381" s="89"/>
      <c r="N381" s="94" t="str">
        <f t="shared" si="77"/>
        <v>D</v>
      </c>
      <c r="O381" s="138">
        <f t="shared" si="78"/>
        <v>0</v>
      </c>
      <c r="P381" s="120" t="s">
        <v>132</v>
      </c>
      <c r="Q381" s="85"/>
      <c r="R381" s="85"/>
      <c r="S381" s="85"/>
      <c r="T381" s="85"/>
      <c r="U381" s="85"/>
      <c r="V381" s="85"/>
      <c r="W381" s="85"/>
      <c r="X381" s="85"/>
      <c r="Y381" s="85"/>
      <c r="Z381" s="85"/>
    </row>
    <row r="382">
      <c r="A382" s="86">
        <v>45851.0</v>
      </c>
      <c r="B382" s="87">
        <f t="shared" si="74"/>
        <v>45851</v>
      </c>
      <c r="C382" s="88">
        <f t="shared" si="79"/>
        <v>0.7222222222</v>
      </c>
      <c r="D382" s="90" t="s">
        <v>191</v>
      </c>
      <c r="E382" s="182" t="s">
        <v>487</v>
      </c>
      <c r="F382" s="91">
        <v>7.54437757E8</v>
      </c>
      <c r="G382" s="91">
        <v>40.0</v>
      </c>
      <c r="H382" s="94" t="str">
        <f t="shared" si="75"/>
        <v>W</v>
      </c>
      <c r="I382" s="138">
        <f t="shared" si="76"/>
        <v>1</v>
      </c>
      <c r="J382" s="90" t="s">
        <v>139</v>
      </c>
      <c r="K382" s="182" t="s">
        <v>488</v>
      </c>
      <c r="L382" s="91">
        <v>8.26485475E8</v>
      </c>
      <c r="M382" s="98">
        <v>0.0</v>
      </c>
      <c r="N382" s="94" t="str">
        <f t="shared" si="77"/>
        <v>L</v>
      </c>
      <c r="O382" s="138">
        <f t="shared" si="78"/>
        <v>0</v>
      </c>
      <c r="P382" s="124"/>
      <c r="Q382" s="128" t="s">
        <v>489</v>
      </c>
      <c r="R382" s="85"/>
      <c r="S382" s="85"/>
      <c r="T382" s="85"/>
      <c r="U382" s="85"/>
      <c r="V382" s="85"/>
      <c r="W382" s="85"/>
      <c r="X382" s="85"/>
      <c r="Y382" s="85"/>
      <c r="Z382" s="85"/>
    </row>
    <row r="383">
      <c r="A383" s="86">
        <v>45851.0</v>
      </c>
      <c r="B383" s="87">
        <f t="shared" si="74"/>
        <v>45851</v>
      </c>
      <c r="C383" s="88">
        <f t="shared" si="79"/>
        <v>0.7291666667</v>
      </c>
      <c r="D383" s="90" t="s">
        <v>186</v>
      </c>
      <c r="E383" s="97"/>
      <c r="F383" s="90"/>
      <c r="G383" s="90"/>
      <c r="H383" s="94" t="str">
        <f t="shared" si="75"/>
        <v>D</v>
      </c>
      <c r="I383" s="138">
        <f t="shared" si="76"/>
        <v>0</v>
      </c>
      <c r="J383" s="90" t="s">
        <v>134</v>
      </c>
      <c r="K383" s="189"/>
      <c r="L383" s="90"/>
      <c r="M383" s="89"/>
      <c r="N383" s="94" t="str">
        <f t="shared" si="77"/>
        <v>D</v>
      </c>
      <c r="O383" s="138">
        <f t="shared" si="78"/>
        <v>0</v>
      </c>
      <c r="P383" s="124"/>
      <c r="Q383" s="85"/>
      <c r="R383" s="85"/>
      <c r="S383" s="85"/>
      <c r="T383" s="85"/>
      <c r="U383" s="85"/>
      <c r="V383" s="85"/>
      <c r="W383" s="85"/>
      <c r="X383" s="85"/>
      <c r="Y383" s="85"/>
      <c r="Z383" s="85"/>
    </row>
    <row r="384">
      <c r="A384" s="86">
        <v>45851.0</v>
      </c>
      <c r="B384" s="87">
        <f t="shared" si="74"/>
        <v>45851</v>
      </c>
      <c r="C384" s="88">
        <f t="shared" si="79"/>
        <v>0.7361111111</v>
      </c>
      <c r="D384" s="90" t="s">
        <v>155</v>
      </c>
      <c r="E384" s="182"/>
      <c r="F384" s="90"/>
      <c r="G384" s="90"/>
      <c r="H384" s="94" t="str">
        <f t="shared" si="75"/>
        <v>D</v>
      </c>
      <c r="I384" s="138">
        <f t="shared" si="76"/>
        <v>0</v>
      </c>
      <c r="J384" s="90" t="s">
        <v>186</v>
      </c>
      <c r="K384" s="182"/>
      <c r="L384" s="90"/>
      <c r="M384" s="89"/>
      <c r="N384" s="94" t="str">
        <f t="shared" si="77"/>
        <v>D</v>
      </c>
      <c r="O384" s="138">
        <f t="shared" si="78"/>
        <v>0</v>
      </c>
      <c r="P384" s="90"/>
      <c r="Q384" s="85"/>
      <c r="R384" s="85"/>
      <c r="S384" s="85"/>
      <c r="T384" s="85"/>
      <c r="U384" s="85"/>
      <c r="V384" s="85"/>
      <c r="W384" s="85"/>
      <c r="X384" s="85"/>
      <c r="Y384" s="85"/>
      <c r="Z384" s="85"/>
    </row>
    <row r="385">
      <c r="A385" s="86">
        <v>45851.0</v>
      </c>
      <c r="B385" s="87">
        <f t="shared" si="74"/>
        <v>45851</v>
      </c>
      <c r="C385" s="88">
        <f t="shared" si="79"/>
        <v>0.7430555556</v>
      </c>
      <c r="D385" s="90" t="s">
        <v>490</v>
      </c>
      <c r="E385" s="90" t="s">
        <v>491</v>
      </c>
      <c r="F385" s="91">
        <v>7.79904997E8</v>
      </c>
      <c r="G385" s="90"/>
      <c r="H385" s="94" t="str">
        <f t="shared" si="75"/>
        <v>D</v>
      </c>
      <c r="I385" s="138">
        <f t="shared" si="76"/>
        <v>0</v>
      </c>
      <c r="J385" s="90" t="s">
        <v>166</v>
      </c>
      <c r="K385" s="79" t="s">
        <v>156</v>
      </c>
      <c r="L385" s="91">
        <v>7.82249384E8</v>
      </c>
      <c r="M385" s="89"/>
      <c r="N385" s="94" t="str">
        <f t="shared" si="77"/>
        <v>D</v>
      </c>
      <c r="O385" s="138">
        <f t="shared" si="78"/>
        <v>0</v>
      </c>
      <c r="P385" s="120" t="s">
        <v>353</v>
      </c>
      <c r="Q385" s="85"/>
      <c r="R385" s="85"/>
      <c r="S385" s="85"/>
      <c r="T385" s="85"/>
      <c r="U385" s="85"/>
      <c r="V385" s="85"/>
      <c r="W385" s="85"/>
      <c r="X385" s="85"/>
      <c r="Y385" s="85"/>
      <c r="Z385" s="85"/>
    </row>
    <row r="386">
      <c r="A386" s="86">
        <v>45851.0</v>
      </c>
      <c r="B386" s="87">
        <f t="shared" si="74"/>
        <v>45851</v>
      </c>
      <c r="C386" s="88">
        <f t="shared" si="79"/>
        <v>0.75</v>
      </c>
      <c r="D386" s="90" t="s">
        <v>134</v>
      </c>
      <c r="E386" s="97" t="s">
        <v>400</v>
      </c>
      <c r="F386" s="91">
        <v>5.37124071E8</v>
      </c>
      <c r="G386" s="91">
        <v>2820.0</v>
      </c>
      <c r="H386" s="94" t="str">
        <f t="shared" si="75"/>
        <v>W</v>
      </c>
      <c r="I386" s="138">
        <f t="shared" si="76"/>
        <v>70.5</v>
      </c>
      <c r="J386" s="90" t="s">
        <v>266</v>
      </c>
      <c r="K386" s="91" t="s">
        <v>471</v>
      </c>
      <c r="L386" s="91">
        <v>5.22821068E8</v>
      </c>
      <c r="M386" s="98">
        <v>370.0</v>
      </c>
      <c r="N386" s="94" t="str">
        <f t="shared" si="77"/>
        <v>L</v>
      </c>
      <c r="O386" s="138">
        <f t="shared" si="78"/>
        <v>3.7</v>
      </c>
      <c r="P386" s="90"/>
      <c r="Q386" s="85"/>
      <c r="R386" s="85"/>
      <c r="S386" s="85"/>
      <c r="T386" s="85"/>
      <c r="U386" s="85"/>
      <c r="V386" s="85"/>
      <c r="W386" s="85"/>
      <c r="X386" s="85"/>
      <c r="Y386" s="85"/>
      <c r="Z386" s="85"/>
    </row>
    <row r="387">
      <c r="A387" s="86">
        <v>45851.0</v>
      </c>
      <c r="B387" s="87">
        <f t="shared" si="74"/>
        <v>45851</v>
      </c>
      <c r="C387" s="88">
        <f t="shared" si="79"/>
        <v>0.7569444444</v>
      </c>
      <c r="D387" s="90" t="s">
        <v>186</v>
      </c>
      <c r="E387" s="121" t="s">
        <v>342</v>
      </c>
      <c r="F387" s="91">
        <v>6.15137564E8</v>
      </c>
      <c r="G387" s="91">
        <v>210.0</v>
      </c>
      <c r="H387" s="94" t="str">
        <f t="shared" si="75"/>
        <v>D</v>
      </c>
      <c r="I387" s="138">
        <f t="shared" si="76"/>
        <v>2.1</v>
      </c>
      <c r="J387" s="90" t="s">
        <v>181</v>
      </c>
      <c r="K387" s="121" t="s">
        <v>343</v>
      </c>
      <c r="L387" s="91">
        <v>1.677086379E9</v>
      </c>
      <c r="M387" s="91">
        <v>210.0</v>
      </c>
      <c r="N387" s="94" t="str">
        <f t="shared" si="77"/>
        <v>D</v>
      </c>
      <c r="O387" s="138">
        <f t="shared" si="78"/>
        <v>2.1</v>
      </c>
      <c r="P387" s="124"/>
      <c r="Q387" s="85"/>
      <c r="R387" s="85"/>
      <c r="S387" s="85"/>
      <c r="T387" s="85"/>
      <c r="U387" s="85"/>
      <c r="V387" s="85"/>
      <c r="W387" s="85"/>
      <c r="X387" s="85"/>
      <c r="Y387" s="85"/>
      <c r="Z387" s="85"/>
    </row>
    <row r="388">
      <c r="A388" s="86">
        <v>45851.0</v>
      </c>
      <c r="B388" s="87">
        <f t="shared" si="74"/>
        <v>45851</v>
      </c>
      <c r="C388" s="88">
        <f t="shared" si="79"/>
        <v>0.7638888889</v>
      </c>
      <c r="D388" s="90" t="s">
        <v>188</v>
      </c>
      <c r="E388" s="97" t="s">
        <v>400</v>
      </c>
      <c r="F388" s="91">
        <v>5.37124071E8</v>
      </c>
      <c r="G388" s="91">
        <v>50.0</v>
      </c>
      <c r="H388" s="94" t="str">
        <f t="shared" si="75"/>
        <v>D</v>
      </c>
      <c r="I388" s="138">
        <f t="shared" si="76"/>
        <v>0.5</v>
      </c>
      <c r="J388" s="90" t="s">
        <v>155</v>
      </c>
      <c r="K388" s="189">
        <v>6.73519272E8</v>
      </c>
      <c r="L388" s="91">
        <v>4.61321864E8</v>
      </c>
      <c r="M388" s="91">
        <v>50.0</v>
      </c>
      <c r="N388" s="94" t="str">
        <f t="shared" si="77"/>
        <v>D</v>
      </c>
      <c r="O388" s="138">
        <f t="shared" si="78"/>
        <v>0.5</v>
      </c>
      <c r="P388" s="90"/>
      <c r="Q388" s="85"/>
      <c r="R388" s="85"/>
      <c r="S388" s="85"/>
      <c r="T388" s="85"/>
      <c r="U388" s="85"/>
      <c r="V388" s="85"/>
      <c r="W388" s="85"/>
      <c r="X388" s="85"/>
      <c r="Y388" s="85"/>
      <c r="Z388" s="85"/>
    </row>
    <row r="389">
      <c r="A389" s="86">
        <v>45851.0</v>
      </c>
      <c r="B389" s="87">
        <f t="shared" si="74"/>
        <v>45851</v>
      </c>
      <c r="C389" s="88">
        <f t="shared" si="79"/>
        <v>0.7708333333</v>
      </c>
      <c r="D389" s="90" t="s">
        <v>170</v>
      </c>
      <c r="E389" s="148"/>
      <c r="F389" s="90"/>
      <c r="G389" s="90"/>
      <c r="H389" s="94" t="str">
        <f t="shared" si="75"/>
        <v>D</v>
      </c>
      <c r="I389" s="138">
        <f t="shared" si="76"/>
        <v>0</v>
      </c>
      <c r="J389" s="90" t="s">
        <v>134</v>
      </c>
      <c r="K389" s="189"/>
      <c r="L389" s="90"/>
      <c r="M389" s="90"/>
      <c r="N389" s="94" t="str">
        <f t="shared" si="77"/>
        <v>D</v>
      </c>
      <c r="O389" s="138">
        <f t="shared" si="78"/>
        <v>0</v>
      </c>
      <c r="P389" s="90"/>
      <c r="Q389" s="85"/>
      <c r="R389" s="85"/>
      <c r="S389" s="85"/>
      <c r="T389" s="85"/>
      <c r="U389" s="85"/>
      <c r="V389" s="85"/>
      <c r="W389" s="85"/>
      <c r="X389" s="85"/>
      <c r="Y389" s="85"/>
      <c r="Z389" s="85"/>
    </row>
    <row r="390">
      <c r="A390" s="86">
        <v>45851.0</v>
      </c>
      <c r="B390" s="87">
        <f t="shared" si="74"/>
        <v>45851</v>
      </c>
      <c r="C390" s="88">
        <f t="shared" si="79"/>
        <v>0.7777777778</v>
      </c>
      <c r="D390" s="90" t="s">
        <v>170</v>
      </c>
      <c r="E390" s="148"/>
      <c r="F390" s="90"/>
      <c r="G390" s="90"/>
      <c r="H390" s="94" t="str">
        <f t="shared" si="75"/>
        <v>D</v>
      </c>
      <c r="I390" s="138">
        <f t="shared" si="76"/>
        <v>0</v>
      </c>
      <c r="J390" s="90" t="s">
        <v>174</v>
      </c>
      <c r="K390" s="107" t="s">
        <v>333</v>
      </c>
      <c r="L390" s="91">
        <v>8.06954002E8</v>
      </c>
      <c r="M390" s="90"/>
      <c r="N390" s="94" t="str">
        <f t="shared" si="77"/>
        <v>D</v>
      </c>
      <c r="O390" s="138">
        <f t="shared" si="78"/>
        <v>0</v>
      </c>
      <c r="P390" s="120" t="s">
        <v>132</v>
      </c>
      <c r="Q390" s="85"/>
      <c r="R390" s="85"/>
      <c r="S390" s="85"/>
      <c r="T390" s="85"/>
      <c r="U390" s="85"/>
      <c r="V390" s="85"/>
      <c r="W390" s="85"/>
      <c r="X390" s="85"/>
      <c r="Y390" s="85"/>
      <c r="Z390" s="85"/>
    </row>
    <row r="391">
      <c r="A391" s="86">
        <v>45851.0</v>
      </c>
      <c r="B391" s="87">
        <f t="shared" si="74"/>
        <v>45851</v>
      </c>
      <c r="C391" s="88">
        <f t="shared" si="79"/>
        <v>0.7847222222</v>
      </c>
      <c r="D391" s="90" t="s">
        <v>195</v>
      </c>
      <c r="E391" s="102" t="s">
        <v>486</v>
      </c>
      <c r="F391" s="90"/>
      <c r="G391" s="90"/>
      <c r="H391" s="94" t="str">
        <f t="shared" si="75"/>
        <v>D</v>
      </c>
      <c r="I391" s="138">
        <f t="shared" si="76"/>
        <v>0</v>
      </c>
      <c r="J391" s="90" t="s">
        <v>183</v>
      </c>
      <c r="K391" s="148"/>
      <c r="L391" s="90"/>
      <c r="M391" s="90"/>
      <c r="N391" s="94" t="str">
        <f t="shared" si="77"/>
        <v>D</v>
      </c>
      <c r="O391" s="138">
        <f t="shared" si="78"/>
        <v>0</v>
      </c>
      <c r="P391" s="124"/>
      <c r="Q391" s="128" t="s">
        <v>428</v>
      </c>
      <c r="R391" s="85"/>
      <c r="S391" s="85"/>
      <c r="T391" s="85"/>
      <c r="U391" s="85"/>
      <c r="V391" s="85"/>
      <c r="W391" s="85"/>
      <c r="X391" s="85"/>
      <c r="Y391" s="85"/>
      <c r="Z391" s="85"/>
    </row>
    <row r="392">
      <c r="A392" s="86">
        <v>45851.0</v>
      </c>
      <c r="B392" s="87">
        <f t="shared" si="74"/>
        <v>45851</v>
      </c>
      <c r="C392" s="88">
        <f t="shared" si="79"/>
        <v>0.7916666667</v>
      </c>
      <c r="D392" s="90" t="s">
        <v>263</v>
      </c>
      <c r="E392" s="90"/>
      <c r="F392" s="91">
        <v>4.05372323E8</v>
      </c>
      <c r="G392" s="90"/>
      <c r="H392" s="94" t="str">
        <f t="shared" si="75"/>
        <v>D</v>
      </c>
      <c r="I392" s="138">
        <f t="shared" si="76"/>
        <v>0</v>
      </c>
      <c r="J392" s="90" t="s">
        <v>452</v>
      </c>
      <c r="K392" s="90">
        <v>1.029720971E9</v>
      </c>
      <c r="L392" s="91">
        <v>7.99195638E8</v>
      </c>
      <c r="M392" s="90"/>
      <c r="N392" s="94" t="str">
        <f t="shared" si="77"/>
        <v>D</v>
      </c>
      <c r="O392" s="138">
        <f t="shared" si="78"/>
        <v>0</v>
      </c>
      <c r="P392" s="120" t="s">
        <v>353</v>
      </c>
      <c r="Q392" s="85"/>
      <c r="R392" s="85"/>
      <c r="S392" s="85"/>
      <c r="T392" s="85"/>
      <c r="U392" s="85"/>
      <c r="V392" s="85"/>
      <c r="W392" s="85"/>
      <c r="X392" s="85"/>
      <c r="Y392" s="85"/>
      <c r="Z392" s="85"/>
    </row>
    <row r="393">
      <c r="A393" s="86">
        <v>45851.0</v>
      </c>
      <c r="B393" s="87">
        <f t="shared" si="74"/>
        <v>45851</v>
      </c>
      <c r="C393" s="88">
        <f t="shared" si="79"/>
        <v>0.7986111111</v>
      </c>
      <c r="D393" s="90" t="s">
        <v>492</v>
      </c>
      <c r="E393" s="90"/>
      <c r="F393" s="91">
        <v>4.05372323E8</v>
      </c>
      <c r="G393" s="90"/>
      <c r="H393" s="94" t="str">
        <f t="shared" si="75"/>
        <v>D</v>
      </c>
      <c r="I393" s="138">
        <f t="shared" si="76"/>
        <v>0</v>
      </c>
      <c r="J393" s="90" t="s">
        <v>174</v>
      </c>
      <c r="K393" s="190" t="s">
        <v>486</v>
      </c>
      <c r="L393" s="90"/>
      <c r="M393" s="90"/>
      <c r="N393" s="94" t="str">
        <f t="shared" si="77"/>
        <v>D</v>
      </c>
      <c r="O393" s="138">
        <f t="shared" si="78"/>
        <v>0</v>
      </c>
      <c r="P393" s="120" t="s">
        <v>132</v>
      </c>
      <c r="Q393" s="85"/>
      <c r="R393" s="85"/>
      <c r="S393" s="85"/>
      <c r="T393" s="85"/>
      <c r="U393" s="85"/>
      <c r="V393" s="85"/>
      <c r="W393" s="85"/>
      <c r="X393" s="85"/>
      <c r="Y393" s="85"/>
      <c r="Z393" s="85"/>
    </row>
    <row r="394">
      <c r="A394" s="86">
        <v>45851.0</v>
      </c>
      <c r="B394" s="87">
        <f t="shared" si="74"/>
        <v>45851</v>
      </c>
      <c r="C394" s="88">
        <f t="shared" si="79"/>
        <v>0.8055555556</v>
      </c>
      <c r="D394" s="90" t="s">
        <v>186</v>
      </c>
      <c r="E394" s="188"/>
      <c r="F394" s="90"/>
      <c r="G394" s="90"/>
      <c r="H394" s="94" t="str">
        <f t="shared" si="75"/>
        <v>D</v>
      </c>
      <c r="I394" s="138">
        <f t="shared" si="76"/>
        <v>0</v>
      </c>
      <c r="J394" s="90" t="s">
        <v>139</v>
      </c>
      <c r="K394" s="90"/>
      <c r="L394" s="90"/>
      <c r="M394" s="90"/>
      <c r="N394" s="94" t="str">
        <f t="shared" si="77"/>
        <v>D</v>
      </c>
      <c r="O394" s="138">
        <f t="shared" si="78"/>
        <v>0</v>
      </c>
      <c r="P394" s="90"/>
      <c r="Q394" s="85"/>
      <c r="R394" s="85"/>
      <c r="S394" s="85"/>
      <c r="T394" s="85"/>
      <c r="U394" s="85"/>
      <c r="V394" s="85"/>
      <c r="W394" s="85"/>
      <c r="X394" s="85"/>
      <c r="Y394" s="85"/>
      <c r="Z394" s="85"/>
    </row>
    <row r="395">
      <c r="A395" s="86">
        <v>45851.0</v>
      </c>
      <c r="B395" s="87">
        <f t="shared" si="74"/>
        <v>45851</v>
      </c>
      <c r="C395" s="88">
        <f t="shared" si="79"/>
        <v>0.8125</v>
      </c>
      <c r="D395" s="90" t="s">
        <v>151</v>
      </c>
      <c r="E395" s="91"/>
      <c r="F395" s="90"/>
      <c r="G395" s="90"/>
      <c r="H395" s="94" t="str">
        <f t="shared" si="75"/>
        <v>D</v>
      </c>
      <c r="I395" s="138">
        <f t="shared" si="76"/>
        <v>0</v>
      </c>
      <c r="J395" s="90" t="s">
        <v>141</v>
      </c>
      <c r="K395" s="91"/>
      <c r="L395" s="90"/>
      <c r="M395" s="90"/>
      <c r="N395" s="94" t="str">
        <f t="shared" si="77"/>
        <v>D</v>
      </c>
      <c r="O395" s="138">
        <f t="shared" si="78"/>
        <v>0</v>
      </c>
      <c r="P395" s="90"/>
      <c r="Q395" s="85"/>
      <c r="R395" s="85"/>
      <c r="S395" s="85"/>
      <c r="T395" s="85"/>
      <c r="U395" s="85"/>
      <c r="V395" s="85"/>
      <c r="W395" s="85"/>
      <c r="X395" s="85"/>
      <c r="Y395" s="85"/>
      <c r="Z395" s="85"/>
    </row>
    <row r="396">
      <c r="A396" s="86">
        <v>45851.0</v>
      </c>
      <c r="B396" s="87">
        <f t="shared" si="74"/>
        <v>45851</v>
      </c>
      <c r="C396" s="88">
        <f t="shared" si="79"/>
        <v>0.8194444444</v>
      </c>
      <c r="D396" s="90" t="s">
        <v>170</v>
      </c>
      <c r="E396" s="148"/>
      <c r="F396" s="90"/>
      <c r="G396" s="90"/>
      <c r="H396" s="94" t="str">
        <f t="shared" si="75"/>
        <v>D</v>
      </c>
      <c r="I396" s="138">
        <f t="shared" si="76"/>
        <v>0</v>
      </c>
      <c r="J396" s="90" t="s">
        <v>313</v>
      </c>
      <c r="K396" s="121"/>
      <c r="L396" s="90"/>
      <c r="M396" s="90"/>
      <c r="N396" s="94" t="str">
        <f t="shared" si="77"/>
        <v>D</v>
      </c>
      <c r="O396" s="138">
        <f t="shared" si="78"/>
        <v>0</v>
      </c>
      <c r="P396" s="124"/>
      <c r="Q396" s="85"/>
      <c r="R396" s="85"/>
      <c r="S396" s="85"/>
      <c r="T396" s="85"/>
      <c r="U396" s="85"/>
      <c r="V396" s="85"/>
      <c r="W396" s="85"/>
      <c r="X396" s="85"/>
      <c r="Y396" s="85"/>
      <c r="Z396" s="85"/>
    </row>
    <row r="397">
      <c r="A397" s="86">
        <v>45851.0</v>
      </c>
      <c r="B397" s="87">
        <f t="shared" si="74"/>
        <v>45851</v>
      </c>
      <c r="C397" s="88">
        <f t="shared" si="79"/>
        <v>0.8263888889</v>
      </c>
      <c r="D397" s="90" t="s">
        <v>186</v>
      </c>
      <c r="E397" s="188"/>
      <c r="F397" s="90"/>
      <c r="G397" s="90"/>
      <c r="H397" s="94" t="str">
        <f t="shared" si="75"/>
        <v>D</v>
      </c>
      <c r="I397" s="138">
        <f t="shared" si="76"/>
        <v>0</v>
      </c>
      <c r="J397" s="90" t="s">
        <v>183</v>
      </c>
      <c r="K397" s="148"/>
      <c r="L397" s="90"/>
      <c r="M397" s="90"/>
      <c r="N397" s="94" t="str">
        <f t="shared" si="77"/>
        <v>D</v>
      </c>
      <c r="O397" s="138">
        <f t="shared" si="78"/>
        <v>0</v>
      </c>
      <c r="P397" s="90"/>
      <c r="Q397" s="85"/>
      <c r="R397" s="85"/>
      <c r="S397" s="85"/>
      <c r="T397" s="85"/>
      <c r="U397" s="85"/>
      <c r="V397" s="85"/>
      <c r="W397" s="85"/>
      <c r="X397" s="85"/>
      <c r="Y397" s="85"/>
      <c r="Z397" s="85"/>
    </row>
    <row r="398">
      <c r="A398" s="86">
        <v>45851.0</v>
      </c>
      <c r="B398" s="87">
        <f t="shared" si="74"/>
        <v>45851</v>
      </c>
      <c r="C398" s="88">
        <f t="shared" si="79"/>
        <v>0.8333333333</v>
      </c>
      <c r="D398" s="90" t="s">
        <v>427</v>
      </c>
      <c r="E398" s="90"/>
      <c r="F398" s="90"/>
      <c r="G398" s="90"/>
      <c r="H398" s="94" t="str">
        <f t="shared" si="75"/>
        <v>D</v>
      </c>
      <c r="I398" s="138">
        <f t="shared" si="76"/>
        <v>0</v>
      </c>
      <c r="J398" s="90" t="s">
        <v>191</v>
      </c>
      <c r="K398" s="90"/>
      <c r="L398" s="90"/>
      <c r="M398" s="90"/>
      <c r="N398" s="94" t="str">
        <f t="shared" si="77"/>
        <v>D</v>
      </c>
      <c r="O398" s="138">
        <f t="shared" si="78"/>
        <v>0</v>
      </c>
      <c r="P398" s="90"/>
      <c r="Q398" s="85"/>
      <c r="R398" s="85"/>
      <c r="S398" s="85"/>
      <c r="T398" s="85"/>
      <c r="U398" s="85"/>
      <c r="V398" s="85"/>
      <c r="W398" s="85"/>
      <c r="X398" s="85"/>
      <c r="Y398" s="85"/>
      <c r="Z398" s="85"/>
    </row>
    <row r="399">
      <c r="A399" s="86">
        <v>45851.0</v>
      </c>
      <c r="B399" s="87">
        <f t="shared" si="74"/>
        <v>45851</v>
      </c>
      <c r="C399" s="88">
        <f t="shared" si="79"/>
        <v>0.8402777778</v>
      </c>
      <c r="D399" s="90" t="s">
        <v>311</v>
      </c>
      <c r="E399" s="90" t="s">
        <v>312</v>
      </c>
      <c r="F399" s="91">
        <v>6.67784686E8</v>
      </c>
      <c r="G399" s="90"/>
      <c r="H399" s="94" t="str">
        <f t="shared" si="75"/>
        <v>D</v>
      </c>
      <c r="I399" s="138">
        <f t="shared" si="76"/>
        <v>0</v>
      </c>
      <c r="J399" s="90" t="s">
        <v>208</v>
      </c>
      <c r="K399" s="90" t="s">
        <v>239</v>
      </c>
      <c r="L399" s="91">
        <v>4.06209818E8</v>
      </c>
      <c r="M399" s="90"/>
      <c r="N399" s="94" t="str">
        <f t="shared" si="77"/>
        <v>D</v>
      </c>
      <c r="O399" s="138">
        <f t="shared" si="78"/>
        <v>0</v>
      </c>
      <c r="P399" s="120" t="s">
        <v>353</v>
      </c>
      <c r="Q399" s="85"/>
      <c r="R399" s="85"/>
      <c r="S399" s="85"/>
      <c r="T399" s="85"/>
      <c r="U399" s="85"/>
      <c r="V399" s="85"/>
      <c r="W399" s="85"/>
      <c r="X399" s="85"/>
      <c r="Y399" s="85"/>
      <c r="Z399" s="85"/>
    </row>
    <row r="400">
      <c r="A400" s="86">
        <v>45851.0</v>
      </c>
      <c r="B400" s="87">
        <f t="shared" si="74"/>
        <v>45851</v>
      </c>
      <c r="C400" s="88">
        <f t="shared" si="79"/>
        <v>0.8472222222</v>
      </c>
      <c r="D400" s="90" t="s">
        <v>178</v>
      </c>
      <c r="E400" s="142" t="s">
        <v>171</v>
      </c>
      <c r="F400" s="91">
        <v>8.24654077E8</v>
      </c>
      <c r="G400" s="90"/>
      <c r="H400" s="94" t="str">
        <f t="shared" si="75"/>
        <v>D</v>
      </c>
      <c r="I400" s="138">
        <f t="shared" si="76"/>
        <v>0</v>
      </c>
      <c r="J400" s="90" t="s">
        <v>144</v>
      </c>
      <c r="K400" s="161" t="s">
        <v>171</v>
      </c>
      <c r="L400" s="91">
        <v>8.24654077E8</v>
      </c>
      <c r="M400" s="90"/>
      <c r="N400" s="94" t="str">
        <f t="shared" si="77"/>
        <v>D</v>
      </c>
      <c r="O400" s="138">
        <f t="shared" si="78"/>
        <v>0</v>
      </c>
      <c r="P400" s="120" t="s">
        <v>132</v>
      </c>
      <c r="Q400" s="85"/>
      <c r="R400" s="85"/>
      <c r="S400" s="85"/>
      <c r="T400" s="85"/>
      <c r="U400" s="85"/>
      <c r="V400" s="85"/>
      <c r="W400" s="85"/>
      <c r="X400" s="85"/>
      <c r="Y400" s="85"/>
      <c r="Z400" s="85"/>
    </row>
    <row r="401">
      <c r="A401" s="86">
        <v>45851.0</v>
      </c>
      <c r="B401" s="87">
        <f t="shared" si="74"/>
        <v>45851</v>
      </c>
      <c r="C401" s="88">
        <f t="shared" si="79"/>
        <v>0.8541666667</v>
      </c>
      <c r="D401" s="90" t="s">
        <v>186</v>
      </c>
      <c r="E401" s="188"/>
      <c r="F401" s="90"/>
      <c r="G401" s="90"/>
      <c r="H401" s="94" t="str">
        <f t="shared" si="75"/>
        <v>D</v>
      </c>
      <c r="I401" s="138">
        <f t="shared" si="76"/>
        <v>0</v>
      </c>
      <c r="J401" s="90" t="s">
        <v>181</v>
      </c>
      <c r="K401" s="90" t="s">
        <v>415</v>
      </c>
      <c r="L401" s="91">
        <v>7.12381882E8</v>
      </c>
      <c r="M401" s="90"/>
      <c r="N401" s="94" t="str">
        <f t="shared" si="77"/>
        <v>D</v>
      </c>
      <c r="O401" s="138">
        <f t="shared" si="78"/>
        <v>0</v>
      </c>
      <c r="P401" s="120" t="s">
        <v>132</v>
      </c>
      <c r="Q401" s="85"/>
      <c r="R401" s="85"/>
      <c r="S401" s="85"/>
      <c r="T401" s="85"/>
      <c r="U401" s="85"/>
      <c r="V401" s="85"/>
      <c r="W401" s="85"/>
      <c r="X401" s="85"/>
      <c r="Y401" s="85"/>
      <c r="Z401" s="85"/>
    </row>
    <row r="402">
      <c r="A402" s="86">
        <v>45851.0</v>
      </c>
      <c r="B402" s="87">
        <f t="shared" si="74"/>
        <v>45851</v>
      </c>
      <c r="C402" s="88">
        <f t="shared" si="79"/>
        <v>0.8611111111</v>
      </c>
      <c r="D402" s="90" t="s">
        <v>186</v>
      </c>
      <c r="E402" s="102" t="s">
        <v>486</v>
      </c>
      <c r="F402" s="90"/>
      <c r="G402" s="90"/>
      <c r="H402" s="94" t="str">
        <f t="shared" si="75"/>
        <v>D</v>
      </c>
      <c r="I402" s="138">
        <f t="shared" si="76"/>
        <v>0</v>
      </c>
      <c r="J402" s="90" t="s">
        <v>155</v>
      </c>
      <c r="K402" s="90"/>
      <c r="L402" s="90"/>
      <c r="M402" s="90"/>
      <c r="N402" s="94" t="str">
        <f t="shared" si="77"/>
        <v>D</v>
      </c>
      <c r="O402" s="138">
        <f t="shared" si="78"/>
        <v>0</v>
      </c>
      <c r="P402" s="90"/>
      <c r="Q402" s="85"/>
      <c r="R402" s="85"/>
      <c r="S402" s="85"/>
      <c r="T402" s="85"/>
      <c r="U402" s="85"/>
      <c r="V402" s="85"/>
      <c r="W402" s="85"/>
      <c r="X402" s="85"/>
      <c r="Y402" s="85"/>
      <c r="Z402" s="85"/>
    </row>
    <row r="403">
      <c r="A403" s="86">
        <v>45851.0</v>
      </c>
      <c r="B403" s="87">
        <f t="shared" si="74"/>
        <v>45851</v>
      </c>
      <c r="C403" s="88">
        <f t="shared" si="79"/>
        <v>0.8680555556</v>
      </c>
      <c r="D403" s="90" t="s">
        <v>174</v>
      </c>
      <c r="E403" s="107" t="s">
        <v>357</v>
      </c>
      <c r="F403" s="91">
        <v>5.04349393E8</v>
      </c>
      <c r="G403" s="91">
        <v>10.0</v>
      </c>
      <c r="H403" s="94" t="str">
        <f t="shared" si="75"/>
        <v>D</v>
      </c>
      <c r="I403" s="138">
        <f t="shared" si="76"/>
        <v>0.1</v>
      </c>
      <c r="J403" s="90" t="s">
        <v>204</v>
      </c>
      <c r="K403" s="107" t="s">
        <v>220</v>
      </c>
      <c r="L403" s="91">
        <v>7.25853031E8</v>
      </c>
      <c r="M403" s="91">
        <v>10.0</v>
      </c>
      <c r="N403" s="94" t="str">
        <f t="shared" si="77"/>
        <v>D</v>
      </c>
      <c r="O403" s="138">
        <f t="shared" si="78"/>
        <v>0.1</v>
      </c>
      <c r="P403" s="91" t="s">
        <v>493</v>
      </c>
      <c r="Q403" s="85"/>
      <c r="R403" s="85"/>
      <c r="S403" s="85"/>
      <c r="T403" s="85"/>
      <c r="U403" s="85"/>
      <c r="V403" s="85"/>
      <c r="W403" s="85"/>
      <c r="X403" s="85"/>
      <c r="Y403" s="85"/>
      <c r="Z403" s="85"/>
    </row>
    <row r="404">
      <c r="A404" s="137" t="s">
        <v>116</v>
      </c>
      <c r="B404" s="81" t="s">
        <v>16</v>
      </c>
      <c r="C404" s="150" t="s">
        <v>117</v>
      </c>
      <c r="D404" s="82" t="s">
        <v>118</v>
      </c>
      <c r="E404" s="82" t="s">
        <v>119</v>
      </c>
      <c r="F404" s="83" t="s">
        <v>120</v>
      </c>
      <c r="G404" s="82" t="s">
        <v>121</v>
      </c>
      <c r="H404" s="82" t="s">
        <v>122</v>
      </c>
      <c r="I404" s="151" t="s">
        <v>123</v>
      </c>
      <c r="J404" s="82" t="s">
        <v>118</v>
      </c>
      <c r="K404" s="82" t="s">
        <v>124</v>
      </c>
      <c r="L404" s="83" t="s">
        <v>125</v>
      </c>
      <c r="M404" s="82" t="s">
        <v>121</v>
      </c>
      <c r="N404" s="82" t="s">
        <v>122</v>
      </c>
      <c r="O404" s="151" t="s">
        <v>123</v>
      </c>
      <c r="P404" s="166" t="s">
        <v>52</v>
      </c>
      <c r="Q404" s="85"/>
      <c r="R404" s="85"/>
      <c r="S404" s="85"/>
      <c r="T404" s="85"/>
      <c r="U404" s="85"/>
      <c r="V404" s="85"/>
      <c r="W404" s="85"/>
      <c r="X404" s="85"/>
      <c r="Y404" s="85"/>
      <c r="Z404" s="85"/>
    </row>
    <row r="405">
      <c r="A405" s="86">
        <v>45852.0</v>
      </c>
      <c r="B405" s="87">
        <f t="shared" ref="B405:B434" si="80">A405</f>
        <v>45852</v>
      </c>
      <c r="C405" s="88">
        <v>0.6666666666666666</v>
      </c>
      <c r="D405" s="90" t="s">
        <v>197</v>
      </c>
      <c r="E405" s="121" t="s">
        <v>447</v>
      </c>
      <c r="F405" s="91">
        <v>6.88838262E8</v>
      </c>
      <c r="G405" s="91">
        <v>0.0</v>
      </c>
      <c r="H405" s="94" t="str">
        <f t="shared" ref="H405:H434" si="81">IFS(G405&gt;M405,"W",G405&lt;M405,"L",G405=M405,"D")</f>
        <v>D</v>
      </c>
      <c r="I405" s="138">
        <f t="shared" ref="I405:I434" si="82">IF(ISNUMBER(G405),IF(H405="W",MIN(150000,G405)*0.025,MIN(150000,G405)*0.01),0)</f>
        <v>0</v>
      </c>
      <c r="J405" s="90" t="s">
        <v>170</v>
      </c>
      <c r="K405" s="191" t="s">
        <v>226</v>
      </c>
      <c r="L405" s="91">
        <v>5.94266288E8</v>
      </c>
      <c r="M405" s="98">
        <v>0.0</v>
      </c>
      <c r="N405" s="94" t="str">
        <f t="shared" ref="N405:N434" si="83">IFS(M405&gt;G405,"W",M405&lt;G405,"L",M405=G405,"D")</f>
        <v>D</v>
      </c>
      <c r="O405" s="192">
        <f t="shared" ref="O405:O434" si="84">IF(ISNUMBER(M405),IF(N405="W",MIN(150000,M405)*0.025,MIN(150000,M405)*0.01),0)</f>
        <v>0</v>
      </c>
      <c r="P405" s="124"/>
      <c r="Q405" s="85"/>
      <c r="R405" s="85"/>
      <c r="S405" s="85"/>
      <c r="T405" s="85"/>
      <c r="U405" s="85"/>
      <c r="V405" s="85"/>
      <c r="W405" s="85"/>
      <c r="X405" s="85"/>
      <c r="Y405" s="85"/>
      <c r="Z405" s="85"/>
    </row>
    <row r="406">
      <c r="A406" s="86">
        <v>45852.0</v>
      </c>
      <c r="B406" s="87">
        <f t="shared" si="80"/>
        <v>45852</v>
      </c>
      <c r="C406" s="88">
        <f t="shared" ref="C406:C434" si="85">C405 + TIME(0, 10, 0)</f>
        <v>0.6736111111</v>
      </c>
      <c r="D406" s="90" t="s">
        <v>174</v>
      </c>
      <c r="E406" s="107" t="s">
        <v>364</v>
      </c>
      <c r="F406" s="91">
        <v>8.06954002E8</v>
      </c>
      <c r="G406" s="98">
        <v>800.0</v>
      </c>
      <c r="H406" s="94" t="str">
        <f t="shared" si="81"/>
        <v>W</v>
      </c>
      <c r="I406" s="138">
        <f t="shared" si="82"/>
        <v>20</v>
      </c>
      <c r="J406" s="90" t="s">
        <v>217</v>
      </c>
      <c r="K406" s="107" t="s">
        <v>220</v>
      </c>
      <c r="L406" s="91">
        <v>7.25853031E8</v>
      </c>
      <c r="M406" s="98">
        <v>500.0</v>
      </c>
      <c r="N406" s="94" t="str">
        <f t="shared" si="83"/>
        <v>L</v>
      </c>
      <c r="O406" s="192">
        <f t="shared" si="84"/>
        <v>5</v>
      </c>
      <c r="P406" s="91" t="s">
        <v>494</v>
      </c>
      <c r="Q406" s="85"/>
      <c r="R406" s="85"/>
      <c r="S406" s="85"/>
      <c r="T406" s="85"/>
      <c r="U406" s="85"/>
      <c r="V406" s="85"/>
      <c r="W406" s="85"/>
      <c r="X406" s="85"/>
      <c r="Y406" s="85"/>
      <c r="Z406" s="85"/>
    </row>
    <row r="407">
      <c r="A407" s="86">
        <v>45852.0</v>
      </c>
      <c r="B407" s="87">
        <f t="shared" si="80"/>
        <v>45852</v>
      </c>
      <c r="C407" s="88">
        <f t="shared" si="85"/>
        <v>0.6805555556</v>
      </c>
      <c r="D407" s="90" t="s">
        <v>191</v>
      </c>
      <c r="E407" s="90"/>
      <c r="F407" s="90"/>
      <c r="G407" s="90"/>
      <c r="H407" s="94" t="str">
        <f t="shared" si="81"/>
        <v>D</v>
      </c>
      <c r="I407" s="138">
        <f t="shared" si="82"/>
        <v>0</v>
      </c>
      <c r="J407" s="90" t="s">
        <v>151</v>
      </c>
      <c r="K407" s="155" t="s">
        <v>495</v>
      </c>
      <c r="L407" s="91">
        <v>7.06161589E8</v>
      </c>
      <c r="M407" s="89"/>
      <c r="N407" s="94" t="str">
        <f t="shared" si="83"/>
        <v>D</v>
      </c>
      <c r="O407" s="192">
        <f t="shared" si="84"/>
        <v>0</v>
      </c>
      <c r="P407" s="120" t="s">
        <v>132</v>
      </c>
      <c r="Q407" s="85"/>
      <c r="R407" s="85"/>
      <c r="S407" s="85"/>
      <c r="T407" s="85"/>
      <c r="U407" s="85"/>
      <c r="V407" s="85"/>
      <c r="W407" s="85"/>
      <c r="X407" s="85"/>
      <c r="Y407" s="85"/>
      <c r="Z407" s="85"/>
    </row>
    <row r="408">
      <c r="A408" s="86">
        <v>45852.0</v>
      </c>
      <c r="B408" s="87">
        <f t="shared" si="80"/>
        <v>45852</v>
      </c>
      <c r="C408" s="88">
        <f t="shared" si="85"/>
        <v>0.6875</v>
      </c>
      <c r="D408" s="89" t="s">
        <v>170</v>
      </c>
      <c r="E408" s="165" t="s">
        <v>496</v>
      </c>
      <c r="F408" s="91">
        <v>4.98646532E8</v>
      </c>
      <c r="G408" s="90"/>
      <c r="H408" s="94" t="str">
        <f t="shared" si="81"/>
        <v>D</v>
      </c>
      <c r="I408" s="138">
        <f t="shared" si="82"/>
        <v>0</v>
      </c>
      <c r="J408" s="89" t="s">
        <v>166</v>
      </c>
      <c r="K408" s="155" t="s">
        <v>315</v>
      </c>
      <c r="L408" s="91">
        <v>7.08889645E8</v>
      </c>
      <c r="M408" s="89"/>
      <c r="N408" s="94" t="str">
        <f t="shared" si="83"/>
        <v>D</v>
      </c>
      <c r="O408" s="192">
        <f t="shared" si="84"/>
        <v>0</v>
      </c>
      <c r="P408" s="120" t="s">
        <v>353</v>
      </c>
      <c r="Q408" s="85"/>
      <c r="R408" s="85"/>
      <c r="S408" s="85"/>
      <c r="T408" s="85"/>
      <c r="U408" s="85"/>
      <c r="V408" s="85"/>
      <c r="W408" s="85"/>
      <c r="X408" s="85"/>
      <c r="Y408" s="85"/>
      <c r="Z408" s="85"/>
    </row>
    <row r="409">
      <c r="A409" s="86">
        <v>45852.0</v>
      </c>
      <c r="B409" s="87">
        <f t="shared" si="80"/>
        <v>45852</v>
      </c>
      <c r="C409" s="88">
        <f t="shared" si="85"/>
        <v>0.6944444444</v>
      </c>
      <c r="D409" s="90" t="s">
        <v>166</v>
      </c>
      <c r="E409" s="90"/>
      <c r="F409" s="90"/>
      <c r="G409" s="90"/>
      <c r="H409" s="94" t="str">
        <f t="shared" si="81"/>
        <v>D</v>
      </c>
      <c r="I409" s="138">
        <f t="shared" si="82"/>
        <v>0</v>
      </c>
      <c r="J409" s="90" t="s">
        <v>155</v>
      </c>
      <c r="K409" s="90"/>
      <c r="L409" s="90"/>
      <c r="M409" s="89"/>
      <c r="N409" s="94" t="str">
        <f t="shared" si="83"/>
        <v>D</v>
      </c>
      <c r="O409" s="192">
        <f t="shared" si="84"/>
        <v>0</v>
      </c>
      <c r="P409" s="90"/>
      <c r="Q409" s="85"/>
      <c r="R409" s="85"/>
      <c r="S409" s="85"/>
      <c r="T409" s="85"/>
      <c r="U409" s="85"/>
      <c r="V409" s="85"/>
      <c r="W409" s="85"/>
      <c r="X409" s="85"/>
      <c r="Y409" s="85"/>
      <c r="Z409" s="85"/>
    </row>
    <row r="410">
      <c r="A410" s="86">
        <v>45852.0</v>
      </c>
      <c r="B410" s="87">
        <f t="shared" si="80"/>
        <v>45852</v>
      </c>
      <c r="C410" s="88">
        <f t="shared" si="85"/>
        <v>0.7013888889</v>
      </c>
      <c r="D410" s="90" t="s">
        <v>204</v>
      </c>
      <c r="E410" s="90" t="s">
        <v>497</v>
      </c>
      <c r="F410" s="91">
        <v>6.70434717E8</v>
      </c>
      <c r="G410" s="90"/>
      <c r="H410" s="94" t="str">
        <f t="shared" si="81"/>
        <v>D</v>
      </c>
      <c r="I410" s="138">
        <f t="shared" si="82"/>
        <v>0</v>
      </c>
      <c r="J410" s="90" t="s">
        <v>157</v>
      </c>
      <c r="K410" s="155" t="s">
        <v>440</v>
      </c>
      <c r="L410" s="91">
        <v>8.36250356E8</v>
      </c>
      <c r="M410" s="89"/>
      <c r="N410" s="94" t="str">
        <f t="shared" si="83"/>
        <v>D</v>
      </c>
      <c r="O410" s="192">
        <f t="shared" si="84"/>
        <v>0</v>
      </c>
      <c r="P410" s="120" t="s">
        <v>353</v>
      </c>
      <c r="Q410" s="85"/>
      <c r="R410" s="85"/>
      <c r="S410" s="85"/>
      <c r="T410" s="85"/>
      <c r="U410" s="85"/>
      <c r="V410" s="85"/>
      <c r="W410" s="85"/>
      <c r="X410" s="85"/>
      <c r="Y410" s="85"/>
      <c r="Z410" s="85"/>
    </row>
    <row r="411">
      <c r="A411" s="86">
        <v>45852.0</v>
      </c>
      <c r="B411" s="87">
        <f t="shared" si="80"/>
        <v>45852</v>
      </c>
      <c r="C411" s="88">
        <f t="shared" si="85"/>
        <v>0.7083333333</v>
      </c>
      <c r="D411" s="90" t="s">
        <v>170</v>
      </c>
      <c r="E411" s="153" t="s">
        <v>485</v>
      </c>
      <c r="F411" s="91">
        <v>5.9641868E8</v>
      </c>
      <c r="G411" s="91">
        <v>760.0</v>
      </c>
      <c r="H411" s="94" t="str">
        <f t="shared" si="81"/>
        <v>L</v>
      </c>
      <c r="I411" s="138">
        <f t="shared" si="82"/>
        <v>7.6</v>
      </c>
      <c r="J411" s="90" t="s">
        <v>166</v>
      </c>
      <c r="K411" s="155" t="s">
        <v>475</v>
      </c>
      <c r="L411" s="91">
        <v>5.11701118E8</v>
      </c>
      <c r="M411" s="98">
        <v>43120.0</v>
      </c>
      <c r="N411" s="94" t="str">
        <f t="shared" si="83"/>
        <v>W</v>
      </c>
      <c r="O411" s="192">
        <f t="shared" si="84"/>
        <v>1078</v>
      </c>
      <c r="P411" s="90"/>
      <c r="Q411" s="85"/>
      <c r="R411" s="85"/>
      <c r="S411" s="85"/>
      <c r="T411" s="85"/>
      <c r="U411" s="85"/>
      <c r="V411" s="85"/>
      <c r="W411" s="85"/>
      <c r="X411" s="85"/>
      <c r="Y411" s="85"/>
      <c r="Z411" s="85"/>
    </row>
    <row r="412">
      <c r="A412" s="86">
        <v>45852.0</v>
      </c>
      <c r="B412" s="87">
        <f t="shared" si="80"/>
        <v>45852</v>
      </c>
      <c r="C412" s="88">
        <f t="shared" si="85"/>
        <v>0.7152777778</v>
      </c>
      <c r="D412" s="90" t="s">
        <v>166</v>
      </c>
      <c r="E412" s="90"/>
      <c r="F412" s="90"/>
      <c r="G412" s="90"/>
      <c r="H412" s="94" t="str">
        <f t="shared" si="81"/>
        <v>D</v>
      </c>
      <c r="I412" s="138">
        <f t="shared" si="82"/>
        <v>0</v>
      </c>
      <c r="J412" s="90" t="s">
        <v>134</v>
      </c>
      <c r="K412" s="193"/>
      <c r="L412" s="90"/>
      <c r="M412" s="89"/>
      <c r="N412" s="94" t="str">
        <f t="shared" si="83"/>
        <v>D</v>
      </c>
      <c r="O412" s="192">
        <f t="shared" si="84"/>
        <v>0</v>
      </c>
      <c r="P412" s="90"/>
      <c r="Q412" s="85"/>
      <c r="R412" s="85"/>
      <c r="S412" s="85"/>
      <c r="T412" s="85"/>
      <c r="U412" s="85"/>
      <c r="V412" s="85"/>
      <c r="W412" s="85"/>
      <c r="X412" s="85"/>
      <c r="Y412" s="85"/>
      <c r="Z412" s="85"/>
    </row>
    <row r="413">
      <c r="A413" s="86">
        <v>45852.0</v>
      </c>
      <c r="B413" s="87">
        <f t="shared" si="80"/>
        <v>45852</v>
      </c>
      <c r="C413" s="88">
        <f t="shared" si="85"/>
        <v>0.7222222222</v>
      </c>
      <c r="D413" s="90" t="s">
        <v>166</v>
      </c>
      <c r="E413" s="90"/>
      <c r="F413" s="90"/>
      <c r="G413" s="90"/>
      <c r="H413" s="94" t="str">
        <f t="shared" si="81"/>
        <v>D</v>
      </c>
      <c r="I413" s="138">
        <f t="shared" si="82"/>
        <v>0</v>
      </c>
      <c r="J413" s="90" t="s">
        <v>155</v>
      </c>
      <c r="K413" s="90"/>
      <c r="L413" s="90"/>
      <c r="M413" s="89"/>
      <c r="N413" s="94" t="str">
        <f t="shared" si="83"/>
        <v>D</v>
      </c>
      <c r="O413" s="192">
        <f t="shared" si="84"/>
        <v>0</v>
      </c>
      <c r="P413" s="124"/>
      <c r="Q413" s="85"/>
      <c r="R413" s="85"/>
      <c r="S413" s="85"/>
      <c r="T413" s="85"/>
      <c r="U413" s="85"/>
      <c r="V413" s="85"/>
      <c r="W413" s="85"/>
      <c r="X413" s="85"/>
      <c r="Y413" s="85"/>
      <c r="Z413" s="85"/>
    </row>
    <row r="414">
      <c r="A414" s="86">
        <v>45852.0</v>
      </c>
      <c r="B414" s="87">
        <f t="shared" si="80"/>
        <v>45852</v>
      </c>
      <c r="C414" s="88">
        <f t="shared" si="85"/>
        <v>0.7291666667</v>
      </c>
      <c r="D414" s="90" t="s">
        <v>191</v>
      </c>
      <c r="E414" s="155" t="s">
        <v>386</v>
      </c>
      <c r="F414" s="91">
        <v>8.30712821E8</v>
      </c>
      <c r="G414" s="90"/>
      <c r="H414" s="94" t="str">
        <f t="shared" si="81"/>
        <v>D</v>
      </c>
      <c r="I414" s="138">
        <f t="shared" si="82"/>
        <v>0</v>
      </c>
      <c r="J414" s="90" t="s">
        <v>166</v>
      </c>
      <c r="K414" s="155" t="s">
        <v>498</v>
      </c>
      <c r="L414" s="91">
        <v>1.636284475E9</v>
      </c>
      <c r="M414" s="89"/>
      <c r="N414" s="94" t="str">
        <f t="shared" si="83"/>
        <v>D</v>
      </c>
      <c r="O414" s="192">
        <f t="shared" si="84"/>
        <v>0</v>
      </c>
      <c r="P414" s="120" t="s">
        <v>353</v>
      </c>
      <c r="Q414" s="85"/>
      <c r="R414" s="85"/>
      <c r="S414" s="85"/>
      <c r="T414" s="85"/>
      <c r="U414" s="85"/>
      <c r="V414" s="85"/>
      <c r="W414" s="85"/>
      <c r="X414" s="85"/>
      <c r="Y414" s="85"/>
      <c r="Z414" s="85"/>
    </row>
    <row r="415">
      <c r="A415" s="86">
        <v>45852.0</v>
      </c>
      <c r="B415" s="87">
        <f t="shared" si="80"/>
        <v>45852</v>
      </c>
      <c r="C415" s="88">
        <f t="shared" si="85"/>
        <v>0.7361111111</v>
      </c>
      <c r="D415" s="90" t="s">
        <v>170</v>
      </c>
      <c r="E415" s="191"/>
      <c r="F415" s="90"/>
      <c r="G415" s="90"/>
      <c r="H415" s="94" t="str">
        <f t="shared" si="81"/>
        <v>D</v>
      </c>
      <c r="I415" s="138">
        <f t="shared" si="82"/>
        <v>0</v>
      </c>
      <c r="J415" s="90" t="s">
        <v>149</v>
      </c>
      <c r="K415" s="194"/>
      <c r="L415" s="90"/>
      <c r="M415" s="89"/>
      <c r="N415" s="94" t="str">
        <f t="shared" si="83"/>
        <v>D</v>
      </c>
      <c r="O415" s="192">
        <f t="shared" si="84"/>
        <v>0</v>
      </c>
      <c r="P415" s="90"/>
      <c r="Q415" s="85"/>
      <c r="R415" s="85"/>
      <c r="S415" s="85"/>
      <c r="T415" s="85"/>
      <c r="U415" s="85"/>
      <c r="V415" s="85"/>
      <c r="W415" s="85"/>
      <c r="X415" s="85"/>
      <c r="Y415" s="85"/>
      <c r="Z415" s="85"/>
    </row>
    <row r="416">
      <c r="A416" s="86">
        <v>45852.0</v>
      </c>
      <c r="B416" s="87">
        <f t="shared" si="80"/>
        <v>45852</v>
      </c>
      <c r="C416" s="88">
        <f t="shared" si="85"/>
        <v>0.7430555556</v>
      </c>
      <c r="D416" s="90" t="s">
        <v>208</v>
      </c>
      <c r="E416" s="155" t="s">
        <v>386</v>
      </c>
      <c r="F416" s="91">
        <v>8.30712821E8</v>
      </c>
      <c r="G416" s="91">
        <v>100.0</v>
      </c>
      <c r="H416" s="94" t="str">
        <f t="shared" si="81"/>
        <v>L</v>
      </c>
      <c r="I416" s="138">
        <f t="shared" si="82"/>
        <v>1</v>
      </c>
      <c r="J416" s="90" t="s">
        <v>166</v>
      </c>
      <c r="K416" s="155" t="s">
        <v>457</v>
      </c>
      <c r="L416" s="91">
        <v>6.91104738E8</v>
      </c>
      <c r="M416" s="98">
        <v>300.0</v>
      </c>
      <c r="N416" s="94" t="str">
        <f t="shared" si="83"/>
        <v>W</v>
      </c>
      <c r="O416" s="192">
        <f t="shared" si="84"/>
        <v>7.5</v>
      </c>
      <c r="P416" s="90"/>
      <c r="Q416" s="85"/>
      <c r="R416" s="85"/>
      <c r="S416" s="85"/>
      <c r="T416" s="85"/>
      <c r="U416" s="85"/>
      <c r="V416" s="85"/>
      <c r="W416" s="85"/>
      <c r="X416" s="85"/>
      <c r="Y416" s="85"/>
      <c r="Z416" s="85"/>
    </row>
    <row r="417">
      <c r="A417" s="86">
        <v>45852.0</v>
      </c>
      <c r="B417" s="87">
        <f t="shared" si="80"/>
        <v>45852</v>
      </c>
      <c r="C417" s="88">
        <f t="shared" si="85"/>
        <v>0.75</v>
      </c>
      <c r="D417" s="90" t="s">
        <v>188</v>
      </c>
      <c r="E417" s="97" t="s">
        <v>400</v>
      </c>
      <c r="F417" s="91">
        <v>5.37124071E8</v>
      </c>
      <c r="G417" s="91">
        <v>240.0</v>
      </c>
      <c r="H417" s="94" t="str">
        <f t="shared" si="81"/>
        <v>W</v>
      </c>
      <c r="I417" s="138">
        <f t="shared" si="82"/>
        <v>6</v>
      </c>
      <c r="J417" s="90" t="s">
        <v>170</v>
      </c>
      <c r="K417" s="191" t="s">
        <v>472</v>
      </c>
      <c r="L417" s="91">
        <v>7.99623928E8</v>
      </c>
      <c r="M417" s="98">
        <v>70.0</v>
      </c>
      <c r="N417" s="94" t="str">
        <f t="shared" si="83"/>
        <v>L</v>
      </c>
      <c r="O417" s="192">
        <f t="shared" si="84"/>
        <v>0.7</v>
      </c>
      <c r="P417" s="90"/>
      <c r="Q417" s="85"/>
      <c r="R417" s="85"/>
      <c r="S417" s="85"/>
      <c r="T417" s="85"/>
      <c r="U417" s="85"/>
      <c r="V417" s="85"/>
      <c r="W417" s="85"/>
      <c r="X417" s="85"/>
      <c r="Y417" s="85"/>
      <c r="Z417" s="85"/>
    </row>
    <row r="418">
      <c r="A418" s="86">
        <v>45852.0</v>
      </c>
      <c r="B418" s="87">
        <f t="shared" si="80"/>
        <v>45852</v>
      </c>
      <c r="C418" s="88">
        <f t="shared" si="85"/>
        <v>0.7569444444</v>
      </c>
      <c r="D418" s="90" t="s">
        <v>134</v>
      </c>
      <c r="E418" s="97" t="s">
        <v>400</v>
      </c>
      <c r="F418" s="91">
        <v>5.37124071E8</v>
      </c>
      <c r="G418" s="91">
        <v>50.0</v>
      </c>
      <c r="H418" s="94" t="str">
        <f t="shared" si="81"/>
        <v>L</v>
      </c>
      <c r="I418" s="138">
        <f t="shared" si="82"/>
        <v>0.5</v>
      </c>
      <c r="J418" s="90" t="s">
        <v>141</v>
      </c>
      <c r="K418" s="97" t="s">
        <v>391</v>
      </c>
      <c r="L418" s="91">
        <v>6.34880806E8</v>
      </c>
      <c r="M418" s="91">
        <v>250.0</v>
      </c>
      <c r="N418" s="94" t="str">
        <f t="shared" si="83"/>
        <v>W</v>
      </c>
      <c r="O418" s="192">
        <f t="shared" si="84"/>
        <v>6.25</v>
      </c>
      <c r="P418" s="124"/>
      <c r="Q418" s="85"/>
      <c r="R418" s="85"/>
      <c r="S418" s="85"/>
      <c r="T418" s="85"/>
      <c r="U418" s="85"/>
      <c r="V418" s="85"/>
      <c r="W418" s="85"/>
      <c r="X418" s="85"/>
      <c r="Y418" s="85"/>
      <c r="Z418" s="85"/>
    </row>
    <row r="419">
      <c r="A419" s="86">
        <v>45852.0</v>
      </c>
      <c r="B419" s="87">
        <f t="shared" si="80"/>
        <v>45852</v>
      </c>
      <c r="C419" s="88">
        <f t="shared" si="85"/>
        <v>0.7638888889</v>
      </c>
      <c r="D419" s="90" t="s">
        <v>197</v>
      </c>
      <c r="E419" s="173"/>
      <c r="F419" s="90"/>
      <c r="G419" s="90"/>
      <c r="H419" s="94" t="str">
        <f t="shared" si="81"/>
        <v>D</v>
      </c>
      <c r="I419" s="138">
        <f t="shared" si="82"/>
        <v>0</v>
      </c>
      <c r="J419" s="90" t="s">
        <v>170</v>
      </c>
      <c r="K419" s="191"/>
      <c r="L419" s="90"/>
      <c r="M419" s="90"/>
      <c r="N419" s="94" t="str">
        <f t="shared" si="83"/>
        <v>D</v>
      </c>
      <c r="O419" s="192">
        <f t="shared" si="84"/>
        <v>0</v>
      </c>
      <c r="P419" s="124"/>
      <c r="Q419" s="85"/>
      <c r="R419" s="85"/>
      <c r="S419" s="85"/>
      <c r="T419" s="85"/>
      <c r="U419" s="85"/>
      <c r="V419" s="85"/>
      <c r="W419" s="85"/>
      <c r="X419" s="85"/>
      <c r="Y419" s="85"/>
      <c r="Z419" s="85"/>
    </row>
    <row r="420">
      <c r="A420" s="86">
        <v>45852.0</v>
      </c>
      <c r="B420" s="87">
        <f t="shared" si="80"/>
        <v>45852</v>
      </c>
      <c r="C420" s="88">
        <f t="shared" si="85"/>
        <v>0.7708333333</v>
      </c>
      <c r="D420" s="90" t="s">
        <v>191</v>
      </c>
      <c r="E420" s="90"/>
      <c r="F420" s="90"/>
      <c r="G420" s="90"/>
      <c r="H420" s="94" t="str">
        <f t="shared" si="81"/>
        <v>D</v>
      </c>
      <c r="I420" s="138">
        <f t="shared" si="82"/>
        <v>0</v>
      </c>
      <c r="J420" s="90" t="s">
        <v>161</v>
      </c>
      <c r="K420" s="90" t="s">
        <v>375</v>
      </c>
      <c r="L420" s="91">
        <v>7.72743747E8</v>
      </c>
      <c r="M420" s="90"/>
      <c r="N420" s="94" t="str">
        <f t="shared" si="83"/>
        <v>D</v>
      </c>
      <c r="O420" s="192">
        <f t="shared" si="84"/>
        <v>0</v>
      </c>
      <c r="P420" s="120" t="s">
        <v>132</v>
      </c>
      <c r="Q420" s="85"/>
      <c r="R420" s="85"/>
      <c r="S420" s="85"/>
      <c r="T420" s="85"/>
      <c r="U420" s="85"/>
      <c r="V420" s="85"/>
      <c r="W420" s="85"/>
      <c r="X420" s="85"/>
      <c r="Y420" s="85"/>
      <c r="Z420" s="85"/>
    </row>
    <row r="421">
      <c r="A421" s="86">
        <v>45852.0</v>
      </c>
      <c r="B421" s="87">
        <f t="shared" si="80"/>
        <v>45852</v>
      </c>
      <c r="C421" s="88">
        <f t="shared" si="85"/>
        <v>0.7777777778</v>
      </c>
      <c r="D421" s="90" t="s">
        <v>197</v>
      </c>
      <c r="E421" s="121" t="s">
        <v>448</v>
      </c>
      <c r="F421" s="91">
        <v>5.86294912E8</v>
      </c>
      <c r="G421" s="91">
        <v>2510.0</v>
      </c>
      <c r="H421" s="94" t="str">
        <f t="shared" si="81"/>
        <v>W</v>
      </c>
      <c r="I421" s="138">
        <f t="shared" si="82"/>
        <v>62.75</v>
      </c>
      <c r="J421" s="90" t="s">
        <v>155</v>
      </c>
      <c r="K421" s="181" t="s">
        <v>479</v>
      </c>
      <c r="L421" s="91">
        <v>6.14828209E8</v>
      </c>
      <c r="M421" s="91">
        <v>1640.0</v>
      </c>
      <c r="N421" s="94" t="str">
        <f t="shared" si="83"/>
        <v>L</v>
      </c>
      <c r="O421" s="192">
        <f t="shared" si="84"/>
        <v>16.4</v>
      </c>
      <c r="P421" s="90"/>
      <c r="Q421" s="85"/>
      <c r="R421" s="85"/>
      <c r="S421" s="85"/>
      <c r="T421" s="85"/>
      <c r="U421" s="85"/>
      <c r="V421" s="85"/>
      <c r="W421" s="85"/>
      <c r="X421" s="85"/>
      <c r="Y421" s="85"/>
      <c r="Z421" s="85"/>
    </row>
    <row r="422">
      <c r="A422" s="86">
        <v>45852.0</v>
      </c>
      <c r="B422" s="87">
        <f t="shared" si="80"/>
        <v>45852</v>
      </c>
      <c r="C422" s="88">
        <f t="shared" si="85"/>
        <v>0.7847222222</v>
      </c>
      <c r="D422" s="90" t="s">
        <v>166</v>
      </c>
      <c r="E422" s="91"/>
      <c r="F422" s="90"/>
      <c r="G422" s="90"/>
      <c r="H422" s="94" t="str">
        <f t="shared" si="81"/>
        <v>D</v>
      </c>
      <c r="I422" s="138">
        <f t="shared" si="82"/>
        <v>0</v>
      </c>
      <c r="J422" s="90" t="s">
        <v>161</v>
      </c>
      <c r="K422" s="91"/>
      <c r="L422" s="90"/>
      <c r="M422" s="90"/>
      <c r="N422" s="94" t="str">
        <f t="shared" si="83"/>
        <v>D</v>
      </c>
      <c r="O422" s="192">
        <f t="shared" si="84"/>
        <v>0</v>
      </c>
      <c r="P422" s="90"/>
      <c r="Q422" s="85"/>
      <c r="R422" s="85"/>
      <c r="S422" s="85"/>
      <c r="T422" s="85"/>
      <c r="U422" s="85"/>
      <c r="V422" s="85"/>
      <c r="W422" s="85"/>
      <c r="X422" s="85"/>
      <c r="Y422" s="85"/>
      <c r="Z422" s="85"/>
    </row>
    <row r="423">
      <c r="A423" s="86">
        <v>45852.0</v>
      </c>
      <c r="B423" s="87">
        <f t="shared" si="80"/>
        <v>45852</v>
      </c>
      <c r="C423" s="88">
        <f t="shared" si="85"/>
        <v>0.7916666667</v>
      </c>
      <c r="D423" s="90" t="s">
        <v>429</v>
      </c>
      <c r="E423" s="90" t="s">
        <v>499</v>
      </c>
      <c r="F423" s="91">
        <v>5.87747066E8</v>
      </c>
      <c r="G423" s="90"/>
      <c r="H423" s="94" t="str">
        <f t="shared" si="81"/>
        <v>D</v>
      </c>
      <c r="I423" s="138">
        <f t="shared" si="82"/>
        <v>0</v>
      </c>
      <c r="J423" s="90" t="s">
        <v>210</v>
      </c>
      <c r="K423" s="91">
        <v>1.072405496E9</v>
      </c>
      <c r="L423" s="91">
        <v>8.41957114E8</v>
      </c>
      <c r="M423" s="90"/>
      <c r="N423" s="94" t="str">
        <f t="shared" si="83"/>
        <v>D</v>
      </c>
      <c r="O423" s="192">
        <f t="shared" si="84"/>
        <v>0</v>
      </c>
      <c r="P423" s="120" t="s">
        <v>353</v>
      </c>
      <c r="Q423" s="85"/>
      <c r="R423" s="85"/>
      <c r="S423" s="85"/>
      <c r="T423" s="85"/>
      <c r="U423" s="85"/>
      <c r="V423" s="85"/>
      <c r="W423" s="85"/>
      <c r="X423" s="85"/>
      <c r="Y423" s="85"/>
      <c r="Z423" s="85"/>
    </row>
    <row r="424">
      <c r="A424" s="86">
        <v>45852.0</v>
      </c>
      <c r="B424" s="87">
        <f t="shared" si="80"/>
        <v>45852</v>
      </c>
      <c r="C424" s="88">
        <f t="shared" si="85"/>
        <v>0.7986111111</v>
      </c>
      <c r="D424" s="90" t="s">
        <v>127</v>
      </c>
      <c r="E424" s="90">
        <v>1.065142931E9</v>
      </c>
      <c r="F424" s="91">
        <v>8.34713436E8</v>
      </c>
      <c r="G424" s="90"/>
      <c r="H424" s="94" t="str">
        <f t="shared" si="81"/>
        <v>D</v>
      </c>
      <c r="I424" s="138">
        <f t="shared" si="82"/>
        <v>0</v>
      </c>
      <c r="J424" s="90" t="s">
        <v>166</v>
      </c>
      <c r="K424" s="155" t="s">
        <v>382</v>
      </c>
      <c r="L424" s="91">
        <v>6.58136043E8</v>
      </c>
      <c r="M424" s="90"/>
      <c r="N424" s="94" t="str">
        <f t="shared" si="83"/>
        <v>D</v>
      </c>
      <c r="O424" s="192">
        <f t="shared" si="84"/>
        <v>0</v>
      </c>
      <c r="P424" s="120" t="s">
        <v>353</v>
      </c>
      <c r="Q424" s="85"/>
      <c r="R424" s="85"/>
      <c r="S424" s="85"/>
      <c r="T424" s="85"/>
      <c r="U424" s="85"/>
      <c r="V424" s="85"/>
      <c r="W424" s="85"/>
      <c r="X424" s="85"/>
      <c r="Y424" s="85"/>
      <c r="Z424" s="85"/>
    </row>
    <row r="425">
      <c r="A425" s="86">
        <v>45852.0</v>
      </c>
      <c r="B425" s="87">
        <f t="shared" si="80"/>
        <v>45852</v>
      </c>
      <c r="C425" s="88">
        <f t="shared" si="85"/>
        <v>0.8055555556</v>
      </c>
      <c r="D425" s="90" t="s">
        <v>166</v>
      </c>
      <c r="E425" s="155" t="s">
        <v>433</v>
      </c>
      <c r="F425" s="91">
        <v>8.38899512E8</v>
      </c>
      <c r="G425" s="90"/>
      <c r="H425" s="94" t="str">
        <f t="shared" si="81"/>
        <v>D</v>
      </c>
      <c r="I425" s="138">
        <f t="shared" si="82"/>
        <v>0</v>
      </c>
      <c r="J425" s="90" t="s">
        <v>127</v>
      </c>
      <c r="K425" s="90" t="s">
        <v>128</v>
      </c>
      <c r="L425" s="91">
        <v>8.29202216E8</v>
      </c>
      <c r="M425" s="90"/>
      <c r="N425" s="94" t="str">
        <f t="shared" si="83"/>
        <v>D</v>
      </c>
      <c r="O425" s="192">
        <f t="shared" si="84"/>
        <v>0</v>
      </c>
      <c r="P425" s="120" t="s">
        <v>353</v>
      </c>
      <c r="Q425" s="85"/>
      <c r="R425" s="85"/>
      <c r="S425" s="85"/>
      <c r="T425" s="85"/>
      <c r="U425" s="85"/>
      <c r="V425" s="85"/>
      <c r="W425" s="85"/>
      <c r="X425" s="85"/>
      <c r="Y425" s="85"/>
      <c r="Z425" s="85"/>
    </row>
    <row r="426">
      <c r="A426" s="86">
        <v>45852.0</v>
      </c>
      <c r="B426" s="87">
        <f t="shared" si="80"/>
        <v>45852</v>
      </c>
      <c r="C426" s="88">
        <f t="shared" si="85"/>
        <v>0.8125</v>
      </c>
      <c r="D426" s="90" t="s">
        <v>166</v>
      </c>
      <c r="E426" s="155" t="s">
        <v>439</v>
      </c>
      <c r="F426" s="91">
        <v>6.39319241E8</v>
      </c>
      <c r="G426" s="90"/>
      <c r="H426" s="94" t="str">
        <f t="shared" si="81"/>
        <v>D</v>
      </c>
      <c r="I426" s="138">
        <f t="shared" si="82"/>
        <v>0</v>
      </c>
      <c r="J426" s="90" t="s">
        <v>139</v>
      </c>
      <c r="K426" s="155" t="s">
        <v>386</v>
      </c>
      <c r="L426" s="91">
        <v>8.30712821E8</v>
      </c>
      <c r="M426" s="90"/>
      <c r="N426" s="94" t="str">
        <f t="shared" si="83"/>
        <v>D</v>
      </c>
      <c r="O426" s="192">
        <f t="shared" si="84"/>
        <v>0</v>
      </c>
      <c r="P426" s="120" t="s">
        <v>353</v>
      </c>
      <c r="Q426" s="85"/>
      <c r="R426" s="85"/>
      <c r="S426" s="85"/>
      <c r="T426" s="85"/>
      <c r="U426" s="85"/>
      <c r="V426" s="85"/>
      <c r="W426" s="85"/>
      <c r="X426" s="85"/>
      <c r="Y426" s="85"/>
      <c r="Z426" s="85"/>
    </row>
    <row r="427">
      <c r="A427" s="86">
        <v>45852.0</v>
      </c>
      <c r="B427" s="87">
        <f t="shared" si="80"/>
        <v>45852</v>
      </c>
      <c r="C427" s="88">
        <f t="shared" si="85"/>
        <v>0.8194444444</v>
      </c>
      <c r="D427" s="90" t="s">
        <v>166</v>
      </c>
      <c r="E427" s="90"/>
      <c r="F427" s="90"/>
      <c r="G427" s="90"/>
      <c r="H427" s="94" t="str">
        <f t="shared" si="81"/>
        <v>D</v>
      </c>
      <c r="I427" s="138">
        <f t="shared" si="82"/>
        <v>0</v>
      </c>
      <c r="J427" s="90" t="s">
        <v>139</v>
      </c>
      <c r="K427" s="90"/>
      <c r="L427" s="90"/>
      <c r="M427" s="90"/>
      <c r="N427" s="94" t="str">
        <f t="shared" si="83"/>
        <v>D</v>
      </c>
      <c r="O427" s="192">
        <f t="shared" si="84"/>
        <v>0</v>
      </c>
      <c r="P427" s="124"/>
      <c r="Q427" s="85"/>
      <c r="R427" s="85"/>
      <c r="S427" s="85"/>
      <c r="T427" s="85"/>
      <c r="U427" s="85"/>
      <c r="V427" s="85"/>
      <c r="W427" s="85"/>
      <c r="X427" s="85"/>
      <c r="Y427" s="85"/>
      <c r="Z427" s="85"/>
    </row>
    <row r="428">
      <c r="A428" s="86">
        <v>45852.0</v>
      </c>
      <c r="B428" s="87">
        <f t="shared" si="80"/>
        <v>45852</v>
      </c>
      <c r="C428" s="88">
        <f t="shared" si="85"/>
        <v>0.8263888889</v>
      </c>
      <c r="D428" s="90" t="s">
        <v>166</v>
      </c>
      <c r="E428" s="104" t="s">
        <v>444</v>
      </c>
      <c r="F428" s="91">
        <v>8.47292295E8</v>
      </c>
      <c r="G428" s="91">
        <v>100.0</v>
      </c>
      <c r="H428" s="94" t="str">
        <f t="shared" si="81"/>
        <v>L</v>
      </c>
      <c r="I428" s="138">
        <f t="shared" si="82"/>
        <v>1</v>
      </c>
      <c r="J428" s="90" t="s">
        <v>166</v>
      </c>
      <c r="K428" s="104" t="s">
        <v>500</v>
      </c>
      <c r="L428" s="91">
        <v>7.24906331E8</v>
      </c>
      <c r="M428" s="91">
        <v>140.0</v>
      </c>
      <c r="N428" s="94" t="str">
        <f t="shared" si="83"/>
        <v>W</v>
      </c>
      <c r="O428" s="192">
        <f t="shared" si="84"/>
        <v>3.5</v>
      </c>
      <c r="P428" s="90"/>
      <c r="Q428" s="85"/>
      <c r="R428" s="85"/>
      <c r="S428" s="85"/>
      <c r="T428" s="85"/>
      <c r="U428" s="85"/>
      <c r="V428" s="85"/>
      <c r="W428" s="85"/>
      <c r="X428" s="85"/>
      <c r="Y428" s="85"/>
      <c r="Z428" s="85"/>
    </row>
    <row r="429">
      <c r="A429" s="86">
        <v>45852.0</v>
      </c>
      <c r="B429" s="87">
        <f t="shared" si="80"/>
        <v>45852</v>
      </c>
      <c r="C429" s="88">
        <f t="shared" si="85"/>
        <v>0.8333333333</v>
      </c>
      <c r="D429" s="90" t="s">
        <v>155</v>
      </c>
      <c r="E429" s="195" t="s">
        <v>370</v>
      </c>
      <c r="F429" s="91">
        <v>6.59060208E8</v>
      </c>
      <c r="G429" s="90"/>
      <c r="H429" s="94" t="str">
        <f t="shared" si="81"/>
        <v>D</v>
      </c>
      <c r="I429" s="138">
        <f t="shared" si="82"/>
        <v>0</v>
      </c>
      <c r="J429" s="90" t="s">
        <v>134</v>
      </c>
      <c r="K429" s="97" t="s">
        <v>310</v>
      </c>
      <c r="L429" s="91">
        <v>8.20511123E8</v>
      </c>
      <c r="M429" s="90"/>
      <c r="N429" s="94" t="str">
        <f t="shared" si="83"/>
        <v>D</v>
      </c>
      <c r="O429" s="192">
        <f t="shared" si="84"/>
        <v>0</v>
      </c>
      <c r="P429" s="120" t="s">
        <v>353</v>
      </c>
      <c r="Q429" s="85"/>
      <c r="R429" s="85"/>
      <c r="S429" s="85"/>
      <c r="T429" s="85"/>
      <c r="U429" s="85"/>
      <c r="V429" s="85"/>
      <c r="W429" s="85"/>
      <c r="X429" s="85"/>
      <c r="Y429" s="85"/>
      <c r="Z429" s="85"/>
    </row>
    <row r="430">
      <c r="A430" s="86">
        <v>45852.0</v>
      </c>
      <c r="B430" s="87">
        <f t="shared" si="80"/>
        <v>45852</v>
      </c>
      <c r="C430" s="88">
        <f t="shared" si="85"/>
        <v>0.8402777778</v>
      </c>
      <c r="D430" s="90" t="s">
        <v>134</v>
      </c>
      <c r="E430" s="97" t="s">
        <v>354</v>
      </c>
      <c r="F430" s="91">
        <v>6.63505369E8</v>
      </c>
      <c r="G430" s="90"/>
      <c r="H430" s="94" t="str">
        <f t="shared" si="81"/>
        <v>D</v>
      </c>
      <c r="I430" s="138">
        <f t="shared" si="82"/>
        <v>0</v>
      </c>
      <c r="J430" s="90" t="s">
        <v>166</v>
      </c>
      <c r="K430" s="91" t="s">
        <v>354</v>
      </c>
      <c r="L430" s="91">
        <v>6.63505369E8</v>
      </c>
      <c r="M430" s="90"/>
      <c r="N430" s="94" t="str">
        <f t="shared" si="83"/>
        <v>D</v>
      </c>
      <c r="O430" s="192">
        <f t="shared" si="84"/>
        <v>0</v>
      </c>
      <c r="P430" s="120" t="s">
        <v>132</v>
      </c>
      <c r="Q430" s="85"/>
      <c r="R430" s="85"/>
      <c r="S430" s="85"/>
      <c r="T430" s="85"/>
      <c r="U430" s="85"/>
      <c r="V430" s="85"/>
      <c r="W430" s="85"/>
      <c r="X430" s="85"/>
      <c r="Y430" s="85"/>
      <c r="Z430" s="85"/>
    </row>
    <row r="431">
      <c r="A431" s="86">
        <v>45852.0</v>
      </c>
      <c r="B431" s="87">
        <f t="shared" si="80"/>
        <v>45852</v>
      </c>
      <c r="C431" s="88">
        <f t="shared" si="85"/>
        <v>0.8472222222</v>
      </c>
      <c r="D431" s="90" t="s">
        <v>174</v>
      </c>
      <c r="E431" s="107">
        <v>9.79993201E8</v>
      </c>
      <c r="F431" s="91">
        <v>7.53012678E8</v>
      </c>
      <c r="G431" s="91">
        <v>730.0</v>
      </c>
      <c r="H431" s="94" t="str">
        <f t="shared" si="81"/>
        <v>W</v>
      </c>
      <c r="I431" s="138">
        <f t="shared" si="82"/>
        <v>18.25</v>
      </c>
      <c r="J431" s="90" t="s">
        <v>183</v>
      </c>
      <c r="K431" s="165" t="s">
        <v>349</v>
      </c>
      <c r="L431" s="91">
        <v>7.34321088E8</v>
      </c>
      <c r="M431" s="91">
        <v>0.0</v>
      </c>
      <c r="N431" s="94" t="str">
        <f t="shared" si="83"/>
        <v>L</v>
      </c>
      <c r="O431" s="192">
        <f t="shared" si="84"/>
        <v>0</v>
      </c>
      <c r="P431" s="90"/>
      <c r="Q431" s="85"/>
      <c r="R431" s="85"/>
      <c r="S431" s="85"/>
      <c r="T431" s="85"/>
      <c r="U431" s="85"/>
      <c r="V431" s="85"/>
      <c r="W431" s="85"/>
      <c r="X431" s="85"/>
      <c r="Y431" s="85"/>
      <c r="Z431" s="85"/>
    </row>
    <row r="432">
      <c r="A432" s="86">
        <v>45852.0</v>
      </c>
      <c r="B432" s="87">
        <f t="shared" si="80"/>
        <v>45852</v>
      </c>
      <c r="C432" s="88">
        <f t="shared" si="85"/>
        <v>0.8541666667</v>
      </c>
      <c r="D432" s="90" t="s">
        <v>134</v>
      </c>
      <c r="E432" s="97" t="s">
        <v>400</v>
      </c>
      <c r="F432" s="91">
        <v>5.37124071E8</v>
      </c>
      <c r="G432" s="91">
        <v>470.0</v>
      </c>
      <c r="H432" s="94" t="str">
        <f t="shared" si="81"/>
        <v>W</v>
      </c>
      <c r="I432" s="138">
        <f t="shared" si="82"/>
        <v>11.75</v>
      </c>
      <c r="J432" s="90" t="s">
        <v>197</v>
      </c>
      <c r="K432" s="121" t="s">
        <v>447</v>
      </c>
      <c r="L432" s="91">
        <v>6.88838262E8</v>
      </c>
      <c r="M432" s="91">
        <v>40.0</v>
      </c>
      <c r="N432" s="94" t="str">
        <f t="shared" si="83"/>
        <v>L</v>
      </c>
      <c r="O432" s="192">
        <f t="shared" si="84"/>
        <v>0.4</v>
      </c>
      <c r="P432" s="90"/>
      <c r="Q432" s="85"/>
      <c r="R432" s="85"/>
      <c r="S432" s="85"/>
      <c r="T432" s="85"/>
      <c r="U432" s="85"/>
      <c r="V432" s="85"/>
      <c r="W432" s="85"/>
      <c r="X432" s="85"/>
      <c r="Y432" s="85"/>
      <c r="Z432" s="85"/>
    </row>
    <row r="433">
      <c r="A433" s="86">
        <v>45852.0</v>
      </c>
      <c r="B433" s="87">
        <f t="shared" si="80"/>
        <v>45852</v>
      </c>
      <c r="C433" s="88">
        <f t="shared" si="85"/>
        <v>0.8611111111</v>
      </c>
      <c r="D433" s="90" t="s">
        <v>208</v>
      </c>
      <c r="E433" s="115" t="s">
        <v>239</v>
      </c>
      <c r="F433" s="91">
        <v>4.06209818E8</v>
      </c>
      <c r="G433" s="91">
        <v>790.0</v>
      </c>
      <c r="H433" s="94" t="str">
        <f t="shared" si="81"/>
        <v>L</v>
      </c>
      <c r="I433" s="138">
        <f t="shared" si="82"/>
        <v>7.9</v>
      </c>
      <c r="J433" s="90" t="s">
        <v>200</v>
      </c>
      <c r="K433" s="165" t="s">
        <v>349</v>
      </c>
      <c r="L433" s="91">
        <v>7.34321088E8</v>
      </c>
      <c r="M433" s="91">
        <v>1100.0</v>
      </c>
      <c r="N433" s="94" t="str">
        <f t="shared" si="83"/>
        <v>W</v>
      </c>
      <c r="O433" s="192">
        <f t="shared" si="84"/>
        <v>27.5</v>
      </c>
      <c r="P433" s="124"/>
      <c r="Q433" s="85"/>
      <c r="R433" s="85"/>
      <c r="S433" s="85"/>
      <c r="T433" s="85"/>
      <c r="U433" s="85"/>
      <c r="V433" s="85"/>
      <c r="W433" s="85"/>
      <c r="X433" s="85"/>
      <c r="Y433" s="85"/>
      <c r="Z433" s="85"/>
    </row>
    <row r="434">
      <c r="A434" s="86">
        <v>45852.0</v>
      </c>
      <c r="B434" s="87">
        <f t="shared" si="80"/>
        <v>45852</v>
      </c>
      <c r="C434" s="88">
        <f t="shared" si="85"/>
        <v>0.8680555556</v>
      </c>
      <c r="D434" s="90" t="s">
        <v>157</v>
      </c>
      <c r="E434" s="181" t="s">
        <v>501</v>
      </c>
      <c r="F434" s="91">
        <v>7.22073931E8</v>
      </c>
      <c r="G434" s="91">
        <v>260.0</v>
      </c>
      <c r="H434" s="94" t="str">
        <f t="shared" si="81"/>
        <v>W</v>
      </c>
      <c r="I434" s="138">
        <f t="shared" si="82"/>
        <v>6.5</v>
      </c>
      <c r="J434" s="90" t="s">
        <v>166</v>
      </c>
      <c r="K434" s="181" t="s">
        <v>488</v>
      </c>
      <c r="L434" s="91">
        <v>8.26485475E8</v>
      </c>
      <c r="M434" s="91">
        <v>210.0</v>
      </c>
      <c r="N434" s="94" t="str">
        <f t="shared" si="83"/>
        <v>L</v>
      </c>
      <c r="O434" s="192">
        <f t="shared" si="84"/>
        <v>2.1</v>
      </c>
      <c r="P434" s="90"/>
      <c r="Q434" s="85"/>
      <c r="R434" s="85"/>
      <c r="S434" s="85"/>
      <c r="T434" s="85"/>
      <c r="U434" s="85"/>
      <c r="V434" s="85"/>
      <c r="W434" s="85"/>
      <c r="X434" s="85"/>
      <c r="Y434" s="85"/>
      <c r="Z434" s="85"/>
    </row>
    <row r="435">
      <c r="A435" s="137" t="s">
        <v>116</v>
      </c>
      <c r="B435" s="81" t="s">
        <v>16</v>
      </c>
      <c r="C435" s="150" t="s">
        <v>117</v>
      </c>
      <c r="D435" s="82" t="s">
        <v>118</v>
      </c>
      <c r="E435" s="82" t="s">
        <v>119</v>
      </c>
      <c r="F435" s="83" t="s">
        <v>120</v>
      </c>
      <c r="G435" s="82" t="s">
        <v>121</v>
      </c>
      <c r="H435" s="82" t="s">
        <v>122</v>
      </c>
      <c r="I435" s="151" t="s">
        <v>123</v>
      </c>
      <c r="J435" s="82" t="s">
        <v>118</v>
      </c>
      <c r="K435" s="82" t="s">
        <v>124</v>
      </c>
      <c r="L435" s="83" t="s">
        <v>125</v>
      </c>
      <c r="M435" s="82" t="s">
        <v>121</v>
      </c>
      <c r="N435" s="82" t="s">
        <v>122</v>
      </c>
      <c r="O435" s="151" t="s">
        <v>123</v>
      </c>
      <c r="P435" s="166" t="s">
        <v>52</v>
      </c>
      <c r="Q435" s="85"/>
      <c r="R435" s="85"/>
      <c r="S435" s="85"/>
      <c r="T435" s="85"/>
      <c r="U435" s="85"/>
      <c r="V435" s="85"/>
      <c r="W435" s="85"/>
      <c r="X435" s="85"/>
      <c r="Y435" s="85"/>
      <c r="Z435" s="85"/>
    </row>
    <row r="436">
      <c r="A436" s="86">
        <v>45853.0</v>
      </c>
      <c r="B436" s="87">
        <f t="shared" ref="B436:B465" si="86">A436</f>
        <v>45853</v>
      </c>
      <c r="C436" s="88">
        <v>0.6666666666666666</v>
      </c>
      <c r="D436" s="90" t="s">
        <v>166</v>
      </c>
      <c r="E436" s="91"/>
      <c r="F436" s="90"/>
      <c r="G436" s="90"/>
      <c r="H436" s="94" t="str">
        <f t="shared" ref="H436:H465" si="87">IFS(G436&gt;M436,"W",G436&lt;M436,"L",G436=M436,"D")</f>
        <v>D</v>
      </c>
      <c r="I436" s="192">
        <f t="shared" ref="I436:I465" si="88">IF(ISNUMBER(G436),IF(H436="W",MIN(150000,G436)*0.025,MIN(150000,G436)*0.01),0)</f>
        <v>0</v>
      </c>
      <c r="J436" s="90" t="s">
        <v>170</v>
      </c>
      <c r="K436" s="196"/>
      <c r="L436" s="90"/>
      <c r="M436" s="89"/>
      <c r="N436" s="94" t="str">
        <f t="shared" ref="N436:N465" si="89">IFS(M436&gt;G436,"W",M436&lt;G436,"L",M436=G436,"D")</f>
        <v>D</v>
      </c>
      <c r="O436" s="192">
        <f t="shared" ref="O436:O465" si="90">IF(ISNUMBER(M436),IF(N436="W",MIN(150000,M436)*0.025,MIN(150000,M436)*0.01),0)</f>
        <v>0</v>
      </c>
      <c r="P436" s="124"/>
      <c r="Q436" s="85"/>
      <c r="R436" s="85"/>
      <c r="S436" s="85"/>
      <c r="T436" s="85"/>
      <c r="U436" s="85"/>
      <c r="V436" s="85"/>
      <c r="W436" s="85"/>
      <c r="X436" s="85"/>
      <c r="Y436" s="85"/>
      <c r="Z436" s="85"/>
    </row>
    <row r="437">
      <c r="A437" s="86">
        <v>45853.0</v>
      </c>
      <c r="B437" s="87">
        <f t="shared" si="86"/>
        <v>45853</v>
      </c>
      <c r="C437" s="88">
        <f t="shared" ref="C437:C465" si="91">C436 + TIME(0, 10, 0)</f>
        <v>0.6736111111</v>
      </c>
      <c r="D437" s="90" t="s">
        <v>170</v>
      </c>
      <c r="E437" s="90"/>
      <c r="F437" s="90"/>
      <c r="G437" s="89"/>
      <c r="H437" s="94" t="str">
        <f t="shared" si="87"/>
        <v>D</v>
      </c>
      <c r="I437" s="192">
        <f t="shared" si="88"/>
        <v>0</v>
      </c>
      <c r="J437" s="90" t="s">
        <v>134</v>
      </c>
      <c r="K437" s="90"/>
      <c r="L437" s="90"/>
      <c r="M437" s="89"/>
      <c r="N437" s="94" t="str">
        <f t="shared" si="89"/>
        <v>D</v>
      </c>
      <c r="O437" s="192">
        <f t="shared" si="90"/>
        <v>0</v>
      </c>
      <c r="P437" s="90"/>
      <c r="Q437" s="85"/>
      <c r="R437" s="85"/>
      <c r="S437" s="85"/>
      <c r="T437" s="85"/>
      <c r="U437" s="85"/>
      <c r="V437" s="85"/>
      <c r="W437" s="85"/>
      <c r="X437" s="85"/>
      <c r="Y437" s="85"/>
      <c r="Z437" s="85"/>
    </row>
    <row r="438">
      <c r="A438" s="86">
        <v>45853.0</v>
      </c>
      <c r="B438" s="87">
        <f t="shared" si="86"/>
        <v>45853</v>
      </c>
      <c r="C438" s="88">
        <f t="shared" si="91"/>
        <v>0.6805555556</v>
      </c>
      <c r="D438" s="90" t="s">
        <v>191</v>
      </c>
      <c r="E438" s="90"/>
      <c r="F438" s="90"/>
      <c r="G438" s="90"/>
      <c r="H438" s="94" t="str">
        <f t="shared" si="87"/>
        <v>D</v>
      </c>
      <c r="I438" s="192">
        <f t="shared" si="88"/>
        <v>0</v>
      </c>
      <c r="J438" s="146" t="s">
        <v>139</v>
      </c>
      <c r="K438" s="90"/>
      <c r="L438" s="90"/>
      <c r="M438" s="89"/>
      <c r="N438" s="94" t="str">
        <f t="shared" si="89"/>
        <v>D</v>
      </c>
      <c r="O438" s="192">
        <f t="shared" si="90"/>
        <v>0</v>
      </c>
      <c r="P438" s="90"/>
      <c r="Q438" s="85"/>
      <c r="R438" s="85"/>
      <c r="S438" s="85"/>
      <c r="T438" s="85"/>
      <c r="U438" s="85"/>
      <c r="V438" s="85"/>
      <c r="W438" s="85"/>
      <c r="X438" s="85"/>
      <c r="Y438" s="85"/>
      <c r="Z438" s="85"/>
    </row>
    <row r="439">
      <c r="A439" s="86">
        <v>45853.0</v>
      </c>
      <c r="B439" s="87">
        <f t="shared" si="86"/>
        <v>45853</v>
      </c>
      <c r="C439" s="88">
        <f t="shared" si="91"/>
        <v>0.6875</v>
      </c>
      <c r="D439" s="89" t="s">
        <v>155</v>
      </c>
      <c r="E439" s="181" t="s">
        <v>479</v>
      </c>
      <c r="F439" s="91">
        <v>6.14828209E8</v>
      </c>
      <c r="G439" s="91">
        <v>8040.0</v>
      </c>
      <c r="H439" s="94" t="str">
        <f t="shared" si="87"/>
        <v>W</v>
      </c>
      <c r="I439" s="192">
        <f t="shared" si="88"/>
        <v>201</v>
      </c>
      <c r="J439" s="90" t="s">
        <v>174</v>
      </c>
      <c r="K439" s="108" t="s">
        <v>251</v>
      </c>
      <c r="L439" s="91">
        <v>7.25853031E8</v>
      </c>
      <c r="M439" s="98">
        <v>1060.0</v>
      </c>
      <c r="N439" s="94" t="str">
        <f t="shared" si="89"/>
        <v>L</v>
      </c>
      <c r="O439" s="192">
        <f t="shared" si="90"/>
        <v>10.6</v>
      </c>
      <c r="P439" s="90"/>
      <c r="Q439" s="85"/>
      <c r="R439" s="85"/>
      <c r="S439" s="85"/>
      <c r="T439" s="85"/>
      <c r="U439" s="85"/>
      <c r="V439" s="85"/>
      <c r="W439" s="85"/>
      <c r="X439" s="85"/>
      <c r="Y439" s="85"/>
      <c r="Z439" s="85"/>
    </row>
    <row r="440">
      <c r="A440" s="86">
        <v>45853.0</v>
      </c>
      <c r="B440" s="87">
        <f t="shared" si="86"/>
        <v>45853</v>
      </c>
      <c r="C440" s="88">
        <f t="shared" si="91"/>
        <v>0.6944444444</v>
      </c>
      <c r="D440" s="90" t="s">
        <v>155</v>
      </c>
      <c r="E440" s="155" t="s">
        <v>437</v>
      </c>
      <c r="F440" s="91">
        <v>5.37926844E8</v>
      </c>
      <c r="G440" s="90"/>
      <c r="H440" s="94" t="str">
        <f t="shared" si="87"/>
        <v>D</v>
      </c>
      <c r="I440" s="192">
        <f t="shared" si="88"/>
        <v>0</v>
      </c>
      <c r="J440" s="90" t="s">
        <v>166</v>
      </c>
      <c r="K440" s="155" t="s">
        <v>438</v>
      </c>
      <c r="L440" s="91">
        <v>5.39620256E8</v>
      </c>
      <c r="M440" s="89"/>
      <c r="N440" s="94" t="str">
        <f t="shared" si="89"/>
        <v>D</v>
      </c>
      <c r="O440" s="192">
        <f t="shared" si="90"/>
        <v>0</v>
      </c>
      <c r="P440" s="185" t="s">
        <v>273</v>
      </c>
      <c r="Q440" s="85"/>
      <c r="R440" s="85"/>
      <c r="S440" s="85"/>
      <c r="T440" s="85"/>
      <c r="U440" s="85"/>
      <c r="V440" s="85"/>
      <c r="W440" s="85"/>
      <c r="X440" s="85"/>
      <c r="Y440" s="85"/>
      <c r="Z440" s="85"/>
    </row>
    <row r="441">
      <c r="A441" s="86">
        <v>45853.0</v>
      </c>
      <c r="B441" s="87">
        <f t="shared" si="86"/>
        <v>45853</v>
      </c>
      <c r="C441" s="88">
        <f t="shared" si="91"/>
        <v>0.7013888889</v>
      </c>
      <c r="D441" s="90" t="s">
        <v>181</v>
      </c>
      <c r="E441" s="155" t="s">
        <v>440</v>
      </c>
      <c r="F441" s="91">
        <v>8.36250356E8</v>
      </c>
      <c r="G441" s="91">
        <v>130.0</v>
      </c>
      <c r="H441" s="94" t="str">
        <f t="shared" si="87"/>
        <v>D</v>
      </c>
      <c r="I441" s="192">
        <f t="shared" si="88"/>
        <v>1.3</v>
      </c>
      <c r="J441" s="90" t="s">
        <v>429</v>
      </c>
      <c r="K441" s="155" t="s">
        <v>327</v>
      </c>
      <c r="L441" s="91">
        <v>5.9641868E8</v>
      </c>
      <c r="M441" s="98">
        <v>130.0</v>
      </c>
      <c r="N441" s="94" t="str">
        <f t="shared" si="89"/>
        <v>D</v>
      </c>
      <c r="O441" s="192">
        <f t="shared" si="90"/>
        <v>1.3</v>
      </c>
      <c r="P441" s="90"/>
      <c r="Q441" s="85"/>
      <c r="R441" s="85"/>
      <c r="S441" s="85"/>
      <c r="T441" s="85"/>
      <c r="U441" s="85"/>
      <c r="V441" s="85"/>
      <c r="W441" s="85"/>
      <c r="X441" s="85"/>
      <c r="Y441" s="85"/>
      <c r="Z441" s="85"/>
    </row>
    <row r="442">
      <c r="A442" s="86">
        <v>45853.0</v>
      </c>
      <c r="B442" s="87">
        <f t="shared" si="86"/>
        <v>45853</v>
      </c>
      <c r="C442" s="88">
        <f t="shared" si="91"/>
        <v>0.7083333333</v>
      </c>
      <c r="D442" s="90" t="s">
        <v>155</v>
      </c>
      <c r="E442" s="155" t="s">
        <v>439</v>
      </c>
      <c r="F442" s="91">
        <v>6.39319241E8</v>
      </c>
      <c r="G442" s="91">
        <v>460.0</v>
      </c>
      <c r="H442" s="94" t="str">
        <f t="shared" si="87"/>
        <v>L</v>
      </c>
      <c r="I442" s="192">
        <f t="shared" si="88"/>
        <v>4.6</v>
      </c>
      <c r="J442" s="90" t="s">
        <v>157</v>
      </c>
      <c r="K442" s="155" t="s">
        <v>327</v>
      </c>
      <c r="L442" s="91">
        <v>5.9641868E8</v>
      </c>
      <c r="M442" s="98">
        <v>10100.0</v>
      </c>
      <c r="N442" s="94" t="str">
        <f t="shared" si="89"/>
        <v>W</v>
      </c>
      <c r="O442" s="192">
        <f t="shared" si="90"/>
        <v>252.5</v>
      </c>
      <c r="P442" s="90"/>
      <c r="Q442" s="85"/>
      <c r="R442" s="85"/>
      <c r="S442" s="85"/>
      <c r="T442" s="85"/>
      <c r="U442" s="85"/>
      <c r="V442" s="85"/>
      <c r="W442" s="85"/>
      <c r="X442" s="85"/>
      <c r="Y442" s="85"/>
      <c r="Z442" s="85"/>
    </row>
    <row r="443">
      <c r="A443" s="86">
        <v>45853.0</v>
      </c>
      <c r="B443" s="87">
        <f t="shared" si="86"/>
        <v>45853</v>
      </c>
      <c r="C443" s="88">
        <f t="shared" si="91"/>
        <v>0.7152777778</v>
      </c>
      <c r="D443" s="90" t="s">
        <v>166</v>
      </c>
      <c r="E443" s="90"/>
      <c r="F443" s="90"/>
      <c r="G443" s="90"/>
      <c r="H443" s="94" t="str">
        <f t="shared" si="87"/>
        <v>D</v>
      </c>
      <c r="I443" s="192">
        <f t="shared" si="88"/>
        <v>0</v>
      </c>
      <c r="J443" s="90" t="s">
        <v>170</v>
      </c>
      <c r="K443" s="90"/>
      <c r="L443" s="90"/>
      <c r="M443" s="89"/>
      <c r="N443" s="94" t="str">
        <f t="shared" si="89"/>
        <v>D</v>
      </c>
      <c r="O443" s="192">
        <f t="shared" si="90"/>
        <v>0</v>
      </c>
      <c r="P443" s="90"/>
      <c r="Q443" s="85"/>
      <c r="R443" s="85"/>
      <c r="S443" s="85"/>
      <c r="T443" s="85"/>
      <c r="U443" s="85"/>
      <c r="V443" s="85"/>
      <c r="W443" s="85"/>
      <c r="X443" s="85"/>
      <c r="Y443" s="85"/>
      <c r="Z443" s="85"/>
    </row>
    <row r="444">
      <c r="A444" s="86">
        <v>45853.0</v>
      </c>
      <c r="B444" s="87">
        <f t="shared" si="86"/>
        <v>45853</v>
      </c>
      <c r="C444" s="88">
        <f t="shared" si="91"/>
        <v>0.7222222222</v>
      </c>
      <c r="D444" s="90" t="s">
        <v>166</v>
      </c>
      <c r="E444" s="90"/>
      <c r="F444" s="90"/>
      <c r="G444" s="90"/>
      <c r="H444" s="94" t="str">
        <f t="shared" si="87"/>
        <v>D</v>
      </c>
      <c r="I444" s="192">
        <f t="shared" si="88"/>
        <v>0</v>
      </c>
      <c r="J444" s="90" t="s">
        <v>161</v>
      </c>
      <c r="K444" s="90"/>
      <c r="L444" s="90"/>
      <c r="M444" s="89"/>
      <c r="N444" s="94" t="str">
        <f t="shared" si="89"/>
        <v>D</v>
      </c>
      <c r="O444" s="192">
        <f t="shared" si="90"/>
        <v>0</v>
      </c>
      <c r="P444" s="124"/>
      <c r="Q444" s="85"/>
      <c r="R444" s="85"/>
      <c r="S444" s="85"/>
      <c r="T444" s="85"/>
      <c r="U444" s="85"/>
      <c r="V444" s="85"/>
      <c r="W444" s="85"/>
      <c r="X444" s="85"/>
      <c r="Y444" s="85"/>
      <c r="Z444" s="85"/>
    </row>
    <row r="445">
      <c r="A445" s="86">
        <v>45853.0</v>
      </c>
      <c r="B445" s="87">
        <f t="shared" si="86"/>
        <v>45853</v>
      </c>
      <c r="C445" s="88">
        <f t="shared" si="91"/>
        <v>0.7291666667</v>
      </c>
      <c r="D445" s="90" t="s">
        <v>502</v>
      </c>
      <c r="E445" s="197" t="s">
        <v>503</v>
      </c>
      <c r="F445" s="91">
        <v>6.67784686E8</v>
      </c>
      <c r="G445" s="91">
        <v>0.0</v>
      </c>
      <c r="H445" s="94" t="str">
        <f t="shared" si="87"/>
        <v>D</v>
      </c>
      <c r="I445" s="192">
        <f t="shared" si="88"/>
        <v>0</v>
      </c>
      <c r="J445" s="90" t="s">
        <v>166</v>
      </c>
      <c r="K445" s="197" t="s">
        <v>477</v>
      </c>
      <c r="L445" s="91">
        <v>4.00762251E8</v>
      </c>
      <c r="M445" s="98">
        <v>0.0</v>
      </c>
      <c r="N445" s="94" t="str">
        <f t="shared" si="89"/>
        <v>D</v>
      </c>
      <c r="O445" s="192">
        <f t="shared" si="90"/>
        <v>0</v>
      </c>
      <c r="P445" s="124"/>
      <c r="Q445" s="85"/>
      <c r="R445" s="85"/>
      <c r="S445" s="85"/>
      <c r="T445" s="85"/>
      <c r="U445" s="85"/>
      <c r="V445" s="85"/>
      <c r="W445" s="85"/>
      <c r="X445" s="85"/>
      <c r="Y445" s="85"/>
      <c r="Z445" s="85"/>
    </row>
    <row r="446">
      <c r="A446" s="86">
        <v>45853.0</v>
      </c>
      <c r="B446" s="87">
        <f t="shared" si="86"/>
        <v>45853</v>
      </c>
      <c r="C446" s="88">
        <f t="shared" si="91"/>
        <v>0.7361111111</v>
      </c>
      <c r="D446" s="90" t="s">
        <v>166</v>
      </c>
      <c r="E446" s="90"/>
      <c r="F446" s="90"/>
      <c r="G446" s="90"/>
      <c r="H446" s="94" t="str">
        <f t="shared" si="87"/>
        <v>D</v>
      </c>
      <c r="I446" s="192">
        <f t="shared" si="88"/>
        <v>0</v>
      </c>
      <c r="J446" s="90" t="s">
        <v>191</v>
      </c>
      <c r="K446" s="90"/>
      <c r="L446" s="90"/>
      <c r="M446" s="89"/>
      <c r="N446" s="94" t="str">
        <f t="shared" si="89"/>
        <v>D</v>
      </c>
      <c r="O446" s="192">
        <f t="shared" si="90"/>
        <v>0</v>
      </c>
      <c r="P446" s="90"/>
      <c r="Q446" s="85"/>
      <c r="R446" s="85"/>
      <c r="S446" s="85"/>
      <c r="T446" s="85"/>
      <c r="U446" s="85"/>
      <c r="V446" s="85"/>
      <c r="W446" s="85"/>
      <c r="X446" s="85"/>
      <c r="Y446" s="85"/>
      <c r="Z446" s="85"/>
    </row>
    <row r="447">
      <c r="A447" s="86">
        <v>45853.0</v>
      </c>
      <c r="B447" s="87">
        <f t="shared" si="86"/>
        <v>45853</v>
      </c>
      <c r="C447" s="88">
        <f t="shared" si="91"/>
        <v>0.7430555556</v>
      </c>
      <c r="D447" s="90" t="s">
        <v>141</v>
      </c>
      <c r="E447" s="90" t="s">
        <v>346</v>
      </c>
      <c r="F447" s="91">
        <v>5.56328399E8</v>
      </c>
      <c r="G447" s="91">
        <v>5590.0</v>
      </c>
      <c r="H447" s="94" t="str">
        <f t="shared" si="87"/>
        <v>W</v>
      </c>
      <c r="I447" s="192">
        <f t="shared" si="88"/>
        <v>139.75</v>
      </c>
      <c r="J447" s="90" t="s">
        <v>166</v>
      </c>
      <c r="K447" s="104" t="s">
        <v>504</v>
      </c>
      <c r="L447" s="91">
        <v>7.8782364E8</v>
      </c>
      <c r="M447" s="98">
        <v>380.0</v>
      </c>
      <c r="N447" s="94" t="str">
        <f t="shared" si="89"/>
        <v>L</v>
      </c>
      <c r="O447" s="192">
        <f t="shared" si="90"/>
        <v>3.8</v>
      </c>
      <c r="P447" s="90"/>
      <c r="Q447" s="85"/>
      <c r="R447" s="85"/>
      <c r="S447" s="85"/>
      <c r="T447" s="85"/>
      <c r="U447" s="85"/>
      <c r="V447" s="85"/>
      <c r="W447" s="85"/>
      <c r="X447" s="85"/>
      <c r="Y447" s="85"/>
      <c r="Z447" s="85"/>
    </row>
    <row r="448">
      <c r="A448" s="86">
        <v>45853.0</v>
      </c>
      <c r="B448" s="87">
        <f t="shared" si="86"/>
        <v>45853</v>
      </c>
      <c r="C448" s="88">
        <f t="shared" si="91"/>
        <v>0.75</v>
      </c>
      <c r="D448" s="90" t="s">
        <v>197</v>
      </c>
      <c r="E448" s="121" t="s">
        <v>462</v>
      </c>
      <c r="F448" s="91">
        <v>8.08490653E8</v>
      </c>
      <c r="G448" s="91">
        <v>0.0</v>
      </c>
      <c r="H448" s="94" t="str">
        <f t="shared" si="87"/>
        <v>L</v>
      </c>
      <c r="I448" s="192">
        <f t="shared" si="88"/>
        <v>0</v>
      </c>
      <c r="J448" s="90" t="s">
        <v>134</v>
      </c>
      <c r="K448" s="97" t="s">
        <v>505</v>
      </c>
      <c r="L448" s="91">
        <v>8.33635123E8</v>
      </c>
      <c r="M448" s="98">
        <v>20.0</v>
      </c>
      <c r="N448" s="94" t="str">
        <f t="shared" si="89"/>
        <v>W</v>
      </c>
      <c r="O448" s="192">
        <f t="shared" si="90"/>
        <v>0.5</v>
      </c>
      <c r="P448" s="90"/>
      <c r="Q448" s="85"/>
      <c r="R448" s="85"/>
      <c r="S448" s="85"/>
      <c r="T448" s="85"/>
      <c r="U448" s="85"/>
      <c r="V448" s="85"/>
      <c r="W448" s="85"/>
      <c r="X448" s="85"/>
      <c r="Y448" s="85"/>
      <c r="Z448" s="85"/>
    </row>
    <row r="449">
      <c r="A449" s="86">
        <v>45853.0</v>
      </c>
      <c r="B449" s="87">
        <f t="shared" si="86"/>
        <v>45853</v>
      </c>
      <c r="C449" s="88">
        <f t="shared" si="91"/>
        <v>0.7569444444</v>
      </c>
      <c r="D449" s="90" t="s">
        <v>166</v>
      </c>
      <c r="E449" s="198" t="s">
        <v>410</v>
      </c>
      <c r="F449" s="91">
        <v>6.28822395E8</v>
      </c>
      <c r="G449" s="91">
        <v>2000.0</v>
      </c>
      <c r="H449" s="94" t="str">
        <f t="shared" si="87"/>
        <v>W</v>
      </c>
      <c r="I449" s="192">
        <f t="shared" si="88"/>
        <v>50</v>
      </c>
      <c r="J449" s="90" t="s">
        <v>170</v>
      </c>
      <c r="K449" s="197" t="s">
        <v>503</v>
      </c>
      <c r="L449" s="91">
        <v>6.67784686E8</v>
      </c>
      <c r="M449" s="91">
        <v>0.0</v>
      </c>
      <c r="N449" s="94" t="str">
        <f t="shared" si="89"/>
        <v>L</v>
      </c>
      <c r="O449" s="192">
        <f t="shared" si="90"/>
        <v>0</v>
      </c>
      <c r="P449" s="124"/>
      <c r="Q449" s="85"/>
      <c r="R449" s="85"/>
      <c r="S449" s="85"/>
      <c r="T449" s="85"/>
      <c r="U449" s="85"/>
      <c r="V449" s="85"/>
      <c r="W449" s="85"/>
      <c r="X449" s="85"/>
      <c r="Y449" s="85"/>
      <c r="Z449" s="85"/>
    </row>
    <row r="450">
      <c r="A450" s="86">
        <v>45853.0</v>
      </c>
      <c r="B450" s="87">
        <f t="shared" si="86"/>
        <v>45853</v>
      </c>
      <c r="C450" s="88">
        <f t="shared" si="91"/>
        <v>0.7638888889</v>
      </c>
      <c r="D450" s="90" t="s">
        <v>188</v>
      </c>
      <c r="E450" s="97" t="s">
        <v>506</v>
      </c>
      <c r="F450" s="91">
        <v>8.05970535E8</v>
      </c>
      <c r="G450" s="91">
        <v>0.0</v>
      </c>
      <c r="H450" s="94" t="str">
        <f t="shared" si="87"/>
        <v>D</v>
      </c>
      <c r="I450" s="192">
        <f t="shared" si="88"/>
        <v>0</v>
      </c>
      <c r="J450" s="90" t="s">
        <v>161</v>
      </c>
      <c r="K450" s="91" t="s">
        <v>507</v>
      </c>
      <c r="L450" s="91">
        <v>8.35222775E8</v>
      </c>
      <c r="M450" s="91">
        <v>0.0</v>
      </c>
      <c r="N450" s="94" t="str">
        <f t="shared" si="89"/>
        <v>D</v>
      </c>
      <c r="O450" s="192">
        <f t="shared" si="90"/>
        <v>0</v>
      </c>
      <c r="P450" s="90"/>
      <c r="Q450" s="85"/>
      <c r="R450" s="85"/>
      <c r="S450" s="85"/>
      <c r="T450" s="85"/>
      <c r="U450" s="85"/>
      <c r="V450" s="85"/>
      <c r="W450" s="85"/>
      <c r="X450" s="85"/>
      <c r="Y450" s="85"/>
      <c r="Z450" s="85"/>
    </row>
    <row r="451">
      <c r="A451" s="86">
        <v>45853.0</v>
      </c>
      <c r="B451" s="87">
        <f t="shared" si="86"/>
        <v>45853</v>
      </c>
      <c r="C451" s="88">
        <f t="shared" si="91"/>
        <v>0.7708333333</v>
      </c>
      <c r="D451" s="90" t="s">
        <v>166</v>
      </c>
      <c r="E451" s="194"/>
      <c r="F451" s="90"/>
      <c r="G451" s="90"/>
      <c r="H451" s="94" t="str">
        <f t="shared" si="87"/>
        <v>D</v>
      </c>
      <c r="I451" s="192">
        <f t="shared" si="88"/>
        <v>0</v>
      </c>
      <c r="J451" s="90" t="s">
        <v>191</v>
      </c>
      <c r="K451" s="194"/>
      <c r="L451" s="90"/>
      <c r="M451" s="90"/>
      <c r="N451" s="94" t="str">
        <f t="shared" si="89"/>
        <v>D</v>
      </c>
      <c r="O451" s="192">
        <f t="shared" si="90"/>
        <v>0</v>
      </c>
      <c r="P451" s="124"/>
      <c r="Q451" s="85"/>
      <c r="R451" s="85"/>
      <c r="S451" s="85"/>
      <c r="T451" s="85"/>
      <c r="U451" s="85"/>
      <c r="V451" s="85"/>
      <c r="W451" s="85"/>
      <c r="X451" s="85"/>
      <c r="Y451" s="85"/>
      <c r="Z451" s="85"/>
    </row>
    <row r="452">
      <c r="A452" s="86">
        <v>45853.0</v>
      </c>
      <c r="B452" s="87">
        <f t="shared" si="86"/>
        <v>45853</v>
      </c>
      <c r="C452" s="88">
        <f t="shared" si="91"/>
        <v>0.7777777778</v>
      </c>
      <c r="D452" s="90" t="s">
        <v>170</v>
      </c>
      <c r="E452" s="165" t="s">
        <v>287</v>
      </c>
      <c r="F452" s="91">
        <v>1.8792916E9</v>
      </c>
      <c r="G452" s="90"/>
      <c r="H452" s="94" t="str">
        <f t="shared" si="87"/>
        <v>D</v>
      </c>
      <c r="I452" s="192">
        <f t="shared" si="88"/>
        <v>0</v>
      </c>
      <c r="J452" s="90" t="s">
        <v>217</v>
      </c>
      <c r="K452" s="90" t="s">
        <v>508</v>
      </c>
      <c r="L452" s="91">
        <v>5.81115255E8</v>
      </c>
      <c r="M452" s="90"/>
      <c r="N452" s="94" t="str">
        <f t="shared" si="89"/>
        <v>D</v>
      </c>
      <c r="O452" s="192">
        <f t="shared" si="90"/>
        <v>0</v>
      </c>
      <c r="P452" s="185" t="s">
        <v>273</v>
      </c>
      <c r="Q452" s="85"/>
      <c r="R452" s="85"/>
      <c r="S452" s="85"/>
      <c r="T452" s="85"/>
      <c r="U452" s="85"/>
      <c r="V452" s="85"/>
      <c r="W452" s="85"/>
      <c r="X452" s="85"/>
      <c r="Y452" s="85"/>
      <c r="Z452" s="85"/>
    </row>
    <row r="453">
      <c r="A453" s="86">
        <v>45853.0</v>
      </c>
      <c r="B453" s="87">
        <f t="shared" si="86"/>
        <v>45853</v>
      </c>
      <c r="C453" s="88">
        <f t="shared" si="91"/>
        <v>0.7847222222</v>
      </c>
      <c r="D453" s="90" t="s">
        <v>141</v>
      </c>
      <c r="E453" s="181" t="s">
        <v>479</v>
      </c>
      <c r="F453" s="91">
        <v>6.14828209E8</v>
      </c>
      <c r="G453" s="91">
        <v>2020.0</v>
      </c>
      <c r="H453" s="94" t="str">
        <f t="shared" si="87"/>
        <v>W</v>
      </c>
      <c r="I453" s="192">
        <f t="shared" si="88"/>
        <v>50.5</v>
      </c>
      <c r="J453" s="90" t="s">
        <v>155</v>
      </c>
      <c r="K453" s="181" t="s">
        <v>488</v>
      </c>
      <c r="L453" s="91">
        <v>8.26485475E8</v>
      </c>
      <c r="M453" s="91">
        <v>20.0</v>
      </c>
      <c r="N453" s="94" t="str">
        <f t="shared" si="89"/>
        <v>L</v>
      </c>
      <c r="O453" s="192">
        <f t="shared" si="90"/>
        <v>0.2</v>
      </c>
      <c r="P453" s="90"/>
      <c r="Q453" s="85"/>
      <c r="R453" s="85"/>
      <c r="S453" s="85"/>
      <c r="T453" s="85"/>
      <c r="U453" s="85"/>
      <c r="V453" s="85"/>
      <c r="W453" s="85"/>
      <c r="X453" s="85"/>
      <c r="Y453" s="85"/>
      <c r="Z453" s="85"/>
    </row>
    <row r="454">
      <c r="A454" s="86">
        <v>45853.0</v>
      </c>
      <c r="B454" s="87">
        <f t="shared" si="86"/>
        <v>45853</v>
      </c>
      <c r="C454" s="88">
        <f t="shared" si="91"/>
        <v>0.7916666667</v>
      </c>
      <c r="D454" s="90" t="s">
        <v>157</v>
      </c>
      <c r="E454" s="79"/>
      <c r="F454" s="90"/>
      <c r="G454" s="90"/>
      <c r="H454" s="94" t="str">
        <f t="shared" si="87"/>
        <v>D</v>
      </c>
      <c r="I454" s="192">
        <f t="shared" si="88"/>
        <v>0</v>
      </c>
      <c r="J454" s="90" t="s">
        <v>502</v>
      </c>
      <c r="K454" s="90"/>
      <c r="L454" s="90"/>
      <c r="M454" s="90"/>
      <c r="N454" s="94" t="str">
        <f t="shared" si="89"/>
        <v>D</v>
      </c>
      <c r="O454" s="192">
        <f t="shared" si="90"/>
        <v>0</v>
      </c>
      <c r="P454" s="90"/>
      <c r="Q454" s="85"/>
      <c r="R454" s="85"/>
      <c r="S454" s="85"/>
      <c r="T454" s="85"/>
      <c r="U454" s="85"/>
      <c r="V454" s="85"/>
      <c r="W454" s="85"/>
      <c r="X454" s="85"/>
      <c r="Y454" s="85"/>
      <c r="Z454" s="85"/>
    </row>
    <row r="455">
      <c r="A455" s="86">
        <v>45853.0</v>
      </c>
      <c r="B455" s="87">
        <f t="shared" si="86"/>
        <v>45853</v>
      </c>
      <c r="C455" s="88">
        <f t="shared" si="91"/>
        <v>0.7986111111</v>
      </c>
      <c r="D455" s="90" t="s">
        <v>139</v>
      </c>
      <c r="E455" s="181" t="s">
        <v>509</v>
      </c>
      <c r="F455" s="91">
        <v>7.67016694E8</v>
      </c>
      <c r="G455" s="91">
        <v>1640.0</v>
      </c>
      <c r="H455" s="94" t="str">
        <f t="shared" si="87"/>
        <v>W</v>
      </c>
      <c r="I455" s="192">
        <f t="shared" si="88"/>
        <v>41</v>
      </c>
      <c r="J455" s="90" t="s">
        <v>155</v>
      </c>
      <c r="K455" s="181" t="s">
        <v>366</v>
      </c>
      <c r="L455" s="91">
        <v>6.2650506E8</v>
      </c>
      <c r="M455" s="91">
        <v>1230.0</v>
      </c>
      <c r="N455" s="94" t="str">
        <f t="shared" si="89"/>
        <v>L</v>
      </c>
      <c r="O455" s="192">
        <f t="shared" si="90"/>
        <v>12.3</v>
      </c>
      <c r="P455" s="91" t="s">
        <v>510</v>
      </c>
      <c r="Q455" s="85"/>
      <c r="R455" s="85"/>
      <c r="S455" s="85"/>
      <c r="T455" s="85"/>
      <c r="U455" s="85"/>
      <c r="V455" s="85"/>
      <c r="W455" s="85"/>
      <c r="X455" s="85"/>
      <c r="Y455" s="85"/>
      <c r="Z455" s="85"/>
    </row>
    <row r="456">
      <c r="A456" s="86">
        <v>45853.0</v>
      </c>
      <c r="B456" s="87">
        <f t="shared" si="86"/>
        <v>45853</v>
      </c>
      <c r="C456" s="88">
        <f t="shared" si="91"/>
        <v>0.8055555556</v>
      </c>
      <c r="D456" s="90" t="s">
        <v>166</v>
      </c>
      <c r="E456" s="79" t="s">
        <v>156</v>
      </c>
      <c r="F456" s="91">
        <v>7.82249384E8</v>
      </c>
      <c r="G456" s="91">
        <v>130.0</v>
      </c>
      <c r="H456" s="94" t="str">
        <f t="shared" si="87"/>
        <v>L</v>
      </c>
      <c r="I456" s="192">
        <f t="shared" si="88"/>
        <v>1.3</v>
      </c>
      <c r="J456" s="90" t="s">
        <v>208</v>
      </c>
      <c r="K456" s="115" t="s">
        <v>239</v>
      </c>
      <c r="L456" s="91">
        <v>4.06209818E8</v>
      </c>
      <c r="M456" s="91">
        <v>5780.0</v>
      </c>
      <c r="N456" s="94" t="str">
        <f t="shared" si="89"/>
        <v>W</v>
      </c>
      <c r="O456" s="192">
        <f t="shared" si="90"/>
        <v>144.5</v>
      </c>
      <c r="P456" s="90"/>
      <c r="Q456" s="85"/>
      <c r="R456" s="85"/>
      <c r="S456" s="85"/>
      <c r="T456" s="85"/>
      <c r="U456" s="85"/>
      <c r="V456" s="85"/>
      <c r="W456" s="85"/>
      <c r="X456" s="85"/>
      <c r="Y456" s="85"/>
      <c r="Z456" s="85"/>
    </row>
    <row r="457">
      <c r="A457" s="86">
        <v>45853.0</v>
      </c>
      <c r="B457" s="87">
        <f t="shared" si="86"/>
        <v>45853</v>
      </c>
      <c r="C457" s="88">
        <f t="shared" si="91"/>
        <v>0.8125</v>
      </c>
      <c r="D457" s="90" t="s">
        <v>149</v>
      </c>
      <c r="E457" s="93" t="s">
        <v>511</v>
      </c>
      <c r="F457" s="91" t="e">
        <v>#N/A</v>
      </c>
      <c r="G457" s="90"/>
      <c r="H457" s="94" t="str">
        <f t="shared" si="87"/>
        <v>D</v>
      </c>
      <c r="I457" s="192">
        <f t="shared" si="88"/>
        <v>0</v>
      </c>
      <c r="J457" s="90" t="s">
        <v>427</v>
      </c>
      <c r="K457" s="90" t="s">
        <v>453</v>
      </c>
      <c r="L457" s="91">
        <v>4.77506269E8</v>
      </c>
      <c r="M457" s="90"/>
      <c r="N457" s="94" t="str">
        <f t="shared" si="89"/>
        <v>D</v>
      </c>
      <c r="O457" s="192">
        <f t="shared" si="90"/>
        <v>0</v>
      </c>
      <c r="P457" s="185" t="s">
        <v>273</v>
      </c>
      <c r="Q457" s="85"/>
      <c r="R457" s="85"/>
      <c r="S457" s="85"/>
      <c r="T457" s="85"/>
      <c r="U457" s="85"/>
      <c r="V457" s="85"/>
      <c r="W457" s="85"/>
      <c r="X457" s="85"/>
      <c r="Y457" s="85"/>
      <c r="Z457" s="85"/>
    </row>
    <row r="458">
      <c r="A458" s="86">
        <v>45853.0</v>
      </c>
      <c r="B458" s="87">
        <f t="shared" si="86"/>
        <v>45853</v>
      </c>
      <c r="C458" s="88">
        <f t="shared" si="91"/>
        <v>0.8194444444</v>
      </c>
      <c r="D458" s="90" t="s">
        <v>200</v>
      </c>
      <c r="E458" s="91" t="s">
        <v>200</v>
      </c>
      <c r="F458" s="91">
        <v>4.14886465E8</v>
      </c>
      <c r="G458" s="90"/>
      <c r="H458" s="94" t="str">
        <f t="shared" si="87"/>
        <v>D</v>
      </c>
      <c r="I458" s="192">
        <f t="shared" si="88"/>
        <v>0</v>
      </c>
      <c r="J458" s="90" t="s">
        <v>191</v>
      </c>
      <c r="K458" s="90">
        <v>1.06291129E9</v>
      </c>
      <c r="L458" s="91">
        <v>8.32473015E8</v>
      </c>
      <c r="M458" s="90"/>
      <c r="N458" s="94" t="str">
        <f t="shared" si="89"/>
        <v>D</v>
      </c>
      <c r="O458" s="192">
        <f t="shared" si="90"/>
        <v>0</v>
      </c>
      <c r="P458" s="185" t="s">
        <v>273</v>
      </c>
      <c r="Q458" s="85"/>
      <c r="R458" s="85"/>
      <c r="S458" s="85"/>
      <c r="T458" s="85"/>
      <c r="U458" s="85"/>
      <c r="V458" s="85"/>
      <c r="W458" s="85"/>
      <c r="X458" s="85"/>
      <c r="Y458" s="85"/>
      <c r="Z458" s="85"/>
    </row>
    <row r="459">
      <c r="A459" s="86">
        <v>45853.0</v>
      </c>
      <c r="B459" s="87">
        <f t="shared" si="86"/>
        <v>45853</v>
      </c>
      <c r="C459" s="88">
        <f t="shared" si="91"/>
        <v>0.8263888889</v>
      </c>
      <c r="D459" s="90" t="s">
        <v>208</v>
      </c>
      <c r="E459" s="199" t="s">
        <v>393</v>
      </c>
      <c r="F459" s="91">
        <v>4.67361148E8</v>
      </c>
      <c r="G459" s="91">
        <v>60.0</v>
      </c>
      <c r="H459" s="94" t="str">
        <f t="shared" si="87"/>
        <v>L</v>
      </c>
      <c r="I459" s="192">
        <f t="shared" si="88"/>
        <v>0.6</v>
      </c>
      <c r="J459" s="90" t="s">
        <v>166</v>
      </c>
      <c r="K459" s="104" t="s">
        <v>444</v>
      </c>
      <c r="L459" s="91">
        <v>8.47292295E8</v>
      </c>
      <c r="M459" s="91">
        <v>80.0</v>
      </c>
      <c r="N459" s="94" t="str">
        <f t="shared" si="89"/>
        <v>W</v>
      </c>
      <c r="O459" s="192">
        <f t="shared" si="90"/>
        <v>2</v>
      </c>
      <c r="P459" s="90"/>
      <c r="Q459" s="85"/>
      <c r="R459" s="85"/>
      <c r="S459" s="85"/>
      <c r="T459" s="85"/>
      <c r="U459" s="85"/>
      <c r="V459" s="85"/>
      <c r="W459" s="85"/>
      <c r="X459" s="85"/>
      <c r="Y459" s="85"/>
      <c r="Z459" s="85"/>
    </row>
    <row r="460">
      <c r="A460" s="86">
        <v>45853.0</v>
      </c>
      <c r="B460" s="87">
        <f t="shared" si="86"/>
        <v>45853</v>
      </c>
      <c r="C460" s="88">
        <f t="shared" si="91"/>
        <v>0.8333333333</v>
      </c>
      <c r="D460" s="90" t="s">
        <v>197</v>
      </c>
      <c r="E460" s="173" t="s">
        <v>342</v>
      </c>
      <c r="F460" s="91">
        <v>6.15137564E8</v>
      </c>
      <c r="G460" s="91">
        <v>120.0</v>
      </c>
      <c r="H460" s="94" t="str">
        <f t="shared" si="87"/>
        <v>D</v>
      </c>
      <c r="I460" s="192">
        <f t="shared" si="88"/>
        <v>1.2</v>
      </c>
      <c r="J460" s="90" t="s">
        <v>166</v>
      </c>
      <c r="K460" s="121" t="s">
        <v>343</v>
      </c>
      <c r="L460" s="91">
        <v>1.677086379E9</v>
      </c>
      <c r="M460" s="91">
        <v>120.0</v>
      </c>
      <c r="N460" s="94" t="str">
        <f t="shared" si="89"/>
        <v>D</v>
      </c>
      <c r="O460" s="192">
        <f t="shared" si="90"/>
        <v>1.2</v>
      </c>
      <c r="P460" s="90"/>
      <c r="Q460" s="85"/>
      <c r="R460" s="85"/>
      <c r="S460" s="85"/>
      <c r="T460" s="85"/>
      <c r="U460" s="85"/>
      <c r="V460" s="85"/>
      <c r="W460" s="85"/>
      <c r="X460" s="85"/>
      <c r="Y460" s="85"/>
      <c r="Z460" s="85"/>
    </row>
    <row r="461">
      <c r="A461" s="86">
        <v>45853.0</v>
      </c>
      <c r="B461" s="87">
        <f t="shared" si="86"/>
        <v>45853</v>
      </c>
      <c r="C461" s="88">
        <f t="shared" si="91"/>
        <v>0.8402777778</v>
      </c>
      <c r="D461" s="90" t="s">
        <v>170</v>
      </c>
      <c r="E461" s="165" t="s">
        <v>512</v>
      </c>
      <c r="F461" s="91">
        <v>4.6352808E8</v>
      </c>
      <c r="G461" s="91">
        <v>10000.0</v>
      </c>
      <c r="H461" s="94" t="str">
        <f t="shared" si="87"/>
        <v>W</v>
      </c>
      <c r="I461" s="192">
        <f t="shared" si="88"/>
        <v>250</v>
      </c>
      <c r="J461" s="90" t="s">
        <v>170</v>
      </c>
      <c r="K461" s="165" t="s">
        <v>307</v>
      </c>
      <c r="L461" s="91">
        <v>5.82217237E8</v>
      </c>
      <c r="M461" s="91">
        <v>0.0</v>
      </c>
      <c r="N461" s="94" t="str">
        <f t="shared" si="89"/>
        <v>L</v>
      </c>
      <c r="O461" s="192">
        <f t="shared" si="90"/>
        <v>0</v>
      </c>
      <c r="P461" s="90"/>
      <c r="Q461" s="85"/>
      <c r="R461" s="85"/>
      <c r="S461" s="85"/>
      <c r="T461" s="85"/>
      <c r="U461" s="85"/>
      <c r="V461" s="85"/>
      <c r="W461" s="85"/>
      <c r="X461" s="85"/>
      <c r="Y461" s="85"/>
      <c r="Z461" s="85"/>
    </row>
    <row r="462">
      <c r="A462" s="86">
        <v>45853.0</v>
      </c>
      <c r="B462" s="87">
        <f t="shared" si="86"/>
        <v>45853</v>
      </c>
      <c r="C462" s="88">
        <f t="shared" si="91"/>
        <v>0.8472222222</v>
      </c>
      <c r="D462" s="90" t="s">
        <v>134</v>
      </c>
      <c r="E462" s="97" t="s">
        <v>513</v>
      </c>
      <c r="F462" s="91">
        <v>5.37124071E8</v>
      </c>
      <c r="G462" s="91">
        <v>8430.0</v>
      </c>
      <c r="H462" s="94" t="str">
        <f t="shared" si="87"/>
        <v>W</v>
      </c>
      <c r="I462" s="192">
        <f t="shared" si="88"/>
        <v>210.75</v>
      </c>
      <c r="J462" s="90" t="s">
        <v>161</v>
      </c>
      <c r="K462" s="91" t="s">
        <v>227</v>
      </c>
      <c r="L462" s="91">
        <v>5.61656213E8</v>
      </c>
      <c r="M462" s="91">
        <v>230.0</v>
      </c>
      <c r="N462" s="94" t="str">
        <f t="shared" si="89"/>
        <v>L</v>
      </c>
      <c r="O462" s="192">
        <f t="shared" si="90"/>
        <v>2.3</v>
      </c>
      <c r="P462" s="90"/>
      <c r="Q462" s="85"/>
      <c r="R462" s="85"/>
      <c r="S462" s="85"/>
      <c r="T462" s="85"/>
      <c r="U462" s="85"/>
      <c r="V462" s="85"/>
      <c r="W462" s="85"/>
      <c r="X462" s="85"/>
      <c r="Y462" s="85"/>
      <c r="Z462" s="85"/>
    </row>
    <row r="463">
      <c r="A463" s="86">
        <v>45853.0</v>
      </c>
      <c r="B463" s="87">
        <f t="shared" si="86"/>
        <v>45853</v>
      </c>
      <c r="C463" s="88">
        <f t="shared" si="91"/>
        <v>0.8541666667</v>
      </c>
      <c r="D463" s="90" t="s">
        <v>166</v>
      </c>
      <c r="E463" s="104" t="s">
        <v>443</v>
      </c>
      <c r="F463" s="91">
        <v>8.45902756E8</v>
      </c>
      <c r="G463" s="91">
        <v>110.0</v>
      </c>
      <c r="H463" s="94" t="str">
        <f t="shared" si="87"/>
        <v>W</v>
      </c>
      <c r="I463" s="192">
        <f t="shared" si="88"/>
        <v>2.75</v>
      </c>
      <c r="J463" s="90" t="s">
        <v>170</v>
      </c>
      <c r="K463" s="165" t="s">
        <v>434</v>
      </c>
      <c r="L463" s="91">
        <v>7.82770339E8</v>
      </c>
      <c r="M463" s="91">
        <v>90.0</v>
      </c>
      <c r="N463" s="94" t="str">
        <f t="shared" si="89"/>
        <v>L</v>
      </c>
      <c r="O463" s="192">
        <f t="shared" si="90"/>
        <v>0.9</v>
      </c>
      <c r="P463" s="90"/>
      <c r="Q463" s="85"/>
      <c r="R463" s="85"/>
      <c r="S463" s="85"/>
      <c r="T463" s="85"/>
      <c r="U463" s="85"/>
      <c r="V463" s="85"/>
      <c r="W463" s="85"/>
      <c r="X463" s="85"/>
      <c r="Y463" s="85"/>
      <c r="Z463" s="85"/>
    </row>
    <row r="464">
      <c r="A464" s="86">
        <v>45853.0</v>
      </c>
      <c r="B464" s="87">
        <f t="shared" si="86"/>
        <v>45853</v>
      </c>
      <c r="C464" s="88">
        <f t="shared" si="91"/>
        <v>0.8611111111</v>
      </c>
      <c r="D464" s="90" t="s">
        <v>166</v>
      </c>
      <c r="E464" s="165" t="s">
        <v>514</v>
      </c>
      <c r="F464" s="91">
        <v>5.22744881E8</v>
      </c>
      <c r="G464" s="91">
        <v>320.0</v>
      </c>
      <c r="H464" s="94" t="str">
        <f t="shared" si="87"/>
        <v>L</v>
      </c>
      <c r="I464" s="192">
        <f t="shared" si="88"/>
        <v>3.2</v>
      </c>
      <c r="J464" s="90" t="s">
        <v>155</v>
      </c>
      <c r="K464" s="165" t="s">
        <v>434</v>
      </c>
      <c r="L464" s="91">
        <v>7.82770339E8</v>
      </c>
      <c r="M464" s="91">
        <v>330.0</v>
      </c>
      <c r="N464" s="94" t="str">
        <f t="shared" si="89"/>
        <v>W</v>
      </c>
      <c r="O464" s="192">
        <f t="shared" si="90"/>
        <v>8.25</v>
      </c>
      <c r="P464" s="90"/>
      <c r="Q464" s="85"/>
      <c r="R464" s="85"/>
      <c r="S464" s="85"/>
      <c r="T464" s="85"/>
      <c r="U464" s="85"/>
      <c r="V464" s="85"/>
      <c r="W464" s="85"/>
      <c r="X464" s="85"/>
      <c r="Y464" s="85"/>
      <c r="Z464" s="85"/>
    </row>
    <row r="465">
      <c r="A465" s="86">
        <v>45853.0</v>
      </c>
      <c r="B465" s="87">
        <f t="shared" si="86"/>
        <v>45853</v>
      </c>
      <c r="C465" s="88">
        <f t="shared" si="91"/>
        <v>0.8680555556</v>
      </c>
      <c r="D465" s="90" t="s">
        <v>204</v>
      </c>
      <c r="E465" s="90" t="s">
        <v>497</v>
      </c>
      <c r="F465" s="91">
        <v>6.70434717E8</v>
      </c>
      <c r="G465" s="91">
        <v>40.0</v>
      </c>
      <c r="H465" s="94" t="str">
        <f t="shared" si="87"/>
        <v>L</v>
      </c>
      <c r="I465" s="192">
        <f t="shared" si="88"/>
        <v>0.4</v>
      </c>
      <c r="J465" s="90" t="s">
        <v>166</v>
      </c>
      <c r="K465" s="104" t="s">
        <v>500</v>
      </c>
      <c r="L465" s="91">
        <v>7.24906331E8</v>
      </c>
      <c r="M465" s="91">
        <v>370.0</v>
      </c>
      <c r="N465" s="94" t="str">
        <f t="shared" si="89"/>
        <v>W</v>
      </c>
      <c r="O465" s="192">
        <f t="shared" si="90"/>
        <v>9.25</v>
      </c>
      <c r="P465" s="90"/>
      <c r="Q465" s="85"/>
      <c r="R465" s="85"/>
      <c r="S465" s="85"/>
      <c r="T465" s="85"/>
      <c r="U465" s="85"/>
      <c r="V465" s="85"/>
      <c r="W465" s="85"/>
      <c r="X465" s="85"/>
      <c r="Y465" s="85"/>
      <c r="Z465" s="85"/>
    </row>
    <row r="466">
      <c r="A466" s="137" t="s">
        <v>116</v>
      </c>
      <c r="B466" s="81" t="s">
        <v>16</v>
      </c>
      <c r="C466" s="150" t="s">
        <v>117</v>
      </c>
      <c r="D466" s="82" t="s">
        <v>118</v>
      </c>
      <c r="E466" s="82" t="s">
        <v>119</v>
      </c>
      <c r="F466" s="83" t="s">
        <v>120</v>
      </c>
      <c r="G466" s="82" t="s">
        <v>121</v>
      </c>
      <c r="H466" s="82" t="s">
        <v>122</v>
      </c>
      <c r="I466" s="151" t="s">
        <v>123</v>
      </c>
      <c r="J466" s="82" t="s">
        <v>118</v>
      </c>
      <c r="K466" s="82" t="s">
        <v>124</v>
      </c>
      <c r="L466" s="83" t="s">
        <v>125</v>
      </c>
      <c r="M466" s="82" t="s">
        <v>121</v>
      </c>
      <c r="N466" s="82" t="s">
        <v>122</v>
      </c>
      <c r="O466" s="151" t="s">
        <v>123</v>
      </c>
      <c r="P466" s="166" t="s">
        <v>52</v>
      </c>
      <c r="Q466" s="85"/>
      <c r="R466" s="85"/>
      <c r="S466" s="85"/>
      <c r="T466" s="85"/>
      <c r="U466" s="85"/>
      <c r="V466" s="85"/>
      <c r="W466" s="85"/>
      <c r="X466" s="85"/>
      <c r="Y466" s="85"/>
      <c r="Z466" s="85"/>
    </row>
    <row r="467">
      <c r="A467" s="86">
        <v>45854.0</v>
      </c>
      <c r="B467" s="87">
        <f t="shared" ref="B467:B496" si="92">A467</f>
        <v>45854</v>
      </c>
      <c r="C467" s="88">
        <v>0.6666666666666666</v>
      </c>
      <c r="D467" s="90" t="s">
        <v>166</v>
      </c>
      <c r="E467" s="107" t="s">
        <v>176</v>
      </c>
      <c r="F467" s="91">
        <v>7.28603229E8</v>
      </c>
      <c r="G467" s="91">
        <v>1240.0</v>
      </c>
      <c r="H467" s="94" t="str">
        <f t="shared" ref="H467:H496" si="93">IFS(G467&gt;M467,"W",G467&lt;M467,"L",G467=M467,"D")</f>
        <v>D</v>
      </c>
      <c r="I467" s="192">
        <f t="shared" ref="I467:I496" si="94">IF(ISNUMBER(G467),IF(H467="W",MIN(150000,G467)*0.025,MIN(150000,G467)*0.01),0)</f>
        <v>12.4</v>
      </c>
      <c r="J467" s="90" t="s">
        <v>155</v>
      </c>
      <c r="K467" s="107" t="s">
        <v>460</v>
      </c>
      <c r="L467" s="91">
        <v>8.06954002E8</v>
      </c>
      <c r="M467" s="98">
        <v>1240.0</v>
      </c>
      <c r="N467" s="94" t="str">
        <f t="shared" ref="N467:N496" si="95">IFS(M467&gt;G467,"W",M467&lt;G467,"L",M467=G467,"D")</f>
        <v>D</v>
      </c>
      <c r="O467" s="192">
        <f t="shared" ref="O467:O496" si="96">IF(ISNUMBER(M467),IF(N467="W",MIN(150000,M467)*0.025,MIN(150000,M467)*0.01),0)</f>
        <v>12.4</v>
      </c>
      <c r="P467" s="91" t="s">
        <v>515</v>
      </c>
      <c r="Q467" s="85"/>
      <c r="R467" s="85"/>
      <c r="S467" s="85"/>
      <c r="T467" s="85"/>
      <c r="U467" s="85"/>
      <c r="V467" s="85"/>
      <c r="W467" s="85"/>
      <c r="X467" s="85"/>
      <c r="Y467" s="85"/>
      <c r="Z467" s="85"/>
    </row>
    <row r="468">
      <c r="A468" s="86">
        <v>45854.0</v>
      </c>
      <c r="B468" s="87">
        <f t="shared" si="92"/>
        <v>45854</v>
      </c>
      <c r="C468" s="88">
        <f t="shared" ref="C468:C496" si="97">C467 + TIME(0, 10, 0)</f>
        <v>0.6736111111</v>
      </c>
      <c r="D468" s="90" t="s">
        <v>166</v>
      </c>
      <c r="E468" s="165"/>
      <c r="F468" s="90"/>
      <c r="G468" s="89"/>
      <c r="H468" s="94" t="str">
        <f t="shared" si="93"/>
        <v>D</v>
      </c>
      <c r="I468" s="192">
        <f t="shared" si="94"/>
        <v>0</v>
      </c>
      <c r="J468" s="90" t="s">
        <v>155</v>
      </c>
      <c r="K468" s="165"/>
      <c r="L468" s="90"/>
      <c r="M468" s="89"/>
      <c r="N468" s="94" t="str">
        <f t="shared" si="95"/>
        <v>D</v>
      </c>
      <c r="O468" s="192">
        <f t="shared" si="96"/>
        <v>0</v>
      </c>
      <c r="P468" s="90"/>
      <c r="Q468" s="85"/>
      <c r="R468" s="85"/>
      <c r="S468" s="85"/>
      <c r="T468" s="85"/>
      <c r="U468" s="85"/>
      <c r="V468" s="85"/>
      <c r="W468" s="85"/>
      <c r="X468" s="85"/>
      <c r="Y468" s="85"/>
      <c r="Z468" s="85"/>
    </row>
    <row r="469">
      <c r="A469" s="86">
        <v>45854.0</v>
      </c>
      <c r="B469" s="87">
        <f t="shared" si="92"/>
        <v>45854</v>
      </c>
      <c r="C469" s="88">
        <f t="shared" si="97"/>
        <v>0.6805555556</v>
      </c>
      <c r="D469" s="90" t="s">
        <v>149</v>
      </c>
      <c r="E469" s="90" t="s">
        <v>516</v>
      </c>
      <c r="F469" s="91">
        <v>8.23529588E8</v>
      </c>
      <c r="G469" s="90"/>
      <c r="H469" s="94" t="str">
        <f t="shared" si="93"/>
        <v>D</v>
      </c>
      <c r="I469" s="192">
        <f t="shared" si="94"/>
        <v>0</v>
      </c>
      <c r="J469" s="90" t="s">
        <v>166</v>
      </c>
      <c r="K469" s="90" t="s">
        <v>516</v>
      </c>
      <c r="L469" s="91">
        <v>8.23529588E8</v>
      </c>
      <c r="M469" s="89"/>
      <c r="N469" s="94" t="str">
        <f t="shared" si="95"/>
        <v>D</v>
      </c>
      <c r="O469" s="192">
        <f t="shared" si="96"/>
        <v>0</v>
      </c>
      <c r="P469" s="120" t="s">
        <v>132</v>
      </c>
      <c r="Q469" s="85"/>
      <c r="R469" s="85"/>
      <c r="S469" s="85"/>
      <c r="T469" s="85"/>
      <c r="U469" s="85"/>
      <c r="V469" s="85"/>
      <c r="W469" s="85"/>
      <c r="X469" s="85"/>
      <c r="Y469" s="85"/>
      <c r="Z469" s="85"/>
    </row>
    <row r="470">
      <c r="A470" s="86">
        <v>45854.0</v>
      </c>
      <c r="B470" s="87">
        <f t="shared" si="92"/>
        <v>45854</v>
      </c>
      <c r="C470" s="88">
        <f t="shared" si="97"/>
        <v>0.6875</v>
      </c>
      <c r="D470" s="89" t="s">
        <v>134</v>
      </c>
      <c r="E470" s="189"/>
      <c r="F470" s="90"/>
      <c r="G470" s="90"/>
      <c r="H470" s="94" t="str">
        <f t="shared" si="93"/>
        <v>D</v>
      </c>
      <c r="I470" s="192">
        <f t="shared" si="94"/>
        <v>0</v>
      </c>
      <c r="J470" s="89" t="s">
        <v>191</v>
      </c>
      <c r="K470" s="47"/>
      <c r="L470" s="90"/>
      <c r="M470" s="89"/>
      <c r="N470" s="94" t="str">
        <f t="shared" si="95"/>
        <v>D</v>
      </c>
      <c r="O470" s="192">
        <f t="shared" si="96"/>
        <v>0</v>
      </c>
      <c r="P470" s="90"/>
      <c r="Q470" s="85"/>
      <c r="R470" s="85"/>
      <c r="S470" s="85"/>
      <c r="T470" s="85"/>
      <c r="U470" s="85"/>
      <c r="V470" s="85"/>
      <c r="W470" s="85"/>
      <c r="X470" s="85"/>
      <c r="Y470" s="85"/>
      <c r="Z470" s="85"/>
    </row>
    <row r="471">
      <c r="A471" s="86">
        <v>45854.0</v>
      </c>
      <c r="B471" s="87">
        <f t="shared" si="92"/>
        <v>45854</v>
      </c>
      <c r="C471" s="88">
        <f t="shared" si="97"/>
        <v>0.6944444444</v>
      </c>
      <c r="D471" s="90" t="s">
        <v>155</v>
      </c>
      <c r="E471" s="47"/>
      <c r="F471" s="90"/>
      <c r="G471" s="90"/>
      <c r="H471" s="94" t="str">
        <f t="shared" si="93"/>
        <v>D</v>
      </c>
      <c r="I471" s="192">
        <f t="shared" si="94"/>
        <v>0</v>
      </c>
      <c r="J471" s="90" t="s">
        <v>191</v>
      </c>
      <c r="K471" s="47"/>
      <c r="L471" s="90"/>
      <c r="M471" s="89"/>
      <c r="N471" s="94" t="str">
        <f t="shared" si="95"/>
        <v>D</v>
      </c>
      <c r="O471" s="192">
        <f t="shared" si="96"/>
        <v>0</v>
      </c>
      <c r="P471" s="90"/>
      <c r="Q471" s="85"/>
      <c r="R471" s="85"/>
      <c r="S471" s="85"/>
      <c r="T471" s="85"/>
      <c r="U471" s="85"/>
      <c r="V471" s="85"/>
      <c r="W471" s="85"/>
      <c r="X471" s="85"/>
      <c r="Y471" s="85"/>
      <c r="Z471" s="85"/>
    </row>
    <row r="472">
      <c r="A472" s="86">
        <v>45854.0</v>
      </c>
      <c r="B472" s="87">
        <f t="shared" si="92"/>
        <v>45854</v>
      </c>
      <c r="C472" s="88">
        <f t="shared" si="97"/>
        <v>0.7013888889</v>
      </c>
      <c r="D472" s="90" t="s">
        <v>166</v>
      </c>
      <c r="E472" s="107" t="s">
        <v>517</v>
      </c>
      <c r="F472" s="91">
        <v>6.66735447E8</v>
      </c>
      <c r="G472" s="91">
        <v>8750.0</v>
      </c>
      <c r="H472" s="94" t="str">
        <f t="shared" si="93"/>
        <v>W</v>
      </c>
      <c r="I472" s="192">
        <f t="shared" si="94"/>
        <v>218.75</v>
      </c>
      <c r="J472" s="90" t="s">
        <v>170</v>
      </c>
      <c r="K472" s="165" t="s">
        <v>307</v>
      </c>
      <c r="L472" s="91">
        <v>5.82217237E8</v>
      </c>
      <c r="M472" s="98">
        <v>250.0</v>
      </c>
      <c r="N472" s="94" t="str">
        <f t="shared" si="95"/>
        <v>L</v>
      </c>
      <c r="O472" s="192">
        <f t="shared" si="96"/>
        <v>2.5</v>
      </c>
      <c r="P472" s="90"/>
      <c r="Q472" s="85"/>
      <c r="R472" s="85"/>
      <c r="S472" s="85"/>
      <c r="T472" s="85"/>
      <c r="U472" s="85"/>
      <c r="V472" s="85"/>
      <c r="W472" s="85"/>
      <c r="X472" s="85"/>
      <c r="Y472" s="85"/>
      <c r="Z472" s="85"/>
    </row>
    <row r="473">
      <c r="A473" s="86">
        <v>45854.0</v>
      </c>
      <c r="B473" s="87">
        <f t="shared" si="92"/>
        <v>45854</v>
      </c>
      <c r="C473" s="88">
        <f t="shared" si="97"/>
        <v>0.7083333333</v>
      </c>
      <c r="D473" s="90" t="s">
        <v>134</v>
      </c>
      <c r="E473" s="189"/>
      <c r="F473" s="90"/>
      <c r="G473" s="90"/>
      <c r="H473" s="94" t="str">
        <f t="shared" si="93"/>
        <v>D</v>
      </c>
      <c r="I473" s="192">
        <f t="shared" si="94"/>
        <v>0</v>
      </c>
      <c r="J473" s="90" t="s">
        <v>197</v>
      </c>
      <c r="K473" s="173"/>
      <c r="L473" s="90"/>
      <c r="M473" s="89"/>
      <c r="N473" s="94" t="str">
        <f t="shared" si="95"/>
        <v>D</v>
      </c>
      <c r="O473" s="192">
        <f t="shared" si="96"/>
        <v>0</v>
      </c>
      <c r="P473" s="90"/>
      <c r="Q473" s="85"/>
      <c r="R473" s="85"/>
      <c r="S473" s="85"/>
      <c r="T473" s="85"/>
      <c r="U473" s="85"/>
      <c r="V473" s="85"/>
      <c r="W473" s="85"/>
      <c r="X473" s="85"/>
      <c r="Y473" s="85"/>
      <c r="Z473" s="85"/>
    </row>
    <row r="474">
      <c r="A474" s="86">
        <v>45854.0</v>
      </c>
      <c r="B474" s="87">
        <f t="shared" si="92"/>
        <v>45854</v>
      </c>
      <c r="C474" s="88">
        <f t="shared" si="97"/>
        <v>0.7152777778</v>
      </c>
      <c r="D474" s="90" t="s">
        <v>166</v>
      </c>
      <c r="E474" s="165"/>
      <c r="F474" s="90"/>
      <c r="G474" s="90"/>
      <c r="H474" s="94" t="str">
        <f t="shared" si="93"/>
        <v>D</v>
      </c>
      <c r="I474" s="192">
        <f t="shared" si="94"/>
        <v>0</v>
      </c>
      <c r="J474" s="90" t="s">
        <v>170</v>
      </c>
      <c r="K474" s="165"/>
      <c r="L474" s="90"/>
      <c r="M474" s="89"/>
      <c r="N474" s="94" t="str">
        <f t="shared" si="95"/>
        <v>D</v>
      </c>
      <c r="O474" s="192">
        <f t="shared" si="96"/>
        <v>0</v>
      </c>
      <c r="P474" s="90"/>
      <c r="Q474" s="85"/>
      <c r="R474" s="85"/>
      <c r="S474" s="85"/>
      <c r="T474" s="85"/>
      <c r="U474" s="85"/>
      <c r="V474" s="85"/>
      <c r="W474" s="85"/>
      <c r="X474" s="85"/>
      <c r="Y474" s="85"/>
      <c r="Z474" s="85"/>
    </row>
    <row r="475">
      <c r="A475" s="86">
        <v>45854.0</v>
      </c>
      <c r="B475" s="87">
        <f t="shared" si="92"/>
        <v>45854</v>
      </c>
      <c r="C475" s="88">
        <f t="shared" si="97"/>
        <v>0.7222222222</v>
      </c>
      <c r="D475" s="90" t="s">
        <v>151</v>
      </c>
      <c r="E475" s="165"/>
      <c r="F475" s="90"/>
      <c r="G475" s="90"/>
      <c r="H475" s="94" t="str">
        <f t="shared" si="93"/>
        <v>D</v>
      </c>
      <c r="I475" s="192">
        <f t="shared" si="94"/>
        <v>0</v>
      </c>
      <c r="J475" s="90" t="s">
        <v>134</v>
      </c>
      <c r="K475" s="189"/>
      <c r="L475" s="90"/>
      <c r="M475" s="89"/>
      <c r="N475" s="94" t="str">
        <f t="shared" si="95"/>
        <v>D</v>
      </c>
      <c r="O475" s="192">
        <f t="shared" si="96"/>
        <v>0</v>
      </c>
      <c r="P475" s="124"/>
      <c r="Q475" s="85"/>
      <c r="R475" s="85"/>
      <c r="S475" s="85"/>
      <c r="T475" s="85"/>
      <c r="U475" s="85"/>
      <c r="V475" s="85"/>
      <c r="W475" s="85"/>
      <c r="X475" s="85"/>
      <c r="Y475" s="85"/>
      <c r="Z475" s="85"/>
    </row>
    <row r="476">
      <c r="A476" s="86">
        <v>45854.0</v>
      </c>
      <c r="B476" s="87">
        <f t="shared" si="92"/>
        <v>45854</v>
      </c>
      <c r="C476" s="88">
        <f t="shared" si="97"/>
        <v>0.7291666667</v>
      </c>
      <c r="D476" s="90" t="s">
        <v>166</v>
      </c>
      <c r="E476" s="91" t="s">
        <v>346</v>
      </c>
      <c r="F476" s="91">
        <v>5.56328399E8</v>
      </c>
      <c r="G476" s="90"/>
      <c r="H476" s="94" t="str">
        <f t="shared" si="93"/>
        <v>D</v>
      </c>
      <c r="I476" s="192">
        <f t="shared" si="94"/>
        <v>0</v>
      </c>
      <c r="J476" s="90" t="s">
        <v>141</v>
      </c>
      <c r="K476" s="90" t="s">
        <v>346</v>
      </c>
      <c r="L476" s="91">
        <v>5.56328399E8</v>
      </c>
      <c r="M476" s="89"/>
      <c r="N476" s="94" t="str">
        <f t="shared" si="95"/>
        <v>D</v>
      </c>
      <c r="O476" s="192">
        <f t="shared" si="96"/>
        <v>0</v>
      </c>
      <c r="P476" s="120" t="s">
        <v>132</v>
      </c>
      <c r="Q476" s="85"/>
      <c r="R476" s="85"/>
      <c r="S476" s="85"/>
      <c r="T476" s="85"/>
      <c r="U476" s="85"/>
      <c r="V476" s="85"/>
      <c r="W476" s="85"/>
      <c r="X476" s="85"/>
      <c r="Y476" s="85"/>
      <c r="Z476" s="85"/>
    </row>
    <row r="477">
      <c r="A477" s="86">
        <v>45854.0</v>
      </c>
      <c r="B477" s="87">
        <f t="shared" si="92"/>
        <v>45854</v>
      </c>
      <c r="C477" s="88">
        <f t="shared" si="97"/>
        <v>0.7361111111</v>
      </c>
      <c r="D477" s="90" t="s">
        <v>174</v>
      </c>
      <c r="E477" s="200" t="s">
        <v>250</v>
      </c>
      <c r="F477" s="91">
        <v>7.31817112E8</v>
      </c>
      <c r="G477" s="91">
        <v>700.0</v>
      </c>
      <c r="H477" s="94" t="str">
        <f t="shared" si="93"/>
        <v>W</v>
      </c>
      <c r="I477" s="192">
        <f t="shared" si="94"/>
        <v>17.5</v>
      </c>
      <c r="J477" s="90" t="s">
        <v>197</v>
      </c>
      <c r="K477" s="201" t="s">
        <v>358</v>
      </c>
      <c r="L477" s="91">
        <v>8.31891181E8</v>
      </c>
      <c r="M477" s="98">
        <v>50.0</v>
      </c>
      <c r="N477" s="94" t="str">
        <f t="shared" si="95"/>
        <v>L</v>
      </c>
      <c r="O477" s="192">
        <f t="shared" si="96"/>
        <v>0.5</v>
      </c>
      <c r="P477" s="90"/>
      <c r="Q477" s="85"/>
      <c r="R477" s="85"/>
      <c r="S477" s="85"/>
      <c r="T477" s="85"/>
      <c r="U477" s="85"/>
      <c r="V477" s="85"/>
      <c r="W477" s="85"/>
      <c r="X477" s="85"/>
      <c r="Y477" s="85"/>
      <c r="Z477" s="85"/>
    </row>
    <row r="478">
      <c r="A478" s="86">
        <v>45854.0</v>
      </c>
      <c r="B478" s="87">
        <f t="shared" si="92"/>
        <v>45854</v>
      </c>
      <c r="C478" s="88">
        <f t="shared" si="97"/>
        <v>0.7430555556</v>
      </c>
      <c r="D478" s="90" t="s">
        <v>170</v>
      </c>
      <c r="E478" s="165"/>
      <c r="F478" s="90"/>
      <c r="G478" s="90"/>
      <c r="H478" s="94" t="str">
        <f t="shared" si="93"/>
        <v>D</v>
      </c>
      <c r="I478" s="192">
        <f t="shared" si="94"/>
        <v>0</v>
      </c>
      <c r="J478" s="90" t="s">
        <v>181</v>
      </c>
      <c r="K478" s="155" t="s">
        <v>450</v>
      </c>
      <c r="L478" s="91">
        <v>8.05153117E8</v>
      </c>
      <c r="M478" s="89"/>
      <c r="N478" s="94" t="str">
        <f t="shared" si="95"/>
        <v>D</v>
      </c>
      <c r="O478" s="192">
        <f t="shared" si="96"/>
        <v>0</v>
      </c>
      <c r="P478" s="90"/>
      <c r="Q478" s="85"/>
      <c r="R478" s="85"/>
      <c r="S478" s="85"/>
      <c r="T478" s="85"/>
      <c r="U478" s="85"/>
      <c r="V478" s="85"/>
      <c r="W478" s="85"/>
      <c r="X478" s="85"/>
      <c r="Y478" s="85"/>
      <c r="Z478" s="85"/>
    </row>
    <row r="479">
      <c r="A479" s="86">
        <v>45854.0</v>
      </c>
      <c r="B479" s="87">
        <f t="shared" si="92"/>
        <v>45854</v>
      </c>
      <c r="C479" s="88">
        <f t="shared" si="97"/>
        <v>0.75</v>
      </c>
      <c r="D479" s="90" t="s">
        <v>134</v>
      </c>
      <c r="E479" s="97" t="s">
        <v>162</v>
      </c>
      <c r="F479" s="91">
        <v>8.33635123E8</v>
      </c>
      <c r="G479" s="91">
        <v>70.0</v>
      </c>
      <c r="H479" s="94" t="str">
        <f t="shared" si="93"/>
        <v>L</v>
      </c>
      <c r="I479" s="192">
        <f t="shared" si="94"/>
        <v>0.7</v>
      </c>
      <c r="J479" s="90" t="s">
        <v>166</v>
      </c>
      <c r="K479" s="104" t="s">
        <v>504</v>
      </c>
      <c r="L479" s="91">
        <v>7.8782364E8</v>
      </c>
      <c r="M479" s="98">
        <v>100.0</v>
      </c>
      <c r="N479" s="94" t="str">
        <f t="shared" si="95"/>
        <v>W</v>
      </c>
      <c r="O479" s="192">
        <f t="shared" si="96"/>
        <v>2.5</v>
      </c>
      <c r="P479" s="90"/>
      <c r="Q479" s="85"/>
      <c r="R479" s="85"/>
      <c r="S479" s="85"/>
      <c r="T479" s="85"/>
      <c r="U479" s="85"/>
      <c r="V479" s="85"/>
      <c r="W479" s="85"/>
      <c r="X479" s="85"/>
      <c r="Y479" s="85"/>
      <c r="Z479" s="85"/>
    </row>
    <row r="480">
      <c r="A480" s="86">
        <v>45854.0</v>
      </c>
      <c r="B480" s="87">
        <f t="shared" si="92"/>
        <v>45854</v>
      </c>
      <c r="C480" s="88">
        <f t="shared" si="97"/>
        <v>0.7569444444</v>
      </c>
      <c r="D480" s="90" t="s">
        <v>166</v>
      </c>
      <c r="E480" s="104" t="s">
        <v>393</v>
      </c>
      <c r="F480" s="91">
        <v>4.67361148E8</v>
      </c>
      <c r="G480" s="91">
        <v>110.0</v>
      </c>
      <c r="H480" s="94" t="str">
        <f t="shared" si="93"/>
        <v>W</v>
      </c>
      <c r="I480" s="192">
        <f t="shared" si="94"/>
        <v>2.75</v>
      </c>
      <c r="J480" s="90" t="s">
        <v>197</v>
      </c>
      <c r="K480" s="121" t="s">
        <v>358</v>
      </c>
      <c r="L480" s="91">
        <v>8.31891181E8</v>
      </c>
      <c r="M480" s="91">
        <v>0.0</v>
      </c>
      <c r="N480" s="94" t="str">
        <f t="shared" si="95"/>
        <v>L</v>
      </c>
      <c r="O480" s="192">
        <f t="shared" si="96"/>
        <v>0</v>
      </c>
      <c r="P480" s="124"/>
      <c r="Q480" s="85"/>
      <c r="R480" s="85"/>
      <c r="S480" s="85"/>
      <c r="T480" s="85"/>
      <c r="U480" s="85"/>
      <c r="V480" s="85"/>
      <c r="W480" s="85"/>
      <c r="X480" s="85"/>
      <c r="Y480" s="85"/>
      <c r="Z480" s="85"/>
    </row>
    <row r="481">
      <c r="A481" s="86">
        <v>45854.0</v>
      </c>
      <c r="B481" s="87">
        <f t="shared" si="92"/>
        <v>45854</v>
      </c>
      <c r="C481" s="88">
        <f t="shared" si="97"/>
        <v>0.7638888889</v>
      </c>
      <c r="D481" s="90" t="s">
        <v>149</v>
      </c>
      <c r="E481" s="90" t="s">
        <v>426</v>
      </c>
      <c r="F481" s="91">
        <v>5.21047475E8</v>
      </c>
      <c r="G481" s="90"/>
      <c r="H481" s="94" t="str">
        <f t="shared" si="93"/>
        <v>D</v>
      </c>
      <c r="I481" s="192">
        <f t="shared" si="94"/>
        <v>0</v>
      </c>
      <c r="J481" s="90" t="s">
        <v>141</v>
      </c>
      <c r="K481" s="90" t="s">
        <v>518</v>
      </c>
      <c r="L481" s="91">
        <v>6.81153727E8</v>
      </c>
      <c r="M481" s="90"/>
      <c r="N481" s="94" t="str">
        <f t="shared" si="95"/>
        <v>D</v>
      </c>
      <c r="O481" s="192">
        <f t="shared" si="96"/>
        <v>0</v>
      </c>
      <c r="P481" s="120" t="s">
        <v>353</v>
      </c>
      <c r="Q481" s="85"/>
      <c r="R481" s="85"/>
      <c r="S481" s="85"/>
      <c r="T481" s="85"/>
      <c r="U481" s="85"/>
      <c r="V481" s="85"/>
      <c r="W481" s="85"/>
      <c r="X481" s="85"/>
      <c r="Y481" s="85"/>
      <c r="Z481" s="85"/>
    </row>
    <row r="482">
      <c r="A482" s="86">
        <v>45854.0</v>
      </c>
      <c r="B482" s="87">
        <f t="shared" si="92"/>
        <v>45854</v>
      </c>
      <c r="C482" s="88">
        <f t="shared" si="97"/>
        <v>0.7708333333</v>
      </c>
      <c r="D482" s="90" t="s">
        <v>183</v>
      </c>
      <c r="E482" s="165"/>
      <c r="F482" s="90"/>
      <c r="G482" s="90"/>
      <c r="H482" s="94" t="str">
        <f t="shared" si="93"/>
        <v>D</v>
      </c>
      <c r="I482" s="192">
        <f t="shared" si="94"/>
        <v>0</v>
      </c>
      <c r="J482" s="90" t="s">
        <v>155</v>
      </c>
      <c r="K482" s="165"/>
      <c r="L482" s="90"/>
      <c r="M482" s="90"/>
      <c r="N482" s="94" t="str">
        <f t="shared" si="95"/>
        <v>D</v>
      </c>
      <c r="O482" s="192">
        <f t="shared" si="96"/>
        <v>0</v>
      </c>
      <c r="P482" s="90"/>
      <c r="Q482" s="85"/>
      <c r="R482" s="85"/>
      <c r="S482" s="85"/>
      <c r="T482" s="85"/>
      <c r="U482" s="85"/>
      <c r="V482" s="85"/>
      <c r="W482" s="85"/>
      <c r="X482" s="85"/>
      <c r="Y482" s="85"/>
      <c r="Z482" s="85"/>
    </row>
    <row r="483">
      <c r="A483" s="86">
        <v>45854.0</v>
      </c>
      <c r="B483" s="87">
        <f t="shared" si="92"/>
        <v>45854</v>
      </c>
      <c r="C483" s="88">
        <f t="shared" si="97"/>
        <v>0.7777777778</v>
      </c>
      <c r="D483" s="90" t="s">
        <v>166</v>
      </c>
      <c r="E483" s="104" t="s">
        <v>156</v>
      </c>
      <c r="F483" s="91">
        <v>7.82249384E8</v>
      </c>
      <c r="G483" s="91">
        <v>250.0</v>
      </c>
      <c r="H483" s="94" t="str">
        <f t="shared" si="93"/>
        <v>W</v>
      </c>
      <c r="I483" s="192">
        <f t="shared" si="94"/>
        <v>6.25</v>
      </c>
      <c r="J483" s="90" t="s">
        <v>210</v>
      </c>
      <c r="K483" s="91">
        <v>1.072405496E9</v>
      </c>
      <c r="L483" s="91">
        <v>8.41957114E8</v>
      </c>
      <c r="M483" s="91">
        <v>120.0</v>
      </c>
      <c r="N483" s="94" t="str">
        <f t="shared" si="95"/>
        <v>L</v>
      </c>
      <c r="O483" s="192">
        <f t="shared" si="96"/>
        <v>1.2</v>
      </c>
      <c r="P483" s="90"/>
      <c r="Q483" s="85"/>
      <c r="R483" s="85"/>
      <c r="S483" s="85"/>
      <c r="T483" s="85"/>
      <c r="U483" s="85"/>
      <c r="V483" s="85"/>
      <c r="W483" s="85"/>
      <c r="X483" s="85"/>
      <c r="Y483" s="85"/>
      <c r="Z483" s="85"/>
    </row>
    <row r="484">
      <c r="A484" s="86">
        <v>45854.0</v>
      </c>
      <c r="B484" s="87">
        <f t="shared" si="92"/>
        <v>45854</v>
      </c>
      <c r="C484" s="88">
        <f t="shared" si="97"/>
        <v>0.7847222222</v>
      </c>
      <c r="D484" s="90" t="s">
        <v>191</v>
      </c>
      <c r="E484" s="47"/>
      <c r="F484" s="90"/>
      <c r="G484" s="90"/>
      <c r="H484" s="94" t="str">
        <f t="shared" si="93"/>
        <v>D</v>
      </c>
      <c r="I484" s="192">
        <f t="shared" si="94"/>
        <v>0</v>
      </c>
      <c r="J484" s="90" t="s">
        <v>139</v>
      </c>
      <c r="K484" s="47"/>
      <c r="L484" s="90"/>
      <c r="M484" s="90"/>
      <c r="N484" s="94" t="str">
        <f t="shared" si="95"/>
        <v>D</v>
      </c>
      <c r="O484" s="192">
        <f t="shared" si="96"/>
        <v>0</v>
      </c>
      <c r="P484" s="90"/>
      <c r="Q484" s="85"/>
      <c r="R484" s="85"/>
      <c r="S484" s="85"/>
      <c r="T484" s="85"/>
      <c r="U484" s="85"/>
      <c r="V484" s="85"/>
      <c r="W484" s="85"/>
      <c r="X484" s="85"/>
      <c r="Y484" s="85"/>
      <c r="Z484" s="85"/>
    </row>
    <row r="485">
      <c r="A485" s="86">
        <v>45854.0</v>
      </c>
      <c r="B485" s="87">
        <f t="shared" si="92"/>
        <v>45854</v>
      </c>
      <c r="C485" s="88">
        <f t="shared" si="97"/>
        <v>0.7916666667</v>
      </c>
      <c r="D485" s="90" t="s">
        <v>197</v>
      </c>
      <c r="E485" s="173" t="s">
        <v>342</v>
      </c>
      <c r="F485" s="91">
        <v>6.15137564E8</v>
      </c>
      <c r="G485" s="91">
        <v>8670.0</v>
      </c>
      <c r="H485" s="94" t="str">
        <f t="shared" si="93"/>
        <v>L</v>
      </c>
      <c r="I485" s="192">
        <f t="shared" si="94"/>
        <v>86.7</v>
      </c>
      <c r="J485" s="90" t="s">
        <v>188</v>
      </c>
      <c r="K485" s="97" t="s">
        <v>135</v>
      </c>
      <c r="L485" s="91">
        <v>8.30524061E8</v>
      </c>
      <c r="M485" s="91">
        <v>12000.0</v>
      </c>
      <c r="N485" s="94" t="str">
        <f t="shared" si="95"/>
        <v>W</v>
      </c>
      <c r="O485" s="192">
        <f t="shared" si="96"/>
        <v>300</v>
      </c>
      <c r="P485" s="90"/>
      <c r="Q485" s="85"/>
      <c r="R485" s="85"/>
      <c r="S485" s="85"/>
      <c r="T485" s="85"/>
      <c r="U485" s="85"/>
      <c r="V485" s="85"/>
      <c r="W485" s="85"/>
      <c r="X485" s="85"/>
      <c r="Y485" s="85"/>
      <c r="Z485" s="85"/>
    </row>
    <row r="486">
      <c r="A486" s="86">
        <v>45854.0</v>
      </c>
      <c r="B486" s="87">
        <f t="shared" si="92"/>
        <v>45854</v>
      </c>
      <c r="C486" s="88">
        <f t="shared" si="97"/>
        <v>0.7986111111</v>
      </c>
      <c r="D486" s="90" t="s">
        <v>166</v>
      </c>
      <c r="E486" s="165"/>
      <c r="F486" s="90"/>
      <c r="G486" s="90"/>
      <c r="H486" s="94" t="str">
        <f t="shared" si="93"/>
        <v>D</v>
      </c>
      <c r="I486" s="192">
        <f t="shared" si="94"/>
        <v>0</v>
      </c>
      <c r="J486" s="90" t="s">
        <v>170</v>
      </c>
      <c r="K486" s="165"/>
      <c r="L486" s="90"/>
      <c r="M486" s="90"/>
      <c r="N486" s="94" t="str">
        <f t="shared" si="95"/>
        <v>D</v>
      </c>
      <c r="O486" s="192">
        <f t="shared" si="96"/>
        <v>0</v>
      </c>
      <c r="P486" s="90"/>
      <c r="Q486" s="85"/>
      <c r="R486" s="85"/>
      <c r="S486" s="85"/>
      <c r="T486" s="85"/>
      <c r="U486" s="85"/>
      <c r="V486" s="85"/>
      <c r="W486" s="85"/>
      <c r="X486" s="85"/>
      <c r="Y486" s="85"/>
      <c r="Z486" s="85"/>
    </row>
    <row r="487">
      <c r="A487" s="86">
        <v>45854.0</v>
      </c>
      <c r="B487" s="87">
        <f t="shared" si="92"/>
        <v>45854</v>
      </c>
      <c r="C487" s="88">
        <f t="shared" si="97"/>
        <v>0.8055555556</v>
      </c>
      <c r="D487" s="90" t="s">
        <v>157</v>
      </c>
      <c r="E487" s="202" t="s">
        <v>441</v>
      </c>
      <c r="F487" s="91">
        <v>5.78980315E8</v>
      </c>
      <c r="G487" s="91">
        <v>6000.0</v>
      </c>
      <c r="H487" s="94" t="str">
        <f t="shared" si="93"/>
        <v>W</v>
      </c>
      <c r="I487" s="192">
        <f t="shared" si="94"/>
        <v>150</v>
      </c>
      <c r="J487" s="90" t="s">
        <v>155</v>
      </c>
      <c r="K487" s="181" t="s">
        <v>387</v>
      </c>
      <c r="L487" s="91">
        <v>8.26889857E8</v>
      </c>
      <c r="M487" s="91">
        <v>20.0</v>
      </c>
      <c r="N487" s="94" t="str">
        <f t="shared" si="95"/>
        <v>L</v>
      </c>
      <c r="O487" s="192">
        <f t="shared" si="96"/>
        <v>0.2</v>
      </c>
      <c r="P487" s="90"/>
      <c r="Q487" s="85"/>
      <c r="R487" s="85"/>
      <c r="S487" s="85"/>
      <c r="T487" s="85"/>
      <c r="U487" s="85"/>
      <c r="V487" s="85"/>
      <c r="W487" s="85"/>
      <c r="X487" s="85"/>
      <c r="Y487" s="85"/>
      <c r="Z487" s="85"/>
    </row>
    <row r="488">
      <c r="A488" s="86">
        <v>45854.0</v>
      </c>
      <c r="B488" s="87">
        <f t="shared" si="92"/>
        <v>45854</v>
      </c>
      <c r="C488" s="88">
        <f t="shared" si="97"/>
        <v>0.8125</v>
      </c>
      <c r="D488" s="90" t="s">
        <v>134</v>
      </c>
      <c r="E488" s="97" t="s">
        <v>356</v>
      </c>
      <c r="F488" s="91">
        <v>8.25815585E8</v>
      </c>
      <c r="G488" s="91">
        <v>1100.0</v>
      </c>
      <c r="H488" s="94" t="str">
        <f t="shared" si="93"/>
        <v>W</v>
      </c>
      <c r="I488" s="192">
        <f t="shared" si="94"/>
        <v>27.5</v>
      </c>
      <c r="J488" s="90" t="s">
        <v>151</v>
      </c>
      <c r="K488" s="165" t="s">
        <v>310</v>
      </c>
      <c r="L488" s="91">
        <v>8.20511123E8</v>
      </c>
      <c r="M488" s="91">
        <v>20.0</v>
      </c>
      <c r="N488" s="94" t="str">
        <f t="shared" si="95"/>
        <v>L</v>
      </c>
      <c r="O488" s="192">
        <f t="shared" si="96"/>
        <v>0.2</v>
      </c>
      <c r="P488" s="90"/>
      <c r="Q488" s="85"/>
      <c r="R488" s="85"/>
      <c r="S488" s="85"/>
      <c r="T488" s="85"/>
      <c r="U488" s="85"/>
      <c r="V488" s="85"/>
      <c r="W488" s="85"/>
      <c r="X488" s="85"/>
      <c r="Y488" s="85"/>
      <c r="Z488" s="85"/>
    </row>
    <row r="489">
      <c r="A489" s="86">
        <v>45854.0</v>
      </c>
      <c r="B489" s="87">
        <f t="shared" si="92"/>
        <v>45854</v>
      </c>
      <c r="C489" s="88">
        <f t="shared" si="97"/>
        <v>0.8194444444</v>
      </c>
      <c r="D489" s="90" t="s">
        <v>166</v>
      </c>
      <c r="E489" s="203"/>
      <c r="F489" s="90"/>
      <c r="G489" s="90"/>
      <c r="H489" s="94" t="str">
        <f t="shared" si="93"/>
        <v>D</v>
      </c>
      <c r="I489" s="192">
        <f t="shared" si="94"/>
        <v>0</v>
      </c>
      <c r="J489" s="90" t="s">
        <v>155</v>
      </c>
      <c r="K489" s="204">
        <v>8.80112887E8</v>
      </c>
      <c r="L489" s="91">
        <v>6.53473704E8</v>
      </c>
      <c r="M489" s="90"/>
      <c r="N489" s="94" t="str">
        <f t="shared" si="95"/>
        <v>D</v>
      </c>
      <c r="O489" s="192">
        <f t="shared" si="96"/>
        <v>0</v>
      </c>
      <c r="P489" s="120" t="s">
        <v>132</v>
      </c>
      <c r="Q489" s="85"/>
      <c r="R489" s="85"/>
      <c r="S489" s="85"/>
      <c r="T489" s="85"/>
      <c r="U489" s="85"/>
      <c r="V489" s="85"/>
      <c r="W489" s="85"/>
      <c r="X489" s="85"/>
      <c r="Y489" s="85"/>
      <c r="Z489" s="85"/>
    </row>
    <row r="490">
      <c r="A490" s="86">
        <v>45854.0</v>
      </c>
      <c r="B490" s="87">
        <f t="shared" si="92"/>
        <v>45854</v>
      </c>
      <c r="C490" s="88">
        <f t="shared" si="97"/>
        <v>0.8263888889</v>
      </c>
      <c r="D490" s="90" t="s">
        <v>155</v>
      </c>
      <c r="E490" s="181" t="s">
        <v>488</v>
      </c>
      <c r="F490" s="91">
        <v>8.26485475E8</v>
      </c>
      <c r="G490" s="91">
        <v>60.0</v>
      </c>
      <c r="H490" s="94" t="str">
        <f t="shared" si="93"/>
        <v>L</v>
      </c>
      <c r="I490" s="192">
        <f t="shared" si="94"/>
        <v>0.6</v>
      </c>
      <c r="J490" s="90" t="s">
        <v>134</v>
      </c>
      <c r="K490" s="97" t="s">
        <v>310</v>
      </c>
      <c r="L490" s="91">
        <v>8.20511123E8</v>
      </c>
      <c r="M490" s="91">
        <v>200.0</v>
      </c>
      <c r="N490" s="94" t="str">
        <f t="shared" si="95"/>
        <v>W</v>
      </c>
      <c r="O490" s="192">
        <f t="shared" si="96"/>
        <v>5</v>
      </c>
      <c r="P490" s="90"/>
      <c r="Q490" s="85"/>
      <c r="R490" s="85"/>
      <c r="S490" s="85"/>
      <c r="T490" s="85"/>
      <c r="U490" s="85"/>
      <c r="V490" s="85"/>
      <c r="W490" s="85"/>
      <c r="X490" s="85"/>
      <c r="Y490" s="85"/>
      <c r="Z490" s="85"/>
    </row>
    <row r="491">
      <c r="A491" s="86">
        <v>45854.0</v>
      </c>
      <c r="B491" s="87">
        <f t="shared" si="92"/>
        <v>45854</v>
      </c>
      <c r="C491" s="88">
        <f t="shared" si="97"/>
        <v>0.8333333333</v>
      </c>
      <c r="D491" s="90" t="s">
        <v>170</v>
      </c>
      <c r="E491" s="165" t="s">
        <v>307</v>
      </c>
      <c r="F491" s="91">
        <v>5.82217237E8</v>
      </c>
      <c r="G491" s="91">
        <v>120.0</v>
      </c>
      <c r="H491" s="94" t="str">
        <f t="shared" si="93"/>
        <v>L</v>
      </c>
      <c r="I491" s="192">
        <f t="shared" si="94"/>
        <v>1.2</v>
      </c>
      <c r="J491" s="90" t="s">
        <v>166</v>
      </c>
      <c r="K491" s="107" t="s">
        <v>519</v>
      </c>
      <c r="L491" s="91">
        <v>7.28603229E8</v>
      </c>
      <c r="M491" s="91">
        <v>2010.0</v>
      </c>
      <c r="N491" s="94" t="str">
        <f t="shared" si="95"/>
        <v>W</v>
      </c>
      <c r="O491" s="192">
        <f t="shared" si="96"/>
        <v>50.25</v>
      </c>
      <c r="P491" s="90"/>
      <c r="Q491" s="85"/>
      <c r="R491" s="85"/>
      <c r="S491" s="85"/>
      <c r="T491" s="85"/>
      <c r="U491" s="85"/>
      <c r="V491" s="85"/>
      <c r="W491" s="85"/>
      <c r="X491" s="85"/>
      <c r="Y491" s="85"/>
      <c r="Z491" s="85"/>
    </row>
    <row r="492">
      <c r="A492" s="86">
        <v>45854.0</v>
      </c>
      <c r="B492" s="87">
        <f t="shared" si="92"/>
        <v>45854</v>
      </c>
      <c r="C492" s="88">
        <f t="shared" si="97"/>
        <v>0.8402777778</v>
      </c>
      <c r="D492" s="90" t="s">
        <v>191</v>
      </c>
      <c r="E492" s="178"/>
      <c r="F492" s="90"/>
      <c r="G492" s="90"/>
      <c r="H492" s="94" t="str">
        <f t="shared" si="93"/>
        <v>D</v>
      </c>
      <c r="I492" s="192">
        <f t="shared" si="94"/>
        <v>0</v>
      </c>
      <c r="J492" s="90" t="s">
        <v>161</v>
      </c>
      <c r="K492" s="91"/>
      <c r="L492" s="90"/>
      <c r="M492" s="90"/>
      <c r="N492" s="94" t="str">
        <f t="shared" si="95"/>
        <v>D</v>
      </c>
      <c r="O492" s="192">
        <f t="shared" si="96"/>
        <v>0</v>
      </c>
      <c r="P492" s="90"/>
      <c r="Q492" s="85"/>
      <c r="R492" s="85"/>
      <c r="S492" s="85"/>
      <c r="T492" s="85"/>
      <c r="U492" s="85"/>
      <c r="V492" s="85"/>
      <c r="W492" s="85"/>
      <c r="X492" s="85"/>
      <c r="Y492" s="85"/>
      <c r="Z492" s="85"/>
    </row>
    <row r="493">
      <c r="A493" s="86">
        <v>45854.0</v>
      </c>
      <c r="B493" s="87">
        <f t="shared" si="92"/>
        <v>45854</v>
      </c>
      <c r="C493" s="88">
        <f t="shared" si="97"/>
        <v>0.8472222222</v>
      </c>
      <c r="D493" s="90" t="s">
        <v>208</v>
      </c>
      <c r="E493" s="115" t="s">
        <v>239</v>
      </c>
      <c r="F493" s="91">
        <v>4.06209818E8</v>
      </c>
      <c r="G493" s="91">
        <v>20020.0</v>
      </c>
      <c r="H493" s="94" t="str">
        <f t="shared" si="93"/>
        <v>W</v>
      </c>
      <c r="I493" s="192">
        <f t="shared" si="94"/>
        <v>500.5</v>
      </c>
      <c r="J493" s="90" t="s">
        <v>170</v>
      </c>
      <c r="K493" s="165" t="s">
        <v>349</v>
      </c>
      <c r="L493" s="91">
        <v>7.34321088E8</v>
      </c>
      <c r="M493" s="91">
        <v>20.0</v>
      </c>
      <c r="N493" s="94" t="str">
        <f t="shared" si="95"/>
        <v>L</v>
      </c>
      <c r="O493" s="192">
        <f t="shared" si="96"/>
        <v>0.2</v>
      </c>
      <c r="P493" s="90"/>
      <c r="Q493" s="85"/>
      <c r="R493" s="85"/>
      <c r="S493" s="85"/>
      <c r="T493" s="85"/>
      <c r="U493" s="85"/>
      <c r="V493" s="85"/>
      <c r="W493" s="85"/>
      <c r="X493" s="85"/>
      <c r="Y493" s="85"/>
      <c r="Z493" s="85"/>
    </row>
    <row r="494">
      <c r="A494" s="86">
        <v>45854.0</v>
      </c>
      <c r="B494" s="87">
        <f t="shared" si="92"/>
        <v>45854</v>
      </c>
      <c r="C494" s="88">
        <f t="shared" si="97"/>
        <v>0.8541666667</v>
      </c>
      <c r="D494" s="90" t="s">
        <v>170</v>
      </c>
      <c r="E494" s="165" t="s">
        <v>434</v>
      </c>
      <c r="F494" s="91">
        <v>7.82770339E8</v>
      </c>
      <c r="G494" s="91">
        <v>5420.0</v>
      </c>
      <c r="H494" s="94" t="str">
        <f t="shared" si="93"/>
        <v>W</v>
      </c>
      <c r="I494" s="192">
        <f t="shared" si="94"/>
        <v>135.5</v>
      </c>
      <c r="J494" s="90" t="s">
        <v>191</v>
      </c>
      <c r="K494" s="165" t="s">
        <v>520</v>
      </c>
      <c r="L494" s="91">
        <v>8.11940153E8</v>
      </c>
      <c r="M494" s="91">
        <v>3470.0</v>
      </c>
      <c r="N494" s="94" t="str">
        <f t="shared" si="95"/>
        <v>L</v>
      </c>
      <c r="O494" s="192">
        <f t="shared" si="96"/>
        <v>34.7</v>
      </c>
      <c r="P494" s="90"/>
      <c r="Q494" s="85"/>
      <c r="R494" s="85"/>
      <c r="S494" s="85"/>
      <c r="T494" s="85"/>
      <c r="U494" s="85"/>
      <c r="V494" s="85"/>
      <c r="W494" s="85"/>
      <c r="X494" s="85"/>
      <c r="Y494" s="85"/>
      <c r="Z494" s="85"/>
    </row>
    <row r="495">
      <c r="A495" s="86">
        <v>45854.0</v>
      </c>
      <c r="B495" s="87">
        <f t="shared" si="92"/>
        <v>45854</v>
      </c>
      <c r="C495" s="88">
        <f t="shared" si="97"/>
        <v>0.8611111111</v>
      </c>
      <c r="D495" s="90" t="s">
        <v>166</v>
      </c>
      <c r="E495" s="165">
        <v>3.13544867E8</v>
      </c>
      <c r="F495" s="91">
        <v>1.830963821E9</v>
      </c>
      <c r="G495" s="91">
        <v>10.0</v>
      </c>
      <c r="H495" s="94" t="str">
        <f t="shared" si="93"/>
        <v>W</v>
      </c>
      <c r="I495" s="192">
        <f t="shared" si="94"/>
        <v>0.25</v>
      </c>
      <c r="J495" s="90" t="s">
        <v>170</v>
      </c>
      <c r="K495" s="165" t="s">
        <v>349</v>
      </c>
      <c r="L495" s="91">
        <v>7.34321088E8</v>
      </c>
      <c r="M495" s="91">
        <v>0.0</v>
      </c>
      <c r="N495" s="94" t="str">
        <f t="shared" si="95"/>
        <v>L</v>
      </c>
      <c r="O495" s="192">
        <f t="shared" si="96"/>
        <v>0</v>
      </c>
      <c r="P495" s="90"/>
      <c r="Q495" s="85"/>
      <c r="R495" s="85"/>
      <c r="S495" s="85"/>
      <c r="T495" s="85"/>
      <c r="U495" s="85"/>
      <c r="V495" s="85"/>
      <c r="W495" s="85"/>
      <c r="X495" s="85"/>
      <c r="Y495" s="85"/>
      <c r="Z495" s="85"/>
    </row>
    <row r="496">
      <c r="A496" s="86">
        <v>45854.0</v>
      </c>
      <c r="B496" s="87">
        <f t="shared" si="92"/>
        <v>45854</v>
      </c>
      <c r="C496" s="88">
        <f t="shared" si="97"/>
        <v>0.8680555556</v>
      </c>
      <c r="D496" s="90" t="s">
        <v>166</v>
      </c>
      <c r="E496" s="104" t="s">
        <v>443</v>
      </c>
      <c r="F496" s="91">
        <v>8.45902756E8</v>
      </c>
      <c r="G496" s="91">
        <v>770.0</v>
      </c>
      <c r="H496" s="94" t="str">
        <f t="shared" si="93"/>
        <v>W</v>
      </c>
      <c r="I496" s="192">
        <f t="shared" si="94"/>
        <v>19.25</v>
      </c>
      <c r="J496" s="90" t="s">
        <v>157</v>
      </c>
      <c r="K496" s="104" t="s">
        <v>500</v>
      </c>
      <c r="L496" s="91">
        <v>7.24906331E8</v>
      </c>
      <c r="M496" s="91">
        <v>260.0</v>
      </c>
      <c r="N496" s="94" t="str">
        <f t="shared" si="95"/>
        <v>L</v>
      </c>
      <c r="O496" s="192">
        <f t="shared" si="96"/>
        <v>2.6</v>
      </c>
      <c r="P496" s="90"/>
      <c r="Q496" s="85"/>
      <c r="R496" s="85"/>
      <c r="S496" s="85"/>
      <c r="T496" s="85"/>
      <c r="U496" s="85"/>
      <c r="V496" s="85"/>
      <c r="W496" s="85"/>
      <c r="X496" s="85"/>
      <c r="Y496" s="85"/>
      <c r="Z496" s="85"/>
    </row>
    <row r="497">
      <c r="A497" s="137" t="s">
        <v>116</v>
      </c>
      <c r="B497" s="81" t="s">
        <v>16</v>
      </c>
      <c r="C497" s="150" t="s">
        <v>117</v>
      </c>
      <c r="D497" s="82" t="s">
        <v>118</v>
      </c>
      <c r="E497" s="82" t="s">
        <v>119</v>
      </c>
      <c r="F497" s="83" t="s">
        <v>120</v>
      </c>
      <c r="G497" s="82" t="s">
        <v>121</v>
      </c>
      <c r="H497" s="82" t="s">
        <v>122</v>
      </c>
      <c r="I497" s="151" t="s">
        <v>123</v>
      </c>
      <c r="J497" s="82" t="s">
        <v>118</v>
      </c>
      <c r="K497" s="82" t="s">
        <v>124</v>
      </c>
      <c r="L497" s="83" t="s">
        <v>125</v>
      </c>
      <c r="M497" s="82" t="s">
        <v>121</v>
      </c>
      <c r="N497" s="82" t="s">
        <v>122</v>
      </c>
      <c r="O497" s="151" t="s">
        <v>123</v>
      </c>
      <c r="P497" s="166" t="s">
        <v>52</v>
      </c>
      <c r="Q497" s="85"/>
      <c r="R497" s="85"/>
      <c r="S497" s="85"/>
      <c r="T497" s="85"/>
      <c r="U497" s="85"/>
      <c r="V497" s="85"/>
      <c r="W497" s="85"/>
      <c r="X497" s="85"/>
      <c r="Y497" s="85"/>
      <c r="Z497" s="85"/>
    </row>
    <row r="498">
      <c r="A498" s="86">
        <v>45855.0</v>
      </c>
      <c r="B498" s="87">
        <f t="shared" ref="B498:B527" si="98">A498</f>
        <v>45855</v>
      </c>
      <c r="C498" s="88">
        <v>0.6666666666666666</v>
      </c>
      <c r="D498" s="130" t="s">
        <v>166</v>
      </c>
      <c r="E498" s="130"/>
      <c r="F498" s="130"/>
      <c r="G498" s="130"/>
      <c r="H498" s="94" t="str">
        <f t="shared" ref="H498:H527" si="99">IFS(G498&gt;M498,"W",G498&lt;M498,"L",G498=M498,"D")</f>
        <v>D</v>
      </c>
      <c r="I498" s="192">
        <f t="shared" ref="I498:I527" si="100">IF(ISNUMBER(G498),IF(H498="W",MIN(150000,G498)*0.025,MIN(150000,G498)*0.01),0)</f>
        <v>0</v>
      </c>
      <c r="J498" s="130" t="s">
        <v>181</v>
      </c>
      <c r="K498" s="130" t="s">
        <v>417</v>
      </c>
      <c r="L498" s="205">
        <v>4.56907819E8</v>
      </c>
      <c r="M498" s="130"/>
      <c r="N498" s="94" t="str">
        <f t="shared" ref="N498:N527" si="101">IFS(M498&gt;G498,"W",M498&lt;G498,"L",M498=G498,"D")</f>
        <v>D</v>
      </c>
      <c r="O498" s="192">
        <f t="shared" ref="O498:O527" si="102">IF(ISNUMBER(M498),IF(N498="W",MIN(150000,M498)*0.025,MIN(150000,M498)*0.01),0)</f>
        <v>0</v>
      </c>
      <c r="P498" s="120" t="s">
        <v>132</v>
      </c>
      <c r="Q498" s="85"/>
      <c r="R498" s="85"/>
      <c r="S498" s="85"/>
      <c r="T498" s="85"/>
      <c r="U498" s="85"/>
      <c r="V498" s="85"/>
      <c r="W498" s="85"/>
      <c r="X498" s="85"/>
      <c r="Y498" s="85"/>
      <c r="Z498" s="85"/>
    </row>
    <row r="499">
      <c r="A499" s="86">
        <v>45855.0</v>
      </c>
      <c r="B499" s="87">
        <f t="shared" si="98"/>
        <v>45855</v>
      </c>
      <c r="C499" s="88">
        <f t="shared" ref="C499:C527" si="103">C498 + TIME(0, 10, 0)</f>
        <v>0.6736111111</v>
      </c>
      <c r="D499" s="130" t="s">
        <v>134</v>
      </c>
      <c r="E499" s="130" t="s">
        <v>462</v>
      </c>
      <c r="F499" s="205">
        <v>8.08490653E8</v>
      </c>
      <c r="G499" s="205">
        <v>0.0</v>
      </c>
      <c r="H499" s="94" t="str">
        <f t="shared" si="99"/>
        <v>D</v>
      </c>
      <c r="I499" s="192">
        <f t="shared" si="100"/>
        <v>0</v>
      </c>
      <c r="J499" s="130" t="s">
        <v>166</v>
      </c>
      <c r="K499" s="130" t="s">
        <v>226</v>
      </c>
      <c r="L499" s="205">
        <v>5.94266288E8</v>
      </c>
      <c r="M499" s="205">
        <v>0.0</v>
      </c>
      <c r="N499" s="94" t="str">
        <f t="shared" si="101"/>
        <v>D</v>
      </c>
      <c r="O499" s="192">
        <f t="shared" si="102"/>
        <v>0</v>
      </c>
      <c r="P499" s="90"/>
      <c r="Q499" s="85"/>
      <c r="R499" s="85"/>
      <c r="S499" s="85"/>
      <c r="T499" s="85"/>
      <c r="U499" s="85"/>
      <c r="V499" s="85"/>
      <c r="W499" s="85"/>
      <c r="X499" s="85"/>
      <c r="Y499" s="85"/>
      <c r="Z499" s="85"/>
    </row>
    <row r="500">
      <c r="A500" s="86">
        <v>45855.0</v>
      </c>
      <c r="B500" s="87">
        <f t="shared" si="98"/>
        <v>45855</v>
      </c>
      <c r="C500" s="88">
        <f t="shared" si="103"/>
        <v>0.6805555556</v>
      </c>
      <c r="D500" s="130" t="s">
        <v>155</v>
      </c>
      <c r="E500" s="130"/>
      <c r="F500" s="205"/>
      <c r="G500" s="130"/>
      <c r="H500" s="94" t="str">
        <f t="shared" si="99"/>
        <v>D</v>
      </c>
      <c r="I500" s="192">
        <f t="shared" si="100"/>
        <v>0</v>
      </c>
      <c r="J500" s="130" t="s">
        <v>166</v>
      </c>
      <c r="K500" s="130"/>
      <c r="L500" s="205"/>
      <c r="M500" s="130"/>
      <c r="N500" s="94" t="str">
        <f t="shared" si="101"/>
        <v>D</v>
      </c>
      <c r="O500" s="192">
        <f t="shared" si="102"/>
        <v>0</v>
      </c>
      <c r="P500" s="90"/>
      <c r="Q500" s="85"/>
      <c r="R500" s="85"/>
      <c r="S500" s="85"/>
      <c r="T500" s="85"/>
      <c r="U500" s="85"/>
      <c r="V500" s="85"/>
      <c r="W500" s="85"/>
      <c r="X500" s="85"/>
      <c r="Y500" s="85"/>
      <c r="Z500" s="85"/>
    </row>
    <row r="501">
      <c r="A501" s="86">
        <v>45855.0</v>
      </c>
      <c r="B501" s="87">
        <f t="shared" si="98"/>
        <v>45855</v>
      </c>
      <c r="C501" s="88">
        <f t="shared" si="103"/>
        <v>0.6875</v>
      </c>
      <c r="D501" s="130" t="s">
        <v>166</v>
      </c>
      <c r="E501" s="130"/>
      <c r="F501" s="205"/>
      <c r="G501" s="130"/>
      <c r="H501" s="94" t="str">
        <f t="shared" si="99"/>
        <v>D</v>
      </c>
      <c r="I501" s="192">
        <f t="shared" si="100"/>
        <v>0</v>
      </c>
      <c r="J501" s="130" t="s">
        <v>170</v>
      </c>
      <c r="K501" s="130"/>
      <c r="L501" s="205"/>
      <c r="M501" s="130"/>
      <c r="N501" s="94" t="str">
        <f t="shared" si="101"/>
        <v>D</v>
      </c>
      <c r="O501" s="192">
        <f t="shared" si="102"/>
        <v>0</v>
      </c>
      <c r="P501" s="90"/>
      <c r="Q501" s="85"/>
      <c r="R501" s="85"/>
      <c r="S501" s="85"/>
      <c r="T501" s="85"/>
      <c r="U501" s="85"/>
      <c r="V501" s="85"/>
      <c r="W501" s="85"/>
      <c r="X501" s="85"/>
      <c r="Y501" s="85"/>
      <c r="Z501" s="85"/>
    </row>
    <row r="502">
      <c r="A502" s="86">
        <v>45855.0</v>
      </c>
      <c r="B502" s="87">
        <f t="shared" si="98"/>
        <v>45855</v>
      </c>
      <c r="C502" s="88">
        <f t="shared" si="103"/>
        <v>0.6944444444</v>
      </c>
      <c r="D502" s="130" t="s">
        <v>174</v>
      </c>
      <c r="E502" s="130" t="s">
        <v>288</v>
      </c>
      <c r="F502" s="205">
        <v>5.04349393E8</v>
      </c>
      <c r="G502" s="205">
        <v>70590.0</v>
      </c>
      <c r="H502" s="94" t="str">
        <f t="shared" si="99"/>
        <v>W</v>
      </c>
      <c r="I502" s="192">
        <f t="shared" si="100"/>
        <v>1764.75</v>
      </c>
      <c r="J502" s="130" t="s">
        <v>166</v>
      </c>
      <c r="K502" s="130" t="s">
        <v>176</v>
      </c>
      <c r="L502" s="205">
        <v>7.28603229E8</v>
      </c>
      <c r="M502" s="205">
        <v>800.0</v>
      </c>
      <c r="N502" s="94" t="str">
        <f t="shared" si="101"/>
        <v>L</v>
      </c>
      <c r="O502" s="192">
        <f t="shared" si="102"/>
        <v>8</v>
      </c>
      <c r="P502" s="90"/>
      <c r="Q502" s="85"/>
      <c r="R502" s="85"/>
      <c r="S502" s="85"/>
      <c r="T502" s="85"/>
      <c r="U502" s="85"/>
      <c r="V502" s="85"/>
      <c r="W502" s="85"/>
      <c r="X502" s="85"/>
      <c r="Y502" s="85"/>
      <c r="Z502" s="85"/>
    </row>
    <row r="503">
      <c r="A503" s="86">
        <v>45855.0</v>
      </c>
      <c r="B503" s="87">
        <f t="shared" si="98"/>
        <v>45855</v>
      </c>
      <c r="C503" s="88">
        <f t="shared" si="103"/>
        <v>0.7013888889</v>
      </c>
      <c r="D503" s="130" t="s">
        <v>166</v>
      </c>
      <c r="E503" s="130"/>
      <c r="F503" s="205"/>
      <c r="G503" s="130"/>
      <c r="H503" s="94" t="str">
        <f t="shared" si="99"/>
        <v>D</v>
      </c>
      <c r="I503" s="192">
        <f t="shared" si="100"/>
        <v>0</v>
      </c>
      <c r="J503" s="130" t="s">
        <v>200</v>
      </c>
      <c r="K503" s="130" t="s">
        <v>200</v>
      </c>
      <c r="L503" s="205">
        <v>4.14886465E8</v>
      </c>
      <c r="M503" s="130"/>
      <c r="N503" s="94" t="str">
        <f t="shared" si="101"/>
        <v>D</v>
      </c>
      <c r="O503" s="192">
        <f t="shared" si="102"/>
        <v>0</v>
      </c>
      <c r="P503" s="120" t="s">
        <v>132</v>
      </c>
      <c r="Q503" s="85"/>
      <c r="R503" s="85"/>
      <c r="S503" s="85"/>
      <c r="T503" s="85"/>
      <c r="U503" s="85"/>
      <c r="V503" s="85"/>
      <c r="W503" s="85"/>
      <c r="X503" s="85"/>
      <c r="Y503" s="85"/>
      <c r="Z503" s="85"/>
    </row>
    <row r="504">
      <c r="A504" s="86">
        <v>45855.0</v>
      </c>
      <c r="B504" s="87">
        <f t="shared" si="98"/>
        <v>45855</v>
      </c>
      <c r="C504" s="88">
        <f t="shared" si="103"/>
        <v>0.7083333333</v>
      </c>
      <c r="D504" s="130" t="s">
        <v>197</v>
      </c>
      <c r="E504" s="130" t="s">
        <v>342</v>
      </c>
      <c r="F504" s="205">
        <v>6.15137564E8</v>
      </c>
      <c r="G504" s="205">
        <v>210.0</v>
      </c>
      <c r="H504" s="94" t="str">
        <f t="shared" si="99"/>
        <v>W</v>
      </c>
      <c r="I504" s="192">
        <f t="shared" si="100"/>
        <v>5.25</v>
      </c>
      <c r="J504" s="130" t="s">
        <v>174</v>
      </c>
      <c r="K504" s="130" t="s">
        <v>343</v>
      </c>
      <c r="L504" s="205">
        <v>1.677086379E9</v>
      </c>
      <c r="M504" s="205">
        <v>0.0</v>
      </c>
      <c r="N504" s="94" t="str">
        <f t="shared" si="101"/>
        <v>L</v>
      </c>
      <c r="O504" s="192">
        <f t="shared" si="102"/>
        <v>0</v>
      </c>
      <c r="P504" s="90"/>
      <c r="Q504" s="85"/>
      <c r="R504" s="85"/>
      <c r="S504" s="85"/>
      <c r="T504" s="85"/>
      <c r="U504" s="85"/>
      <c r="V504" s="85"/>
      <c r="W504" s="85"/>
      <c r="X504" s="85"/>
      <c r="Y504" s="85"/>
      <c r="Z504" s="85"/>
    </row>
    <row r="505">
      <c r="A505" s="86">
        <v>45855.0</v>
      </c>
      <c r="B505" s="87">
        <f t="shared" si="98"/>
        <v>45855</v>
      </c>
      <c r="C505" s="88">
        <f t="shared" si="103"/>
        <v>0.7152777778</v>
      </c>
      <c r="D505" s="130" t="s">
        <v>166</v>
      </c>
      <c r="E505" s="130"/>
      <c r="F505" s="205"/>
      <c r="G505" s="130"/>
      <c r="H505" s="94" t="str">
        <f t="shared" si="99"/>
        <v>D</v>
      </c>
      <c r="I505" s="192">
        <f t="shared" si="100"/>
        <v>0</v>
      </c>
      <c r="J505" s="130" t="s">
        <v>210</v>
      </c>
      <c r="K505" s="130"/>
      <c r="L505" s="205"/>
      <c r="M505" s="130"/>
      <c r="N505" s="94" t="str">
        <f t="shared" si="101"/>
        <v>D</v>
      </c>
      <c r="O505" s="192">
        <f t="shared" si="102"/>
        <v>0</v>
      </c>
      <c r="P505" s="90"/>
      <c r="Q505" s="85"/>
      <c r="R505" s="85"/>
      <c r="S505" s="85"/>
      <c r="T505" s="85"/>
      <c r="U505" s="85"/>
      <c r="V505" s="85"/>
      <c r="W505" s="85"/>
      <c r="X505" s="85"/>
      <c r="Y505" s="85"/>
      <c r="Z505" s="85"/>
    </row>
    <row r="506">
      <c r="A506" s="86">
        <v>45855.0</v>
      </c>
      <c r="B506" s="87">
        <f t="shared" si="98"/>
        <v>45855</v>
      </c>
      <c r="C506" s="88">
        <f t="shared" si="103"/>
        <v>0.7222222222</v>
      </c>
      <c r="D506" s="130" t="s">
        <v>170</v>
      </c>
      <c r="E506" s="130"/>
      <c r="F506" s="205"/>
      <c r="G506" s="130"/>
      <c r="H506" s="94" t="str">
        <f t="shared" si="99"/>
        <v>D</v>
      </c>
      <c r="I506" s="192">
        <f t="shared" si="100"/>
        <v>0</v>
      </c>
      <c r="J506" s="130" t="s">
        <v>166</v>
      </c>
      <c r="K506" s="130"/>
      <c r="L506" s="205"/>
      <c r="M506" s="130"/>
      <c r="N506" s="94" t="str">
        <f t="shared" si="101"/>
        <v>D</v>
      </c>
      <c r="O506" s="192">
        <f t="shared" si="102"/>
        <v>0</v>
      </c>
      <c r="P506" s="124"/>
      <c r="Q506" s="85"/>
      <c r="R506" s="85"/>
      <c r="S506" s="85"/>
      <c r="T506" s="85"/>
      <c r="U506" s="85"/>
      <c r="V506" s="85"/>
      <c r="W506" s="85"/>
      <c r="X506" s="85"/>
      <c r="Y506" s="85"/>
      <c r="Z506" s="85"/>
    </row>
    <row r="507">
      <c r="A507" s="86">
        <v>45855.0</v>
      </c>
      <c r="B507" s="87">
        <f t="shared" si="98"/>
        <v>45855</v>
      </c>
      <c r="C507" s="88">
        <f t="shared" si="103"/>
        <v>0.7291666667</v>
      </c>
      <c r="D507" s="130" t="s">
        <v>166</v>
      </c>
      <c r="E507" s="130" t="s">
        <v>467</v>
      </c>
      <c r="F507" s="205">
        <v>8.36250356E8</v>
      </c>
      <c r="G507" s="130"/>
      <c r="H507" s="94" t="str">
        <f t="shared" si="99"/>
        <v>D</v>
      </c>
      <c r="I507" s="192">
        <f t="shared" si="100"/>
        <v>0</v>
      </c>
      <c r="J507" s="130" t="s">
        <v>161</v>
      </c>
      <c r="K507" s="130" t="s">
        <v>521</v>
      </c>
      <c r="L507" s="205">
        <v>5.39620256E8</v>
      </c>
      <c r="M507" s="130"/>
      <c r="N507" s="94" t="str">
        <f t="shared" si="101"/>
        <v>D</v>
      </c>
      <c r="O507" s="192">
        <f t="shared" si="102"/>
        <v>0</v>
      </c>
      <c r="P507" s="120" t="s">
        <v>353</v>
      </c>
      <c r="Q507" s="85"/>
      <c r="R507" s="85"/>
      <c r="S507" s="85"/>
      <c r="T507" s="85"/>
      <c r="U507" s="85"/>
      <c r="V507" s="85"/>
      <c r="W507" s="85"/>
      <c r="X507" s="85"/>
      <c r="Y507" s="85"/>
      <c r="Z507" s="85"/>
    </row>
    <row r="508">
      <c r="A508" s="86">
        <v>45855.0</v>
      </c>
      <c r="B508" s="87">
        <f t="shared" si="98"/>
        <v>45855</v>
      </c>
      <c r="C508" s="88">
        <f t="shared" si="103"/>
        <v>0.7361111111</v>
      </c>
      <c r="D508" s="130" t="s">
        <v>134</v>
      </c>
      <c r="E508" s="130" t="s">
        <v>135</v>
      </c>
      <c r="F508" s="205">
        <v>8.30524061E8</v>
      </c>
      <c r="G508" s="205">
        <v>500.0</v>
      </c>
      <c r="H508" s="94" t="str">
        <f t="shared" si="99"/>
        <v>L</v>
      </c>
      <c r="I508" s="192">
        <f t="shared" si="100"/>
        <v>5</v>
      </c>
      <c r="J508" s="130" t="s">
        <v>139</v>
      </c>
      <c r="K508" s="130" t="s">
        <v>462</v>
      </c>
      <c r="L508" s="205">
        <v>8.08490653E8</v>
      </c>
      <c r="M508" s="205">
        <v>1110.0</v>
      </c>
      <c r="N508" s="94" t="str">
        <f t="shared" si="101"/>
        <v>W</v>
      </c>
      <c r="O508" s="192">
        <f t="shared" si="102"/>
        <v>27.75</v>
      </c>
      <c r="P508" s="90"/>
      <c r="Q508" s="85"/>
      <c r="R508" s="85"/>
      <c r="S508" s="85"/>
      <c r="T508" s="85"/>
      <c r="U508" s="85"/>
      <c r="V508" s="85"/>
      <c r="W508" s="85"/>
      <c r="X508" s="85"/>
      <c r="Y508" s="85"/>
      <c r="Z508" s="85"/>
    </row>
    <row r="509">
      <c r="A509" s="86">
        <v>45855.0</v>
      </c>
      <c r="B509" s="87">
        <f t="shared" si="98"/>
        <v>45855</v>
      </c>
      <c r="C509" s="88">
        <f t="shared" si="103"/>
        <v>0.7430555556</v>
      </c>
      <c r="D509" s="130" t="s">
        <v>217</v>
      </c>
      <c r="E509" s="130" t="s">
        <v>226</v>
      </c>
      <c r="F509" s="205">
        <v>5.94266288E8</v>
      </c>
      <c r="G509" s="205">
        <v>0.0</v>
      </c>
      <c r="H509" s="94" t="str">
        <f t="shared" si="99"/>
        <v>D</v>
      </c>
      <c r="I509" s="192">
        <f t="shared" si="100"/>
        <v>0</v>
      </c>
      <c r="J509" s="130" t="s">
        <v>197</v>
      </c>
      <c r="K509" s="130" t="s">
        <v>358</v>
      </c>
      <c r="L509" s="205">
        <v>8.31891181E8</v>
      </c>
      <c r="M509" s="205">
        <v>0.0</v>
      </c>
      <c r="N509" s="94" t="str">
        <f t="shared" si="101"/>
        <v>D</v>
      </c>
      <c r="O509" s="192">
        <f t="shared" si="102"/>
        <v>0</v>
      </c>
      <c r="P509" s="90"/>
      <c r="Q509" s="85"/>
      <c r="R509" s="85"/>
      <c r="S509" s="85"/>
      <c r="T509" s="85"/>
      <c r="U509" s="85"/>
      <c r="V509" s="85"/>
      <c r="W509" s="85"/>
      <c r="X509" s="85"/>
      <c r="Y509" s="85"/>
      <c r="Z509" s="85"/>
    </row>
    <row r="510">
      <c r="A510" s="86">
        <v>45855.0</v>
      </c>
      <c r="B510" s="87">
        <f t="shared" si="98"/>
        <v>45855</v>
      </c>
      <c r="C510" s="88">
        <f t="shared" si="103"/>
        <v>0.75</v>
      </c>
      <c r="D510" s="130" t="s">
        <v>166</v>
      </c>
      <c r="E510" s="130" t="s">
        <v>522</v>
      </c>
      <c r="F510" s="205">
        <v>5.56328399E8</v>
      </c>
      <c r="G510" s="130"/>
      <c r="H510" s="94" t="str">
        <f t="shared" si="99"/>
        <v>D</v>
      </c>
      <c r="I510" s="192">
        <f t="shared" si="100"/>
        <v>0</v>
      </c>
      <c r="J510" s="130" t="s">
        <v>155</v>
      </c>
      <c r="K510" s="130"/>
      <c r="L510" s="205"/>
      <c r="M510" s="130"/>
      <c r="N510" s="94" t="str">
        <f t="shared" si="101"/>
        <v>D</v>
      </c>
      <c r="O510" s="192">
        <f t="shared" si="102"/>
        <v>0</v>
      </c>
      <c r="P510" s="120" t="s">
        <v>132</v>
      </c>
      <c r="Q510" s="128" t="s">
        <v>523</v>
      </c>
      <c r="R510" s="85"/>
      <c r="S510" s="85"/>
      <c r="T510" s="85"/>
      <c r="U510" s="85"/>
      <c r="V510" s="85"/>
      <c r="W510" s="85"/>
      <c r="X510" s="85"/>
      <c r="Y510" s="85"/>
      <c r="Z510" s="85"/>
    </row>
    <row r="511">
      <c r="A511" s="86">
        <v>45855.0</v>
      </c>
      <c r="B511" s="87">
        <f t="shared" si="98"/>
        <v>45855</v>
      </c>
      <c r="C511" s="88">
        <f t="shared" si="103"/>
        <v>0.7569444444</v>
      </c>
      <c r="D511" s="130" t="s">
        <v>170</v>
      </c>
      <c r="E511" s="130"/>
      <c r="F511" s="205"/>
      <c r="G511" s="130"/>
      <c r="H511" s="94" t="str">
        <f t="shared" si="99"/>
        <v>D</v>
      </c>
      <c r="I511" s="192">
        <f t="shared" si="100"/>
        <v>0</v>
      </c>
      <c r="J511" s="130" t="s">
        <v>166</v>
      </c>
      <c r="K511" s="130"/>
      <c r="L511" s="205"/>
      <c r="M511" s="130"/>
      <c r="N511" s="94" t="str">
        <f t="shared" si="101"/>
        <v>D</v>
      </c>
      <c r="O511" s="192">
        <f t="shared" si="102"/>
        <v>0</v>
      </c>
      <c r="P511" s="124"/>
      <c r="Q511" s="85"/>
      <c r="R511" s="85"/>
      <c r="S511" s="85"/>
      <c r="T511" s="85"/>
      <c r="U511" s="85"/>
      <c r="V511" s="85"/>
      <c r="W511" s="85"/>
      <c r="X511" s="85"/>
      <c r="Y511" s="85"/>
      <c r="Z511" s="85"/>
    </row>
    <row r="512">
      <c r="A512" s="86">
        <v>45855.0</v>
      </c>
      <c r="B512" s="87">
        <f t="shared" si="98"/>
        <v>45855</v>
      </c>
      <c r="C512" s="88">
        <f t="shared" si="103"/>
        <v>0.7638888889</v>
      </c>
      <c r="D512" s="130" t="s">
        <v>427</v>
      </c>
      <c r="E512" s="130" t="s">
        <v>453</v>
      </c>
      <c r="F512" s="205">
        <v>4.77506269E8</v>
      </c>
      <c r="G512" s="205">
        <v>11360.0</v>
      </c>
      <c r="H512" s="94" t="str">
        <f t="shared" si="99"/>
        <v>W</v>
      </c>
      <c r="I512" s="192">
        <f t="shared" si="100"/>
        <v>284</v>
      </c>
      <c r="J512" s="130" t="s">
        <v>141</v>
      </c>
      <c r="K512" s="130" t="s">
        <v>524</v>
      </c>
      <c r="L512" s="205">
        <v>6.86189751E8</v>
      </c>
      <c r="M512" s="205">
        <v>10.0</v>
      </c>
      <c r="N512" s="94" t="str">
        <f t="shared" si="101"/>
        <v>L</v>
      </c>
      <c r="O512" s="192">
        <f t="shared" si="102"/>
        <v>0.1</v>
      </c>
      <c r="P512" s="90"/>
      <c r="Q512" s="85"/>
      <c r="R512" s="85"/>
      <c r="S512" s="85"/>
      <c r="T512" s="85"/>
      <c r="U512" s="85"/>
      <c r="V512" s="85"/>
      <c r="W512" s="85"/>
      <c r="X512" s="85"/>
      <c r="Y512" s="85"/>
      <c r="Z512" s="85"/>
    </row>
    <row r="513">
      <c r="A513" s="86">
        <v>45855.0</v>
      </c>
      <c r="B513" s="87">
        <f t="shared" si="98"/>
        <v>45855</v>
      </c>
      <c r="C513" s="88">
        <f t="shared" si="103"/>
        <v>0.7708333333</v>
      </c>
      <c r="D513" s="130" t="s">
        <v>155</v>
      </c>
      <c r="E513" s="130" t="s">
        <v>488</v>
      </c>
      <c r="F513" s="205">
        <v>8.26485475E8</v>
      </c>
      <c r="G513" s="205">
        <v>30.0</v>
      </c>
      <c r="H513" s="94" t="str">
        <f t="shared" si="99"/>
        <v>L</v>
      </c>
      <c r="I513" s="192">
        <f t="shared" si="100"/>
        <v>0.3</v>
      </c>
      <c r="J513" s="130" t="s">
        <v>197</v>
      </c>
      <c r="K513" s="130" t="s">
        <v>343</v>
      </c>
      <c r="L513" s="205">
        <v>1.677086379E9</v>
      </c>
      <c r="M513" s="205">
        <v>1220.0</v>
      </c>
      <c r="N513" s="94" t="str">
        <f t="shared" si="101"/>
        <v>W</v>
      </c>
      <c r="O513" s="192">
        <f t="shared" si="102"/>
        <v>30.5</v>
      </c>
      <c r="P513" s="124"/>
      <c r="Q513" s="85"/>
      <c r="R513" s="85"/>
      <c r="S513" s="85"/>
      <c r="T513" s="85"/>
      <c r="U513" s="85"/>
      <c r="V513" s="85"/>
      <c r="W513" s="85"/>
      <c r="X513" s="85"/>
      <c r="Y513" s="85"/>
      <c r="Z513" s="85"/>
    </row>
    <row r="514">
      <c r="A514" s="86">
        <v>45855.0</v>
      </c>
      <c r="B514" s="87">
        <f t="shared" si="98"/>
        <v>45855</v>
      </c>
      <c r="C514" s="88">
        <f t="shared" si="103"/>
        <v>0.7777777778</v>
      </c>
      <c r="D514" s="130" t="s">
        <v>166</v>
      </c>
      <c r="E514" s="130"/>
      <c r="F514" s="205"/>
      <c r="G514" s="130"/>
      <c r="H514" s="94" t="str">
        <f t="shared" si="99"/>
        <v>D</v>
      </c>
      <c r="I514" s="192">
        <f t="shared" si="100"/>
        <v>0</v>
      </c>
      <c r="J514" s="130" t="s">
        <v>170</v>
      </c>
      <c r="K514" s="130"/>
      <c r="L514" s="205"/>
      <c r="M514" s="130"/>
      <c r="N514" s="94" t="str">
        <f t="shared" si="101"/>
        <v>D</v>
      </c>
      <c r="O514" s="192">
        <f t="shared" si="102"/>
        <v>0</v>
      </c>
      <c r="P514" s="90"/>
      <c r="Q514" s="85"/>
      <c r="R514" s="85"/>
      <c r="S514" s="85"/>
      <c r="T514" s="85"/>
      <c r="U514" s="85"/>
      <c r="V514" s="85"/>
      <c r="W514" s="85"/>
      <c r="X514" s="85"/>
      <c r="Y514" s="85"/>
      <c r="Z514" s="85"/>
    </row>
    <row r="515">
      <c r="A515" s="86">
        <v>45855.0</v>
      </c>
      <c r="B515" s="87">
        <f t="shared" si="98"/>
        <v>45855</v>
      </c>
      <c r="C515" s="88">
        <f t="shared" si="103"/>
        <v>0.7847222222</v>
      </c>
      <c r="D515" s="130" t="s">
        <v>149</v>
      </c>
      <c r="E515" s="130"/>
      <c r="F515" s="205"/>
      <c r="G515" s="130"/>
      <c r="H515" s="94" t="str">
        <f t="shared" si="99"/>
        <v>D</v>
      </c>
      <c r="I515" s="192">
        <f t="shared" si="100"/>
        <v>0</v>
      </c>
      <c r="J515" s="130" t="s">
        <v>183</v>
      </c>
      <c r="K515" s="130"/>
      <c r="L515" s="205"/>
      <c r="M515" s="130"/>
      <c r="N515" s="94" t="str">
        <f t="shared" si="101"/>
        <v>D</v>
      </c>
      <c r="O515" s="192">
        <f t="shared" si="102"/>
        <v>0</v>
      </c>
      <c r="P515" s="90"/>
      <c r="Q515" s="85"/>
      <c r="R515" s="85"/>
      <c r="S515" s="85"/>
      <c r="T515" s="85"/>
      <c r="U515" s="85"/>
      <c r="V515" s="85"/>
      <c r="W515" s="85"/>
      <c r="X515" s="85"/>
      <c r="Y515" s="85"/>
      <c r="Z515" s="85"/>
    </row>
    <row r="516">
      <c r="A516" s="86">
        <v>45855.0</v>
      </c>
      <c r="B516" s="87">
        <f t="shared" si="98"/>
        <v>45855</v>
      </c>
      <c r="C516" s="88">
        <f t="shared" si="103"/>
        <v>0.7916666667</v>
      </c>
      <c r="D516" s="130" t="s">
        <v>170</v>
      </c>
      <c r="E516" s="130"/>
      <c r="F516" s="205"/>
      <c r="G516" s="130"/>
      <c r="H516" s="94" t="str">
        <f t="shared" si="99"/>
        <v>D</v>
      </c>
      <c r="I516" s="192">
        <f t="shared" si="100"/>
        <v>0</v>
      </c>
      <c r="J516" s="130" t="s">
        <v>149</v>
      </c>
      <c r="K516" s="130"/>
      <c r="L516" s="205"/>
      <c r="M516" s="130"/>
      <c r="N516" s="94" t="str">
        <f t="shared" si="101"/>
        <v>D</v>
      </c>
      <c r="O516" s="192">
        <f t="shared" si="102"/>
        <v>0</v>
      </c>
      <c r="P516" s="90"/>
      <c r="Q516" s="85"/>
      <c r="R516" s="85"/>
      <c r="S516" s="85"/>
      <c r="T516" s="85"/>
      <c r="U516" s="85"/>
      <c r="V516" s="85"/>
      <c r="W516" s="85"/>
      <c r="X516" s="85"/>
      <c r="Y516" s="85"/>
      <c r="Z516" s="85"/>
    </row>
    <row r="517">
      <c r="A517" s="86">
        <v>45855.0</v>
      </c>
      <c r="B517" s="87">
        <f t="shared" si="98"/>
        <v>45855</v>
      </c>
      <c r="C517" s="88">
        <f t="shared" si="103"/>
        <v>0.7986111111</v>
      </c>
      <c r="D517" s="130" t="s">
        <v>197</v>
      </c>
      <c r="E517" s="130" t="s">
        <v>525</v>
      </c>
      <c r="F517" s="205">
        <v>5.86294912E8</v>
      </c>
      <c r="G517" s="205">
        <v>140.0</v>
      </c>
      <c r="H517" s="94" t="str">
        <f t="shared" si="99"/>
        <v>W</v>
      </c>
      <c r="I517" s="192">
        <f t="shared" si="100"/>
        <v>3.5</v>
      </c>
      <c r="J517" s="130" t="s">
        <v>191</v>
      </c>
      <c r="K517" s="130" t="s">
        <v>226</v>
      </c>
      <c r="L517" s="205">
        <v>5.94266288E8</v>
      </c>
      <c r="M517" s="205">
        <v>130.0</v>
      </c>
      <c r="N517" s="94" t="str">
        <f t="shared" si="101"/>
        <v>L</v>
      </c>
      <c r="O517" s="192">
        <f t="shared" si="102"/>
        <v>1.3</v>
      </c>
      <c r="P517" s="90"/>
      <c r="Q517" s="85"/>
      <c r="R517" s="85"/>
      <c r="S517" s="85"/>
      <c r="T517" s="85"/>
      <c r="U517" s="85"/>
      <c r="V517" s="85"/>
      <c r="W517" s="85"/>
      <c r="X517" s="85"/>
      <c r="Y517" s="85"/>
      <c r="Z517" s="85"/>
    </row>
    <row r="518">
      <c r="A518" s="86">
        <v>45855.0</v>
      </c>
      <c r="B518" s="87">
        <f t="shared" si="98"/>
        <v>45855</v>
      </c>
      <c r="C518" s="88">
        <f t="shared" si="103"/>
        <v>0.8055555556</v>
      </c>
      <c r="D518" s="130" t="s">
        <v>170</v>
      </c>
      <c r="E518" s="130"/>
      <c r="F518" s="205"/>
      <c r="G518" s="130"/>
      <c r="H518" s="94" t="str">
        <f t="shared" si="99"/>
        <v>D</v>
      </c>
      <c r="I518" s="192">
        <f t="shared" si="100"/>
        <v>0</v>
      </c>
      <c r="J518" s="130" t="s">
        <v>166</v>
      </c>
      <c r="K518" s="130"/>
      <c r="L518" s="205"/>
      <c r="M518" s="130"/>
      <c r="N518" s="94" t="str">
        <f t="shared" si="101"/>
        <v>D</v>
      </c>
      <c r="O518" s="192">
        <f t="shared" si="102"/>
        <v>0</v>
      </c>
      <c r="P518" s="90"/>
      <c r="Q518" s="85"/>
      <c r="R518" s="85"/>
      <c r="S518" s="85"/>
      <c r="T518" s="85"/>
      <c r="U518" s="85"/>
      <c r="V518" s="85"/>
      <c r="W518" s="85"/>
      <c r="X518" s="85"/>
      <c r="Y518" s="85"/>
      <c r="Z518" s="85"/>
    </row>
    <row r="519">
      <c r="A519" s="86">
        <v>45855.0</v>
      </c>
      <c r="B519" s="87">
        <f t="shared" si="98"/>
        <v>45855</v>
      </c>
      <c r="C519" s="88">
        <f t="shared" si="103"/>
        <v>0.8125</v>
      </c>
      <c r="D519" s="130" t="s">
        <v>183</v>
      </c>
      <c r="E519" s="130"/>
      <c r="F519" s="205"/>
      <c r="G519" s="130"/>
      <c r="H519" s="94" t="str">
        <f t="shared" si="99"/>
        <v>D</v>
      </c>
      <c r="I519" s="192">
        <f t="shared" si="100"/>
        <v>0</v>
      </c>
      <c r="J519" s="130" t="s">
        <v>502</v>
      </c>
      <c r="K519" s="130"/>
      <c r="L519" s="205"/>
      <c r="M519" s="130"/>
      <c r="N519" s="94" t="str">
        <f t="shared" si="101"/>
        <v>D</v>
      </c>
      <c r="O519" s="192">
        <f t="shared" si="102"/>
        <v>0</v>
      </c>
      <c r="P519" s="90"/>
      <c r="Q519" s="85"/>
      <c r="R519" s="85"/>
      <c r="S519" s="85"/>
      <c r="T519" s="85"/>
      <c r="U519" s="85"/>
      <c r="V519" s="85"/>
      <c r="W519" s="85"/>
      <c r="X519" s="85"/>
      <c r="Y519" s="85"/>
      <c r="Z519" s="85"/>
    </row>
    <row r="520">
      <c r="A520" s="86">
        <v>45855.0</v>
      </c>
      <c r="B520" s="87">
        <f t="shared" si="98"/>
        <v>45855</v>
      </c>
      <c r="C520" s="88">
        <f t="shared" si="103"/>
        <v>0.8194444444</v>
      </c>
      <c r="D520" s="130" t="s">
        <v>166</v>
      </c>
      <c r="E520" s="130" t="s">
        <v>508</v>
      </c>
      <c r="F520" s="205">
        <v>5.81115255E8</v>
      </c>
      <c r="G520" s="205">
        <v>20000.0</v>
      </c>
      <c r="H520" s="94" t="str">
        <f t="shared" si="99"/>
        <v>W</v>
      </c>
      <c r="I520" s="192">
        <f t="shared" si="100"/>
        <v>500</v>
      </c>
      <c r="J520" s="130" t="s">
        <v>155</v>
      </c>
      <c r="K520" s="130" t="s">
        <v>424</v>
      </c>
      <c r="L520" s="205">
        <v>1.857610919E9</v>
      </c>
      <c r="M520" s="205">
        <v>10.0</v>
      </c>
      <c r="N520" s="94" t="str">
        <f t="shared" si="101"/>
        <v>L</v>
      </c>
      <c r="O520" s="192">
        <f t="shared" si="102"/>
        <v>0.1</v>
      </c>
      <c r="P520" s="124"/>
      <c r="Q520" s="85"/>
      <c r="R520" s="85"/>
      <c r="S520" s="85"/>
      <c r="T520" s="85"/>
      <c r="U520" s="85"/>
      <c r="V520" s="85"/>
      <c r="W520" s="85"/>
      <c r="X520" s="85"/>
      <c r="Y520" s="85"/>
      <c r="Z520" s="85"/>
    </row>
    <row r="521">
      <c r="A521" s="86">
        <v>45855.0</v>
      </c>
      <c r="B521" s="87">
        <f t="shared" si="98"/>
        <v>45855</v>
      </c>
      <c r="C521" s="88">
        <f t="shared" si="103"/>
        <v>0.8263888889</v>
      </c>
      <c r="D521" s="130" t="s">
        <v>141</v>
      </c>
      <c r="E521" s="130" t="s">
        <v>497</v>
      </c>
      <c r="F521" s="205">
        <v>6.70434717E8</v>
      </c>
      <c r="G521" s="130"/>
      <c r="H521" s="94" t="str">
        <f t="shared" si="99"/>
        <v>D</v>
      </c>
      <c r="I521" s="192">
        <f t="shared" si="100"/>
        <v>0</v>
      </c>
      <c r="J521" s="130" t="s">
        <v>204</v>
      </c>
      <c r="K521" s="130"/>
      <c r="L521" s="205"/>
      <c r="M521" s="130"/>
      <c r="N521" s="94" t="str">
        <f t="shared" si="101"/>
        <v>D</v>
      </c>
      <c r="O521" s="192">
        <f t="shared" si="102"/>
        <v>0</v>
      </c>
      <c r="P521" s="120" t="s">
        <v>132</v>
      </c>
      <c r="Q521" s="85"/>
      <c r="R521" s="85"/>
      <c r="S521" s="85"/>
      <c r="T521" s="85"/>
      <c r="U521" s="85"/>
      <c r="V521" s="85"/>
      <c r="W521" s="85"/>
      <c r="X521" s="85"/>
      <c r="Y521" s="85"/>
      <c r="Z521" s="85"/>
    </row>
    <row r="522">
      <c r="A522" s="86">
        <v>45855.0</v>
      </c>
      <c r="B522" s="87">
        <f t="shared" si="98"/>
        <v>45855</v>
      </c>
      <c r="C522" s="88">
        <f t="shared" si="103"/>
        <v>0.8333333333</v>
      </c>
      <c r="D522" s="130" t="s">
        <v>210</v>
      </c>
      <c r="E522" s="130">
        <v>1.070137433E9</v>
      </c>
      <c r="F522" s="205">
        <v>8.39685844E8</v>
      </c>
      <c r="G522" s="205">
        <v>940.0</v>
      </c>
      <c r="H522" s="94" t="str">
        <f t="shared" si="99"/>
        <v>W</v>
      </c>
      <c r="I522" s="192">
        <f t="shared" si="100"/>
        <v>23.5</v>
      </c>
      <c r="J522" s="130" t="s">
        <v>205</v>
      </c>
      <c r="K522" s="130" t="s">
        <v>206</v>
      </c>
      <c r="L522" s="205">
        <v>6.31394757E8</v>
      </c>
      <c r="M522" s="205">
        <v>20.0</v>
      </c>
      <c r="N522" s="94" t="str">
        <f t="shared" si="101"/>
        <v>L</v>
      </c>
      <c r="O522" s="192">
        <f t="shared" si="102"/>
        <v>0.2</v>
      </c>
      <c r="P522" s="90"/>
      <c r="Q522" s="85"/>
      <c r="R522" s="85"/>
      <c r="S522" s="85"/>
      <c r="T522" s="85"/>
      <c r="U522" s="85"/>
      <c r="V522" s="85"/>
      <c r="W522" s="85"/>
      <c r="X522" s="85"/>
      <c r="Y522" s="85"/>
      <c r="Z522" s="85"/>
    </row>
    <row r="523">
      <c r="A523" s="86">
        <v>45855.0</v>
      </c>
      <c r="B523" s="87">
        <f t="shared" si="98"/>
        <v>45855</v>
      </c>
      <c r="C523" s="88">
        <f t="shared" si="103"/>
        <v>0.8402777778</v>
      </c>
      <c r="D523" s="130" t="s">
        <v>134</v>
      </c>
      <c r="E523" s="130" t="s">
        <v>162</v>
      </c>
      <c r="F523" s="205">
        <v>8.33635123E8</v>
      </c>
      <c r="G523" s="205">
        <v>0.0</v>
      </c>
      <c r="H523" s="94" t="str">
        <f t="shared" si="99"/>
        <v>D</v>
      </c>
      <c r="I523" s="192">
        <f t="shared" si="100"/>
        <v>0</v>
      </c>
      <c r="J523" s="130" t="s">
        <v>149</v>
      </c>
      <c r="K523" s="130" t="s">
        <v>526</v>
      </c>
      <c r="L523" s="205">
        <v>8.20046682E8</v>
      </c>
      <c r="M523" s="205">
        <v>0.0</v>
      </c>
      <c r="N523" s="94" t="str">
        <f t="shared" si="101"/>
        <v>D</v>
      </c>
      <c r="O523" s="192">
        <f t="shared" si="102"/>
        <v>0</v>
      </c>
      <c r="P523" s="90"/>
      <c r="Q523" s="85"/>
      <c r="R523" s="85"/>
      <c r="S523" s="85"/>
      <c r="T523" s="85"/>
      <c r="U523" s="85"/>
      <c r="V523" s="85"/>
      <c r="W523" s="85"/>
      <c r="X523" s="85"/>
      <c r="Y523" s="85"/>
      <c r="Z523" s="85"/>
    </row>
    <row r="524">
      <c r="A524" s="86">
        <v>45855.0</v>
      </c>
      <c r="B524" s="87">
        <f t="shared" si="98"/>
        <v>45855</v>
      </c>
      <c r="C524" s="88">
        <f t="shared" si="103"/>
        <v>0.8472222222</v>
      </c>
      <c r="D524" s="130" t="s">
        <v>208</v>
      </c>
      <c r="E524" s="130"/>
      <c r="F524" s="205"/>
      <c r="G524" s="130"/>
      <c r="H524" s="94" t="str">
        <f t="shared" si="99"/>
        <v>D</v>
      </c>
      <c r="I524" s="192">
        <f t="shared" si="100"/>
        <v>0</v>
      </c>
      <c r="J524" s="130" t="s">
        <v>155</v>
      </c>
      <c r="K524" s="130"/>
      <c r="L524" s="205"/>
      <c r="M524" s="130"/>
      <c r="N524" s="94" t="str">
        <f t="shared" si="101"/>
        <v>D</v>
      </c>
      <c r="O524" s="192">
        <f t="shared" si="102"/>
        <v>0</v>
      </c>
      <c r="P524" s="90"/>
      <c r="Q524" s="85"/>
      <c r="R524" s="85"/>
      <c r="S524" s="85"/>
      <c r="T524" s="85"/>
      <c r="U524" s="85"/>
      <c r="V524" s="85"/>
      <c r="W524" s="85"/>
      <c r="X524" s="85"/>
      <c r="Y524" s="85"/>
      <c r="Z524" s="85"/>
    </row>
    <row r="525">
      <c r="A525" s="86">
        <v>45855.0</v>
      </c>
      <c r="B525" s="87">
        <f t="shared" si="98"/>
        <v>45855</v>
      </c>
      <c r="C525" s="88">
        <f t="shared" si="103"/>
        <v>0.8541666667</v>
      </c>
      <c r="D525" s="130" t="s">
        <v>429</v>
      </c>
      <c r="E525" s="130"/>
      <c r="F525" s="205"/>
      <c r="G525" s="130"/>
      <c r="H525" s="94" t="str">
        <f t="shared" si="99"/>
        <v>D</v>
      </c>
      <c r="I525" s="192">
        <f t="shared" si="100"/>
        <v>0</v>
      </c>
      <c r="J525" s="130" t="s">
        <v>170</v>
      </c>
      <c r="K525" s="130"/>
      <c r="L525" s="205"/>
      <c r="M525" s="130"/>
      <c r="N525" s="94" t="str">
        <f t="shared" si="101"/>
        <v>D</v>
      </c>
      <c r="O525" s="192">
        <f t="shared" si="102"/>
        <v>0</v>
      </c>
      <c r="P525" s="120" t="s">
        <v>132</v>
      </c>
      <c r="Q525" s="85"/>
      <c r="R525" s="85"/>
      <c r="S525" s="85"/>
      <c r="T525" s="85"/>
      <c r="U525" s="85"/>
      <c r="V525" s="85"/>
      <c r="W525" s="85"/>
      <c r="X525" s="85"/>
      <c r="Y525" s="85"/>
      <c r="Z525" s="85"/>
    </row>
    <row r="526">
      <c r="A526" s="86">
        <v>45855.0</v>
      </c>
      <c r="B526" s="87">
        <f t="shared" si="98"/>
        <v>45855</v>
      </c>
      <c r="C526" s="88">
        <f t="shared" si="103"/>
        <v>0.8611111111</v>
      </c>
      <c r="D526" s="130" t="s">
        <v>166</v>
      </c>
      <c r="E526" s="130" t="s">
        <v>527</v>
      </c>
      <c r="F526" s="205">
        <v>6.14038377E8</v>
      </c>
      <c r="G526" s="205">
        <v>20010.0</v>
      </c>
      <c r="H526" s="94" t="str">
        <f t="shared" si="99"/>
        <v>W</v>
      </c>
      <c r="I526" s="192">
        <f t="shared" si="100"/>
        <v>500.25</v>
      </c>
      <c r="J526" s="130" t="s">
        <v>157</v>
      </c>
      <c r="K526" s="130" t="s">
        <v>424</v>
      </c>
      <c r="L526" s="205">
        <v>1.857610919E9</v>
      </c>
      <c r="M526" s="205">
        <v>110.0</v>
      </c>
      <c r="N526" s="94" t="str">
        <f t="shared" si="101"/>
        <v>L</v>
      </c>
      <c r="O526" s="192">
        <f t="shared" si="102"/>
        <v>1.1</v>
      </c>
      <c r="P526" s="124"/>
      <c r="Q526" s="85"/>
      <c r="R526" s="85"/>
      <c r="S526" s="85"/>
      <c r="T526" s="85"/>
      <c r="U526" s="85"/>
      <c r="V526" s="85"/>
      <c r="W526" s="85"/>
      <c r="X526" s="85"/>
      <c r="Y526" s="85"/>
      <c r="Z526" s="85"/>
    </row>
    <row r="527">
      <c r="A527" s="86">
        <v>45855.0</v>
      </c>
      <c r="B527" s="87">
        <f t="shared" si="98"/>
        <v>45855</v>
      </c>
      <c r="C527" s="88">
        <f t="shared" si="103"/>
        <v>0.8680555556</v>
      </c>
      <c r="D527" s="130" t="s">
        <v>166</v>
      </c>
      <c r="E527" s="130" t="s">
        <v>501</v>
      </c>
      <c r="F527" s="205">
        <v>7.22073931E8</v>
      </c>
      <c r="G527" s="205">
        <v>10030.0</v>
      </c>
      <c r="H527" s="94" t="str">
        <f t="shared" si="99"/>
        <v>W</v>
      </c>
      <c r="I527" s="192">
        <f t="shared" si="100"/>
        <v>250.75</v>
      </c>
      <c r="J527" s="130" t="s">
        <v>139</v>
      </c>
      <c r="K527" s="130" t="s">
        <v>276</v>
      </c>
      <c r="L527" s="205">
        <v>5.21170499E8</v>
      </c>
      <c r="M527" s="205">
        <v>30.0</v>
      </c>
      <c r="N527" s="94" t="str">
        <f t="shared" si="101"/>
        <v>L</v>
      </c>
      <c r="O527" s="192">
        <f t="shared" si="102"/>
        <v>0.3</v>
      </c>
      <c r="P527" s="90"/>
      <c r="Q527" s="85"/>
      <c r="R527" s="85"/>
      <c r="S527" s="85"/>
      <c r="T527" s="85"/>
      <c r="U527" s="85"/>
      <c r="V527" s="85"/>
      <c r="W527" s="85"/>
      <c r="X527" s="85"/>
      <c r="Y527" s="85"/>
      <c r="Z527" s="85"/>
    </row>
    <row r="528">
      <c r="A528" s="137" t="s">
        <v>116</v>
      </c>
      <c r="B528" s="81" t="s">
        <v>16</v>
      </c>
      <c r="C528" s="150" t="s">
        <v>117</v>
      </c>
      <c r="D528" s="82" t="s">
        <v>118</v>
      </c>
      <c r="E528" s="82" t="s">
        <v>119</v>
      </c>
      <c r="F528" s="83" t="s">
        <v>120</v>
      </c>
      <c r="G528" s="82" t="s">
        <v>121</v>
      </c>
      <c r="H528" s="82" t="s">
        <v>122</v>
      </c>
      <c r="I528" s="151" t="s">
        <v>123</v>
      </c>
      <c r="J528" s="82" t="s">
        <v>118</v>
      </c>
      <c r="K528" s="82" t="s">
        <v>124</v>
      </c>
      <c r="L528" s="83" t="s">
        <v>125</v>
      </c>
      <c r="M528" s="82" t="s">
        <v>121</v>
      </c>
      <c r="N528" s="82" t="s">
        <v>122</v>
      </c>
      <c r="O528" s="151" t="s">
        <v>123</v>
      </c>
      <c r="P528" s="166" t="s">
        <v>52</v>
      </c>
      <c r="Q528" s="85"/>
      <c r="R528" s="85"/>
      <c r="S528" s="85"/>
      <c r="T528" s="85"/>
      <c r="U528" s="85"/>
      <c r="V528" s="85"/>
      <c r="W528" s="85"/>
      <c r="X528" s="85"/>
      <c r="Y528" s="85"/>
      <c r="Z528" s="85"/>
    </row>
    <row r="529">
      <c r="A529" s="86">
        <v>45856.0</v>
      </c>
      <c r="B529" s="87">
        <f t="shared" ref="B529:B558" si="104">A529</f>
        <v>45856</v>
      </c>
      <c r="C529" s="88">
        <v>0.6666666666666666</v>
      </c>
      <c r="D529" s="130" t="s">
        <v>217</v>
      </c>
      <c r="E529" s="130" t="s">
        <v>508</v>
      </c>
      <c r="F529" s="130"/>
      <c r="G529" s="130"/>
      <c r="H529" s="94" t="str">
        <f t="shared" ref="H529:H558" si="105">IFS(G529&gt;M529,"W",G529&lt;M529,"L",G529=M529,"D")</f>
        <v>D</v>
      </c>
      <c r="I529" s="192">
        <f t="shared" ref="I529:I558" si="106">IF(ISNUMBER(G529),IF(H529="W",MIN(150000,G529)*0.025,MIN(150000,G529)*0.01),0)</f>
        <v>0</v>
      </c>
      <c r="J529" s="130" t="s">
        <v>166</v>
      </c>
      <c r="K529" s="130" t="s">
        <v>508</v>
      </c>
      <c r="L529" s="130"/>
      <c r="M529" s="130"/>
      <c r="N529" s="94" t="str">
        <f t="shared" ref="N529:N558" si="107">IFS(M529&gt;G529,"W",M529&lt;G529,"L",M529=G529,"D")</f>
        <v>D</v>
      </c>
      <c r="O529" s="192">
        <f t="shared" ref="O529:O558" si="108">IF(ISNUMBER(M529),IF(N529="W",MIN(150000,M529)*0.025,MIN(150000,M529)*0.01),0)</f>
        <v>0</v>
      </c>
      <c r="P529" s="124"/>
      <c r="Q529" s="85"/>
      <c r="R529" s="85"/>
      <c r="S529" s="85"/>
      <c r="T529" s="85"/>
      <c r="U529" s="85"/>
      <c r="V529" s="85"/>
      <c r="W529" s="85"/>
      <c r="X529" s="85"/>
      <c r="Y529" s="85"/>
      <c r="Z529" s="85"/>
    </row>
    <row r="530">
      <c r="A530" s="86">
        <v>45856.0</v>
      </c>
      <c r="B530" s="87">
        <f t="shared" si="104"/>
        <v>45856</v>
      </c>
      <c r="C530" s="88">
        <f t="shared" ref="C530:C558" si="109">C529 + TIME(0, 10, 0)</f>
        <v>0.6736111111</v>
      </c>
      <c r="D530" s="130" t="s">
        <v>155</v>
      </c>
      <c r="E530" s="130"/>
      <c r="F530" s="130"/>
      <c r="G530" s="130"/>
      <c r="H530" s="94" t="str">
        <f t="shared" si="105"/>
        <v>D</v>
      </c>
      <c r="I530" s="192">
        <f t="shared" si="106"/>
        <v>0</v>
      </c>
      <c r="J530" s="130" t="s">
        <v>155</v>
      </c>
      <c r="K530" s="130"/>
      <c r="L530" s="130"/>
      <c r="M530" s="130"/>
      <c r="N530" s="94" t="str">
        <f t="shared" si="107"/>
        <v>D</v>
      </c>
      <c r="O530" s="192">
        <f t="shared" si="108"/>
        <v>0</v>
      </c>
      <c r="P530" s="90"/>
      <c r="Q530" s="85"/>
      <c r="R530" s="85"/>
      <c r="S530" s="85"/>
      <c r="T530" s="85"/>
      <c r="U530" s="85"/>
      <c r="V530" s="85"/>
      <c r="W530" s="85"/>
      <c r="X530" s="85"/>
      <c r="Y530" s="85"/>
      <c r="Z530" s="85"/>
    </row>
    <row r="531">
      <c r="A531" s="86">
        <v>45856.0</v>
      </c>
      <c r="B531" s="87">
        <f t="shared" si="104"/>
        <v>45856</v>
      </c>
      <c r="C531" s="88">
        <f t="shared" si="109"/>
        <v>0.6805555556</v>
      </c>
      <c r="D531" s="130" t="s">
        <v>166</v>
      </c>
      <c r="E531" s="130" t="s">
        <v>504</v>
      </c>
      <c r="F531" s="130"/>
      <c r="G531" s="130"/>
      <c r="H531" s="94" t="str">
        <f t="shared" si="105"/>
        <v>D</v>
      </c>
      <c r="I531" s="192">
        <f t="shared" si="106"/>
        <v>0</v>
      </c>
      <c r="J531" s="130" t="s">
        <v>151</v>
      </c>
      <c r="K531" s="130" t="s">
        <v>326</v>
      </c>
      <c r="L531" s="130"/>
      <c r="M531" s="130"/>
      <c r="N531" s="94" t="str">
        <f t="shared" si="107"/>
        <v>D</v>
      </c>
      <c r="O531" s="192">
        <f t="shared" si="108"/>
        <v>0</v>
      </c>
      <c r="P531" s="90"/>
      <c r="Q531" s="85"/>
      <c r="R531" s="85"/>
      <c r="S531" s="85"/>
      <c r="T531" s="85"/>
      <c r="U531" s="85"/>
      <c r="V531" s="85"/>
      <c r="W531" s="85"/>
      <c r="X531" s="85"/>
      <c r="Y531" s="85"/>
      <c r="Z531" s="85"/>
    </row>
    <row r="532">
      <c r="A532" s="86">
        <v>45856.0</v>
      </c>
      <c r="B532" s="87">
        <f t="shared" si="104"/>
        <v>45856</v>
      </c>
      <c r="C532" s="88">
        <f t="shared" si="109"/>
        <v>0.6875</v>
      </c>
      <c r="D532" s="130" t="s">
        <v>166</v>
      </c>
      <c r="E532" s="205" t="s">
        <v>276</v>
      </c>
      <c r="F532" s="130"/>
      <c r="G532" s="130"/>
      <c r="H532" s="94" t="str">
        <f t="shared" si="105"/>
        <v>D</v>
      </c>
      <c r="I532" s="192">
        <f t="shared" si="106"/>
        <v>0</v>
      </c>
      <c r="J532" s="130" t="s">
        <v>155</v>
      </c>
      <c r="K532" s="130" t="s">
        <v>322</v>
      </c>
      <c r="L532" s="130"/>
      <c r="M532" s="130"/>
      <c r="N532" s="94" t="str">
        <f t="shared" si="107"/>
        <v>D</v>
      </c>
      <c r="O532" s="192">
        <f t="shared" si="108"/>
        <v>0</v>
      </c>
      <c r="P532" s="90"/>
      <c r="Q532" s="85"/>
      <c r="R532" s="85"/>
      <c r="S532" s="85"/>
      <c r="T532" s="85"/>
      <c r="U532" s="85"/>
      <c r="V532" s="85"/>
      <c r="W532" s="85"/>
      <c r="X532" s="85"/>
      <c r="Y532" s="85"/>
      <c r="Z532" s="85"/>
    </row>
    <row r="533">
      <c r="A533" s="86">
        <v>45856.0</v>
      </c>
      <c r="B533" s="87">
        <f t="shared" si="104"/>
        <v>45856</v>
      </c>
      <c r="C533" s="88">
        <f t="shared" si="109"/>
        <v>0.6944444444</v>
      </c>
      <c r="D533" s="130" t="s">
        <v>170</v>
      </c>
      <c r="E533" s="130"/>
      <c r="F533" s="130"/>
      <c r="G533" s="130"/>
      <c r="H533" s="94" t="str">
        <f t="shared" si="105"/>
        <v>D</v>
      </c>
      <c r="I533" s="192">
        <f t="shared" si="106"/>
        <v>0</v>
      </c>
      <c r="J533" s="130" t="s">
        <v>166</v>
      </c>
      <c r="K533" s="130"/>
      <c r="L533" s="130"/>
      <c r="M533" s="130"/>
      <c r="N533" s="94" t="str">
        <f t="shared" si="107"/>
        <v>D</v>
      </c>
      <c r="O533" s="192">
        <f t="shared" si="108"/>
        <v>0</v>
      </c>
      <c r="P533" s="90"/>
      <c r="Q533" s="85"/>
      <c r="R533" s="85"/>
      <c r="S533" s="85"/>
      <c r="T533" s="85"/>
      <c r="U533" s="85"/>
      <c r="V533" s="85"/>
      <c r="W533" s="85"/>
      <c r="X533" s="85"/>
      <c r="Y533" s="85"/>
      <c r="Z533" s="85"/>
    </row>
    <row r="534">
      <c r="A534" s="86">
        <v>45856.0</v>
      </c>
      <c r="B534" s="87">
        <f t="shared" si="104"/>
        <v>45856</v>
      </c>
      <c r="C534" s="88">
        <f t="shared" si="109"/>
        <v>0.7013888889</v>
      </c>
      <c r="D534" s="130" t="s">
        <v>208</v>
      </c>
      <c r="E534" s="206" t="s">
        <v>447</v>
      </c>
      <c r="F534" s="130"/>
      <c r="G534" s="130"/>
      <c r="H534" s="94" t="str">
        <f t="shared" si="105"/>
        <v>D</v>
      </c>
      <c r="I534" s="192">
        <f t="shared" si="106"/>
        <v>0</v>
      </c>
      <c r="J534" s="130" t="s">
        <v>197</v>
      </c>
      <c r="K534" s="206" t="s">
        <v>447</v>
      </c>
      <c r="L534" s="130"/>
      <c r="M534" s="130"/>
      <c r="N534" s="94" t="str">
        <f t="shared" si="107"/>
        <v>D</v>
      </c>
      <c r="O534" s="192">
        <f t="shared" si="108"/>
        <v>0</v>
      </c>
      <c r="P534" s="90"/>
      <c r="Q534" s="85"/>
      <c r="R534" s="85"/>
      <c r="S534" s="85"/>
      <c r="T534" s="85"/>
      <c r="U534" s="85"/>
      <c r="V534" s="85"/>
      <c r="W534" s="85"/>
      <c r="X534" s="85"/>
      <c r="Y534" s="85"/>
      <c r="Z534" s="85"/>
    </row>
    <row r="535">
      <c r="A535" s="86">
        <v>45856.0</v>
      </c>
      <c r="B535" s="87">
        <f t="shared" si="104"/>
        <v>45856</v>
      </c>
      <c r="C535" s="88">
        <f t="shared" si="109"/>
        <v>0.7083333333</v>
      </c>
      <c r="D535" s="130" t="s">
        <v>134</v>
      </c>
      <c r="E535" s="130"/>
      <c r="F535" s="130"/>
      <c r="G535" s="130"/>
      <c r="H535" s="94" t="str">
        <f t="shared" si="105"/>
        <v>D</v>
      </c>
      <c r="I535" s="192">
        <f t="shared" si="106"/>
        <v>0</v>
      </c>
      <c r="J535" s="130" t="s">
        <v>161</v>
      </c>
      <c r="K535" s="130"/>
      <c r="L535" s="130"/>
      <c r="M535" s="130"/>
      <c r="N535" s="94" t="str">
        <f t="shared" si="107"/>
        <v>D</v>
      </c>
      <c r="O535" s="192">
        <f t="shared" si="108"/>
        <v>0</v>
      </c>
      <c r="P535" s="90"/>
      <c r="Q535" s="85"/>
      <c r="R535" s="85"/>
      <c r="S535" s="85"/>
      <c r="T535" s="85"/>
      <c r="U535" s="85"/>
      <c r="V535" s="85"/>
      <c r="W535" s="85"/>
      <c r="X535" s="85"/>
      <c r="Y535" s="85"/>
      <c r="Z535" s="85"/>
    </row>
    <row r="536">
      <c r="A536" s="86">
        <v>45856.0</v>
      </c>
      <c r="B536" s="87">
        <f t="shared" si="104"/>
        <v>45856</v>
      </c>
      <c r="C536" s="88">
        <f t="shared" si="109"/>
        <v>0.7152777778</v>
      </c>
      <c r="D536" s="130" t="s">
        <v>170</v>
      </c>
      <c r="E536" s="130"/>
      <c r="F536" s="130"/>
      <c r="G536" s="130"/>
      <c r="H536" s="94" t="str">
        <f t="shared" si="105"/>
        <v>D</v>
      </c>
      <c r="I536" s="192">
        <f t="shared" si="106"/>
        <v>0</v>
      </c>
      <c r="J536" s="130" t="s">
        <v>166</v>
      </c>
      <c r="K536" s="130"/>
      <c r="L536" s="130"/>
      <c r="M536" s="130"/>
      <c r="N536" s="94" t="str">
        <f t="shared" si="107"/>
        <v>D</v>
      </c>
      <c r="O536" s="192">
        <f t="shared" si="108"/>
        <v>0</v>
      </c>
      <c r="P536" s="90"/>
      <c r="Q536" s="85"/>
      <c r="R536" s="85"/>
      <c r="S536" s="85"/>
      <c r="T536" s="85"/>
      <c r="U536" s="85"/>
      <c r="V536" s="85"/>
      <c r="W536" s="85"/>
      <c r="X536" s="85"/>
      <c r="Y536" s="85"/>
      <c r="Z536" s="85"/>
    </row>
    <row r="537">
      <c r="A537" s="86">
        <v>45856.0</v>
      </c>
      <c r="B537" s="87">
        <f t="shared" si="104"/>
        <v>45856</v>
      </c>
      <c r="C537" s="88">
        <f t="shared" si="109"/>
        <v>0.7222222222</v>
      </c>
      <c r="D537" s="130" t="s">
        <v>174</v>
      </c>
      <c r="E537" s="207" t="s">
        <v>176</v>
      </c>
      <c r="F537" s="130"/>
      <c r="G537" s="130"/>
      <c r="H537" s="94" t="str">
        <f t="shared" si="105"/>
        <v>D</v>
      </c>
      <c r="I537" s="192">
        <f t="shared" si="106"/>
        <v>0</v>
      </c>
      <c r="J537" s="130" t="s">
        <v>141</v>
      </c>
      <c r="K537" s="130" t="s">
        <v>424</v>
      </c>
      <c r="L537" s="130"/>
      <c r="M537" s="130"/>
      <c r="N537" s="94" t="str">
        <f t="shared" si="107"/>
        <v>D</v>
      </c>
      <c r="O537" s="192">
        <f t="shared" si="108"/>
        <v>0</v>
      </c>
      <c r="P537" s="124"/>
      <c r="Q537" s="85"/>
      <c r="R537" s="85"/>
      <c r="S537" s="85"/>
      <c r="T537" s="85"/>
      <c r="U537" s="85"/>
      <c r="V537" s="85"/>
      <c r="W537" s="85"/>
      <c r="X537" s="85"/>
      <c r="Y537" s="85"/>
      <c r="Z537" s="85"/>
    </row>
    <row r="538">
      <c r="A538" s="86">
        <v>45856.0</v>
      </c>
      <c r="B538" s="87">
        <f t="shared" si="104"/>
        <v>45856</v>
      </c>
      <c r="C538" s="88">
        <f t="shared" si="109"/>
        <v>0.7291666667</v>
      </c>
      <c r="D538" s="130" t="s">
        <v>170</v>
      </c>
      <c r="E538" s="130"/>
      <c r="F538" s="130"/>
      <c r="G538" s="130"/>
      <c r="H538" s="94" t="str">
        <f t="shared" si="105"/>
        <v>D</v>
      </c>
      <c r="I538" s="192">
        <f t="shared" si="106"/>
        <v>0</v>
      </c>
      <c r="J538" s="130" t="s">
        <v>134</v>
      </c>
      <c r="K538" s="130"/>
      <c r="L538" s="130"/>
      <c r="M538" s="130"/>
      <c r="N538" s="94" t="str">
        <f t="shared" si="107"/>
        <v>D</v>
      </c>
      <c r="O538" s="192">
        <f t="shared" si="108"/>
        <v>0</v>
      </c>
      <c r="P538" s="124"/>
      <c r="Q538" s="85"/>
      <c r="R538" s="85"/>
      <c r="S538" s="85"/>
      <c r="T538" s="85"/>
      <c r="U538" s="85"/>
      <c r="V538" s="85"/>
      <c r="W538" s="85"/>
      <c r="X538" s="85"/>
      <c r="Y538" s="85"/>
      <c r="Z538" s="85"/>
    </row>
    <row r="539">
      <c r="A539" s="86">
        <v>45856.0</v>
      </c>
      <c r="B539" s="87">
        <f t="shared" si="104"/>
        <v>45856</v>
      </c>
      <c r="C539" s="88">
        <f t="shared" si="109"/>
        <v>0.7361111111</v>
      </c>
      <c r="D539" s="130" t="s">
        <v>208</v>
      </c>
      <c r="E539" s="207" t="s">
        <v>250</v>
      </c>
      <c r="F539" s="130"/>
      <c r="G539" s="130"/>
      <c r="H539" s="94" t="str">
        <f t="shared" si="105"/>
        <v>D</v>
      </c>
      <c r="I539" s="192">
        <f t="shared" si="106"/>
        <v>0</v>
      </c>
      <c r="J539" s="130" t="s">
        <v>174</v>
      </c>
      <c r="K539" s="207" t="s">
        <v>460</v>
      </c>
      <c r="L539" s="130"/>
      <c r="M539" s="130"/>
      <c r="N539" s="94" t="str">
        <f t="shared" si="107"/>
        <v>D</v>
      </c>
      <c r="O539" s="192">
        <f t="shared" si="108"/>
        <v>0</v>
      </c>
      <c r="P539" s="90"/>
      <c r="Q539" s="85"/>
      <c r="R539" s="85"/>
      <c r="S539" s="85"/>
      <c r="T539" s="85"/>
      <c r="U539" s="85"/>
      <c r="V539" s="85"/>
      <c r="W539" s="85"/>
      <c r="X539" s="85"/>
      <c r="Y539" s="85"/>
      <c r="Z539" s="85"/>
    </row>
    <row r="540">
      <c r="A540" s="86">
        <v>45856.0</v>
      </c>
      <c r="B540" s="87">
        <f t="shared" si="104"/>
        <v>45856</v>
      </c>
      <c r="C540" s="88">
        <f t="shared" si="109"/>
        <v>0.7430555556</v>
      </c>
      <c r="D540" s="130" t="s">
        <v>166</v>
      </c>
      <c r="E540" s="130"/>
      <c r="F540" s="130"/>
      <c r="G540" s="130"/>
      <c r="H540" s="94" t="str">
        <f t="shared" si="105"/>
        <v>D</v>
      </c>
      <c r="I540" s="192">
        <f t="shared" si="106"/>
        <v>0</v>
      </c>
      <c r="J540" s="130" t="s">
        <v>183</v>
      </c>
      <c r="K540" s="130"/>
      <c r="L540" s="130"/>
      <c r="M540" s="130"/>
      <c r="N540" s="94" t="str">
        <f t="shared" si="107"/>
        <v>D</v>
      </c>
      <c r="O540" s="192">
        <f t="shared" si="108"/>
        <v>0</v>
      </c>
      <c r="P540" s="90"/>
      <c r="Q540" s="85"/>
      <c r="R540" s="85"/>
      <c r="S540" s="85"/>
      <c r="T540" s="85"/>
      <c r="U540" s="85"/>
      <c r="V540" s="85"/>
      <c r="W540" s="85"/>
      <c r="X540" s="85"/>
      <c r="Y540" s="85"/>
      <c r="Z540" s="85"/>
    </row>
    <row r="541">
      <c r="A541" s="86">
        <v>45856.0</v>
      </c>
      <c r="B541" s="87">
        <f t="shared" si="104"/>
        <v>45856</v>
      </c>
      <c r="C541" s="88">
        <f t="shared" si="109"/>
        <v>0.75</v>
      </c>
      <c r="D541" s="130" t="s">
        <v>429</v>
      </c>
      <c r="E541" s="130" t="s">
        <v>499</v>
      </c>
      <c r="F541" s="130"/>
      <c r="G541" s="130"/>
      <c r="H541" s="94" t="str">
        <f t="shared" si="105"/>
        <v>D</v>
      </c>
      <c r="I541" s="192">
        <f t="shared" si="106"/>
        <v>0</v>
      </c>
      <c r="J541" s="130" t="s">
        <v>191</v>
      </c>
      <c r="K541" s="207" t="s">
        <v>220</v>
      </c>
      <c r="L541" s="130"/>
      <c r="M541" s="130"/>
      <c r="N541" s="94" t="str">
        <f t="shared" si="107"/>
        <v>D</v>
      </c>
      <c r="O541" s="192">
        <f t="shared" si="108"/>
        <v>0</v>
      </c>
      <c r="P541" s="90"/>
      <c r="Q541" s="85"/>
      <c r="R541" s="85"/>
      <c r="S541" s="85"/>
      <c r="T541" s="85"/>
      <c r="U541" s="85"/>
      <c r="V541" s="85"/>
      <c r="W541" s="85"/>
      <c r="X541" s="85"/>
      <c r="Y541" s="85"/>
      <c r="Z541" s="85"/>
    </row>
    <row r="542">
      <c r="A542" s="86">
        <v>45856.0</v>
      </c>
      <c r="B542" s="87">
        <f t="shared" si="104"/>
        <v>45856</v>
      </c>
      <c r="C542" s="88">
        <f t="shared" si="109"/>
        <v>0.7569444444</v>
      </c>
      <c r="D542" s="130" t="s">
        <v>191</v>
      </c>
      <c r="E542" s="207" t="s">
        <v>517</v>
      </c>
      <c r="F542" s="130"/>
      <c r="G542" s="130"/>
      <c r="H542" s="94" t="str">
        <f t="shared" si="105"/>
        <v>D</v>
      </c>
      <c r="I542" s="192">
        <f t="shared" si="106"/>
        <v>0</v>
      </c>
      <c r="J542" s="130" t="s">
        <v>502</v>
      </c>
      <c r="K542" s="129" t="s">
        <v>220</v>
      </c>
      <c r="L542" s="130"/>
      <c r="M542" s="130"/>
      <c r="N542" s="94" t="str">
        <f t="shared" si="107"/>
        <v>D</v>
      </c>
      <c r="O542" s="192">
        <f t="shared" si="108"/>
        <v>0</v>
      </c>
      <c r="P542" s="91" t="s">
        <v>528</v>
      </c>
      <c r="Q542" s="85"/>
      <c r="R542" s="85"/>
      <c r="S542" s="85"/>
      <c r="T542" s="85"/>
      <c r="U542" s="85"/>
      <c r="V542" s="85"/>
      <c r="W542" s="85"/>
      <c r="X542" s="85"/>
      <c r="Y542" s="85"/>
      <c r="Z542" s="85"/>
    </row>
    <row r="543">
      <c r="A543" s="86">
        <v>45856.0</v>
      </c>
      <c r="B543" s="87">
        <f t="shared" si="104"/>
        <v>45856</v>
      </c>
      <c r="C543" s="88">
        <f t="shared" si="109"/>
        <v>0.7638888889</v>
      </c>
      <c r="D543" s="130" t="s">
        <v>170</v>
      </c>
      <c r="E543" s="130"/>
      <c r="F543" s="130"/>
      <c r="G543" s="130"/>
      <c r="H543" s="94" t="str">
        <f t="shared" si="105"/>
        <v>D</v>
      </c>
      <c r="I543" s="192">
        <f t="shared" si="106"/>
        <v>0</v>
      </c>
      <c r="J543" s="130" t="s">
        <v>181</v>
      </c>
      <c r="K543" s="130" t="s">
        <v>440</v>
      </c>
      <c r="L543" s="130"/>
      <c r="M543" s="130"/>
      <c r="N543" s="94" t="str">
        <f t="shared" si="107"/>
        <v>D</v>
      </c>
      <c r="O543" s="192">
        <f t="shared" si="108"/>
        <v>0</v>
      </c>
      <c r="P543" s="90"/>
      <c r="Q543" s="85"/>
      <c r="R543" s="85"/>
      <c r="S543" s="85"/>
      <c r="T543" s="85"/>
      <c r="U543" s="85"/>
      <c r="V543" s="85"/>
      <c r="W543" s="85"/>
      <c r="X543" s="85"/>
      <c r="Y543" s="85"/>
      <c r="Z543" s="85"/>
    </row>
    <row r="544">
      <c r="A544" s="86">
        <v>45856.0</v>
      </c>
      <c r="B544" s="87">
        <f t="shared" si="104"/>
        <v>45856</v>
      </c>
      <c r="C544" s="88">
        <f t="shared" si="109"/>
        <v>0.7708333333</v>
      </c>
      <c r="D544" s="130" t="s">
        <v>157</v>
      </c>
      <c r="E544" s="130"/>
      <c r="F544" s="130"/>
      <c r="G544" s="130"/>
      <c r="H544" s="94" t="str">
        <f t="shared" si="105"/>
        <v>D</v>
      </c>
      <c r="I544" s="192">
        <f t="shared" si="106"/>
        <v>0</v>
      </c>
      <c r="J544" s="130" t="s">
        <v>170</v>
      </c>
      <c r="K544" s="130"/>
      <c r="L544" s="130"/>
      <c r="M544" s="130"/>
      <c r="N544" s="94" t="str">
        <f t="shared" si="107"/>
        <v>D</v>
      </c>
      <c r="O544" s="192">
        <f t="shared" si="108"/>
        <v>0</v>
      </c>
      <c r="P544" s="90"/>
      <c r="Q544" s="85"/>
      <c r="R544" s="85"/>
      <c r="S544" s="85"/>
      <c r="T544" s="85"/>
      <c r="U544" s="85"/>
      <c r="V544" s="85"/>
      <c r="W544" s="85"/>
      <c r="X544" s="85"/>
      <c r="Y544" s="85"/>
      <c r="Z544" s="85"/>
    </row>
    <row r="545">
      <c r="A545" s="86">
        <v>45856.0</v>
      </c>
      <c r="B545" s="87">
        <f t="shared" si="104"/>
        <v>45856</v>
      </c>
      <c r="C545" s="88">
        <f t="shared" si="109"/>
        <v>0.7777777778</v>
      </c>
      <c r="D545" s="130" t="s">
        <v>155</v>
      </c>
      <c r="E545" s="130" t="s">
        <v>274</v>
      </c>
      <c r="F545" s="130"/>
      <c r="G545" s="130"/>
      <c r="H545" s="94" t="str">
        <f t="shared" si="105"/>
        <v>D</v>
      </c>
      <c r="I545" s="192">
        <f t="shared" si="106"/>
        <v>0</v>
      </c>
      <c r="J545" s="130" t="s">
        <v>166</v>
      </c>
      <c r="K545" s="130" t="s">
        <v>529</v>
      </c>
      <c r="L545" s="130"/>
      <c r="M545" s="130"/>
      <c r="N545" s="94" t="str">
        <f t="shared" si="107"/>
        <v>D</v>
      </c>
      <c r="O545" s="192">
        <f t="shared" si="108"/>
        <v>0</v>
      </c>
      <c r="P545" s="90"/>
      <c r="Q545" s="85"/>
      <c r="R545" s="85"/>
      <c r="S545" s="85"/>
      <c r="T545" s="85"/>
      <c r="U545" s="85"/>
      <c r="V545" s="85"/>
      <c r="W545" s="85"/>
      <c r="X545" s="85"/>
      <c r="Y545" s="85"/>
      <c r="Z545" s="85"/>
    </row>
    <row r="546">
      <c r="A546" s="86">
        <v>45856.0</v>
      </c>
      <c r="B546" s="87">
        <f t="shared" si="104"/>
        <v>45856</v>
      </c>
      <c r="C546" s="88">
        <f t="shared" si="109"/>
        <v>0.7847222222</v>
      </c>
      <c r="D546" s="130" t="s">
        <v>134</v>
      </c>
      <c r="E546" s="130" t="s">
        <v>470</v>
      </c>
      <c r="F546" s="130"/>
      <c r="G546" s="130"/>
      <c r="H546" s="94" t="str">
        <f t="shared" si="105"/>
        <v>D</v>
      </c>
      <c r="I546" s="192">
        <f t="shared" si="106"/>
        <v>0</v>
      </c>
      <c r="J546" s="130" t="s">
        <v>166</v>
      </c>
      <c r="K546" s="130" t="s">
        <v>156</v>
      </c>
      <c r="L546" s="130"/>
      <c r="M546" s="130"/>
      <c r="N546" s="94" t="str">
        <f t="shared" si="107"/>
        <v>D</v>
      </c>
      <c r="O546" s="192">
        <f t="shared" si="108"/>
        <v>0</v>
      </c>
      <c r="P546" s="90"/>
      <c r="Q546" s="85"/>
      <c r="R546" s="85"/>
      <c r="S546" s="85"/>
      <c r="T546" s="85"/>
      <c r="U546" s="85"/>
      <c r="V546" s="85"/>
      <c r="W546" s="85"/>
      <c r="X546" s="85"/>
      <c r="Y546" s="85"/>
      <c r="Z546" s="85"/>
    </row>
    <row r="547">
      <c r="A547" s="86">
        <v>45856.0</v>
      </c>
      <c r="B547" s="87">
        <f t="shared" si="104"/>
        <v>45856</v>
      </c>
      <c r="C547" s="88">
        <f t="shared" si="109"/>
        <v>0.7916666667</v>
      </c>
      <c r="D547" s="130" t="s">
        <v>166</v>
      </c>
      <c r="E547" s="130" t="s">
        <v>393</v>
      </c>
      <c r="F547" s="130"/>
      <c r="G547" s="130"/>
      <c r="H547" s="94" t="str">
        <f t="shared" si="105"/>
        <v>D</v>
      </c>
      <c r="I547" s="192">
        <f t="shared" si="106"/>
        <v>0</v>
      </c>
      <c r="J547" s="130" t="s">
        <v>197</v>
      </c>
      <c r="K547" s="208" t="s">
        <v>167</v>
      </c>
      <c r="L547" s="130"/>
      <c r="M547" s="130"/>
      <c r="N547" s="94" t="str">
        <f t="shared" si="107"/>
        <v>D</v>
      </c>
      <c r="O547" s="192">
        <f t="shared" si="108"/>
        <v>0</v>
      </c>
      <c r="P547" s="91" t="s">
        <v>530</v>
      </c>
      <c r="Q547" s="85"/>
      <c r="R547" s="85"/>
      <c r="S547" s="85"/>
      <c r="T547" s="85"/>
      <c r="U547" s="85"/>
      <c r="V547" s="85"/>
      <c r="W547" s="85"/>
      <c r="X547" s="85"/>
      <c r="Y547" s="85"/>
      <c r="Z547" s="85"/>
    </row>
    <row r="548">
      <c r="A548" s="86">
        <v>45856.0</v>
      </c>
      <c r="B548" s="87">
        <f t="shared" si="104"/>
        <v>45856</v>
      </c>
      <c r="C548" s="88">
        <f t="shared" si="109"/>
        <v>0.7986111111</v>
      </c>
      <c r="D548" s="130" t="s">
        <v>197</v>
      </c>
      <c r="E548" s="130"/>
      <c r="F548" s="130"/>
      <c r="G548" s="130"/>
      <c r="H548" s="94" t="str">
        <f t="shared" si="105"/>
        <v>D</v>
      </c>
      <c r="I548" s="192">
        <f t="shared" si="106"/>
        <v>0</v>
      </c>
      <c r="J548" s="130" t="s">
        <v>170</v>
      </c>
      <c r="K548" s="130"/>
      <c r="L548" s="130"/>
      <c r="M548" s="130"/>
      <c r="N548" s="94" t="str">
        <f t="shared" si="107"/>
        <v>D</v>
      </c>
      <c r="O548" s="192">
        <f t="shared" si="108"/>
        <v>0</v>
      </c>
      <c r="P548" s="90"/>
      <c r="Q548" s="85"/>
      <c r="R548" s="85"/>
      <c r="S548" s="85"/>
      <c r="T548" s="85"/>
      <c r="U548" s="85"/>
      <c r="V548" s="85"/>
      <c r="W548" s="85"/>
      <c r="X548" s="85"/>
      <c r="Y548" s="85"/>
      <c r="Z548" s="85"/>
    </row>
    <row r="549">
      <c r="A549" s="86">
        <v>45856.0</v>
      </c>
      <c r="B549" s="87">
        <f t="shared" si="104"/>
        <v>45856</v>
      </c>
      <c r="C549" s="88">
        <f t="shared" si="109"/>
        <v>0.8055555556</v>
      </c>
      <c r="D549" s="130" t="s">
        <v>134</v>
      </c>
      <c r="E549" s="130" t="s">
        <v>162</v>
      </c>
      <c r="F549" s="130"/>
      <c r="G549" s="130"/>
      <c r="H549" s="94" t="str">
        <f t="shared" si="105"/>
        <v>D</v>
      </c>
      <c r="I549" s="192">
        <f t="shared" si="106"/>
        <v>0</v>
      </c>
      <c r="J549" s="130" t="s">
        <v>139</v>
      </c>
      <c r="K549" s="130" t="s">
        <v>370</v>
      </c>
      <c r="L549" s="130"/>
      <c r="M549" s="130"/>
      <c r="N549" s="94" t="str">
        <f t="shared" si="107"/>
        <v>D</v>
      </c>
      <c r="O549" s="192">
        <f t="shared" si="108"/>
        <v>0</v>
      </c>
      <c r="P549" s="90"/>
      <c r="Q549" s="85"/>
      <c r="R549" s="85"/>
      <c r="S549" s="85"/>
      <c r="T549" s="85"/>
      <c r="U549" s="85"/>
      <c r="V549" s="85"/>
      <c r="W549" s="85"/>
      <c r="X549" s="85"/>
      <c r="Y549" s="85"/>
      <c r="Z549" s="85"/>
    </row>
    <row r="550">
      <c r="A550" s="86">
        <v>45856.0</v>
      </c>
      <c r="B550" s="87">
        <f t="shared" si="104"/>
        <v>45856</v>
      </c>
      <c r="C550" s="88">
        <f t="shared" si="109"/>
        <v>0.8125</v>
      </c>
      <c r="D550" s="130" t="s">
        <v>127</v>
      </c>
      <c r="E550" s="130" t="s">
        <v>128</v>
      </c>
      <c r="F550" s="130"/>
      <c r="G550" s="130"/>
      <c r="H550" s="94" t="str">
        <f t="shared" si="105"/>
        <v>D</v>
      </c>
      <c r="I550" s="192">
        <f t="shared" si="106"/>
        <v>0</v>
      </c>
      <c r="J550" s="130" t="s">
        <v>149</v>
      </c>
      <c r="K550" s="130" t="s">
        <v>526</v>
      </c>
      <c r="L550" s="130"/>
      <c r="M550" s="130"/>
      <c r="N550" s="94" t="str">
        <f t="shared" si="107"/>
        <v>D</v>
      </c>
      <c r="O550" s="192">
        <f t="shared" si="108"/>
        <v>0</v>
      </c>
      <c r="P550" s="90"/>
      <c r="Q550" s="85"/>
      <c r="R550" s="85"/>
      <c r="S550" s="85"/>
      <c r="T550" s="85"/>
      <c r="U550" s="85"/>
      <c r="V550" s="85"/>
      <c r="W550" s="85"/>
      <c r="X550" s="85"/>
      <c r="Y550" s="85"/>
      <c r="Z550" s="85"/>
    </row>
    <row r="551">
      <c r="A551" s="86">
        <v>45856.0</v>
      </c>
      <c r="B551" s="87">
        <f t="shared" si="104"/>
        <v>45856</v>
      </c>
      <c r="C551" s="88">
        <f t="shared" si="109"/>
        <v>0.8194444444</v>
      </c>
      <c r="D551" s="130" t="s">
        <v>166</v>
      </c>
      <c r="E551" s="207" t="s">
        <v>175</v>
      </c>
      <c r="F551" s="130"/>
      <c r="G551" s="130"/>
      <c r="H551" s="94" t="str">
        <f t="shared" si="105"/>
        <v>D</v>
      </c>
      <c r="I551" s="192">
        <f t="shared" si="106"/>
        <v>0</v>
      </c>
      <c r="J551" s="130" t="s">
        <v>191</v>
      </c>
      <c r="K551" s="207" t="s">
        <v>531</v>
      </c>
      <c r="L551" s="130"/>
      <c r="M551" s="130"/>
      <c r="N551" s="94" t="str">
        <f t="shared" si="107"/>
        <v>D</v>
      </c>
      <c r="O551" s="192">
        <f t="shared" si="108"/>
        <v>0</v>
      </c>
      <c r="P551" s="124"/>
      <c r="Q551" s="85"/>
      <c r="R551" s="85"/>
      <c r="S551" s="85"/>
      <c r="T551" s="85"/>
      <c r="U551" s="85"/>
      <c r="V551" s="85"/>
      <c r="W551" s="85"/>
      <c r="X551" s="85"/>
      <c r="Y551" s="85"/>
      <c r="Z551" s="85"/>
    </row>
    <row r="552">
      <c r="A552" s="86">
        <v>45856.0</v>
      </c>
      <c r="B552" s="87">
        <f t="shared" si="104"/>
        <v>45856</v>
      </c>
      <c r="C552" s="88">
        <f t="shared" si="109"/>
        <v>0.8263888889</v>
      </c>
      <c r="D552" s="130" t="s">
        <v>166</v>
      </c>
      <c r="E552" s="130"/>
      <c r="F552" s="130"/>
      <c r="G552" s="130"/>
      <c r="H552" s="94" t="str">
        <f t="shared" si="105"/>
        <v>D</v>
      </c>
      <c r="I552" s="192">
        <f t="shared" si="106"/>
        <v>0</v>
      </c>
      <c r="J552" s="130" t="s">
        <v>170</v>
      </c>
      <c r="K552" s="130"/>
      <c r="L552" s="130"/>
      <c r="M552" s="130"/>
      <c r="N552" s="94" t="str">
        <f t="shared" si="107"/>
        <v>D</v>
      </c>
      <c r="O552" s="192">
        <f t="shared" si="108"/>
        <v>0</v>
      </c>
      <c r="P552" s="90"/>
      <c r="Q552" s="85"/>
      <c r="R552" s="85"/>
      <c r="S552" s="85"/>
      <c r="T552" s="85"/>
      <c r="U552" s="85"/>
      <c r="V552" s="85"/>
      <c r="W552" s="85"/>
      <c r="X552" s="85"/>
      <c r="Y552" s="85"/>
      <c r="Z552" s="85"/>
    </row>
    <row r="553">
      <c r="A553" s="86">
        <v>45856.0</v>
      </c>
      <c r="B553" s="87">
        <f t="shared" si="104"/>
        <v>45856</v>
      </c>
      <c r="C553" s="88">
        <f t="shared" si="109"/>
        <v>0.8333333333</v>
      </c>
      <c r="D553" s="130" t="s">
        <v>155</v>
      </c>
      <c r="E553" s="207" t="s">
        <v>357</v>
      </c>
      <c r="F553" s="130"/>
      <c r="G553" s="130"/>
      <c r="H553" s="94" t="str">
        <f t="shared" si="105"/>
        <v>D</v>
      </c>
      <c r="I553" s="192">
        <f t="shared" si="106"/>
        <v>0</v>
      </c>
      <c r="J553" s="130" t="s">
        <v>191</v>
      </c>
      <c r="K553" s="207" t="s">
        <v>519</v>
      </c>
      <c r="L553" s="130"/>
      <c r="M553" s="130"/>
      <c r="N553" s="94" t="str">
        <f t="shared" si="107"/>
        <v>D</v>
      </c>
      <c r="O553" s="192">
        <f t="shared" si="108"/>
        <v>0</v>
      </c>
      <c r="P553" s="90"/>
      <c r="Q553" s="85"/>
      <c r="R553" s="85"/>
      <c r="S553" s="85"/>
      <c r="T553" s="85"/>
      <c r="U553" s="85"/>
      <c r="V553" s="85"/>
      <c r="W553" s="85"/>
      <c r="X553" s="85"/>
      <c r="Y553" s="85"/>
      <c r="Z553" s="85"/>
    </row>
    <row r="554">
      <c r="A554" s="86">
        <v>45856.0</v>
      </c>
      <c r="B554" s="87">
        <f t="shared" si="104"/>
        <v>45856</v>
      </c>
      <c r="C554" s="88">
        <f t="shared" si="109"/>
        <v>0.8402777778</v>
      </c>
      <c r="D554" s="130" t="s">
        <v>166</v>
      </c>
      <c r="E554" s="130"/>
      <c r="F554" s="130"/>
      <c r="G554" s="130"/>
      <c r="H554" s="94" t="str">
        <f t="shared" si="105"/>
        <v>D</v>
      </c>
      <c r="I554" s="192">
        <f t="shared" si="106"/>
        <v>0</v>
      </c>
      <c r="J554" s="130" t="s">
        <v>161</v>
      </c>
      <c r="K554" s="130"/>
      <c r="L554" s="130"/>
      <c r="M554" s="130"/>
      <c r="N554" s="94" t="str">
        <f t="shared" si="107"/>
        <v>D</v>
      </c>
      <c r="O554" s="192">
        <f t="shared" si="108"/>
        <v>0</v>
      </c>
      <c r="P554" s="90"/>
      <c r="Q554" s="85"/>
      <c r="R554" s="85"/>
      <c r="S554" s="85"/>
      <c r="T554" s="85"/>
      <c r="U554" s="85"/>
      <c r="V554" s="85"/>
      <c r="W554" s="85"/>
      <c r="X554" s="85"/>
      <c r="Y554" s="85"/>
      <c r="Z554" s="85"/>
    </row>
    <row r="555">
      <c r="A555" s="86">
        <v>45856.0</v>
      </c>
      <c r="B555" s="87">
        <f t="shared" si="104"/>
        <v>45856</v>
      </c>
      <c r="C555" s="88">
        <f t="shared" si="109"/>
        <v>0.8472222222</v>
      </c>
      <c r="D555" s="130" t="s">
        <v>166</v>
      </c>
      <c r="E555" s="130" t="s">
        <v>443</v>
      </c>
      <c r="F555" s="130"/>
      <c r="G555" s="130"/>
      <c r="H555" s="94" t="str">
        <f t="shared" si="105"/>
        <v>D</v>
      </c>
      <c r="I555" s="192">
        <f t="shared" si="106"/>
        <v>0</v>
      </c>
      <c r="J555" s="130" t="s">
        <v>134</v>
      </c>
      <c r="K555" s="130"/>
      <c r="L555" s="130"/>
      <c r="M555" s="130"/>
      <c r="N555" s="94" t="str">
        <f t="shared" si="107"/>
        <v>D</v>
      </c>
      <c r="O555" s="192">
        <f t="shared" si="108"/>
        <v>0</v>
      </c>
      <c r="P555" s="90"/>
      <c r="Q555" s="85"/>
      <c r="R555" s="85"/>
      <c r="S555" s="85"/>
      <c r="T555" s="85"/>
      <c r="U555" s="85"/>
      <c r="V555" s="85"/>
      <c r="W555" s="85"/>
      <c r="X555" s="85"/>
      <c r="Y555" s="85"/>
      <c r="Z555" s="85"/>
    </row>
    <row r="556">
      <c r="A556" s="86">
        <v>45856.0</v>
      </c>
      <c r="B556" s="87">
        <f t="shared" si="104"/>
        <v>45856</v>
      </c>
      <c r="C556" s="88">
        <f t="shared" si="109"/>
        <v>0.8541666667</v>
      </c>
      <c r="D556" s="130" t="s">
        <v>210</v>
      </c>
      <c r="E556" s="130">
        <v>1.072405496E9</v>
      </c>
      <c r="F556" s="130"/>
      <c r="G556" s="130"/>
      <c r="H556" s="94" t="str">
        <f t="shared" si="105"/>
        <v>D</v>
      </c>
      <c r="I556" s="192">
        <f t="shared" si="106"/>
        <v>0</v>
      </c>
      <c r="J556" s="130" t="s">
        <v>188</v>
      </c>
      <c r="K556" s="205">
        <v>1.070137433E9</v>
      </c>
      <c r="L556" s="130"/>
      <c r="M556" s="130"/>
      <c r="N556" s="94" t="str">
        <f t="shared" si="107"/>
        <v>D</v>
      </c>
      <c r="O556" s="192">
        <f t="shared" si="108"/>
        <v>0</v>
      </c>
      <c r="P556" s="90"/>
      <c r="Q556" s="85"/>
      <c r="R556" s="85"/>
      <c r="S556" s="85"/>
      <c r="T556" s="85"/>
      <c r="U556" s="85"/>
      <c r="V556" s="85"/>
      <c r="W556" s="85"/>
      <c r="X556" s="85"/>
      <c r="Y556" s="85"/>
      <c r="Z556" s="85"/>
    </row>
    <row r="557">
      <c r="A557" s="86">
        <v>45856.0</v>
      </c>
      <c r="B557" s="87">
        <f t="shared" si="104"/>
        <v>45856</v>
      </c>
      <c r="C557" s="88">
        <f t="shared" si="109"/>
        <v>0.8611111111</v>
      </c>
      <c r="D557" s="130" t="s">
        <v>200</v>
      </c>
      <c r="E557" s="208" t="s">
        <v>340</v>
      </c>
      <c r="F557" s="130"/>
      <c r="G557" s="130"/>
      <c r="H557" s="94" t="str">
        <f t="shared" si="105"/>
        <v>D</v>
      </c>
      <c r="I557" s="192">
        <f t="shared" si="106"/>
        <v>0</v>
      </c>
      <c r="J557" s="130" t="s">
        <v>166</v>
      </c>
      <c r="K557" s="208" t="s">
        <v>397</v>
      </c>
      <c r="L557" s="130"/>
      <c r="M557" s="130"/>
      <c r="N557" s="94" t="str">
        <f t="shared" si="107"/>
        <v>D</v>
      </c>
      <c r="O557" s="192">
        <f t="shared" si="108"/>
        <v>0</v>
      </c>
      <c r="P557" s="91" t="s">
        <v>532</v>
      </c>
      <c r="Q557" s="85"/>
      <c r="R557" s="85"/>
      <c r="S557" s="85"/>
      <c r="T557" s="85"/>
      <c r="U557" s="85"/>
      <c r="V557" s="85"/>
      <c r="W557" s="85"/>
      <c r="X557" s="85"/>
      <c r="Y557" s="85"/>
      <c r="Z557" s="85"/>
    </row>
    <row r="558">
      <c r="A558" s="86">
        <v>45856.0</v>
      </c>
      <c r="B558" s="87">
        <f t="shared" si="104"/>
        <v>45856</v>
      </c>
      <c r="C558" s="88">
        <f t="shared" si="109"/>
        <v>0.8680555556</v>
      </c>
      <c r="D558" s="130" t="s">
        <v>204</v>
      </c>
      <c r="E558" s="130" t="s">
        <v>497</v>
      </c>
      <c r="F558" s="130"/>
      <c r="G558" s="130"/>
      <c r="H558" s="94" t="str">
        <f t="shared" si="105"/>
        <v>D</v>
      </c>
      <c r="I558" s="192">
        <f t="shared" si="106"/>
        <v>0</v>
      </c>
      <c r="J558" s="130" t="s">
        <v>166</v>
      </c>
      <c r="K558" s="130" t="s">
        <v>500</v>
      </c>
      <c r="L558" s="130"/>
      <c r="M558" s="130"/>
      <c r="N558" s="94" t="str">
        <f t="shared" si="107"/>
        <v>D</v>
      </c>
      <c r="O558" s="192">
        <f t="shared" si="108"/>
        <v>0</v>
      </c>
      <c r="P558" s="90"/>
      <c r="Q558" s="85"/>
      <c r="R558" s="85"/>
      <c r="S558" s="85"/>
      <c r="T558" s="85"/>
      <c r="U558" s="85"/>
      <c r="V558" s="85"/>
      <c r="W558" s="85"/>
      <c r="X558" s="85"/>
      <c r="Y558" s="85"/>
      <c r="Z558" s="85"/>
    </row>
    <row r="559">
      <c r="A559" s="137" t="s">
        <v>116</v>
      </c>
      <c r="B559" s="81" t="s">
        <v>16</v>
      </c>
      <c r="C559" s="150" t="s">
        <v>117</v>
      </c>
      <c r="D559" s="82" t="s">
        <v>118</v>
      </c>
      <c r="E559" s="82" t="s">
        <v>119</v>
      </c>
      <c r="F559" s="83" t="s">
        <v>120</v>
      </c>
      <c r="G559" s="82" t="s">
        <v>121</v>
      </c>
      <c r="H559" s="82" t="s">
        <v>122</v>
      </c>
      <c r="I559" s="151" t="s">
        <v>123</v>
      </c>
      <c r="J559" s="82" t="s">
        <v>118</v>
      </c>
      <c r="K559" s="82" t="s">
        <v>124</v>
      </c>
      <c r="L559" s="83" t="s">
        <v>125</v>
      </c>
      <c r="M559" s="82" t="s">
        <v>121</v>
      </c>
      <c r="N559" s="82" t="s">
        <v>122</v>
      </c>
      <c r="O559" s="151" t="s">
        <v>123</v>
      </c>
      <c r="P559" s="166" t="s">
        <v>52</v>
      </c>
      <c r="Q559" s="85"/>
      <c r="R559" s="85"/>
      <c r="S559" s="85"/>
      <c r="T559" s="85"/>
      <c r="U559" s="85"/>
      <c r="V559" s="85"/>
      <c r="W559" s="85"/>
      <c r="X559" s="85"/>
      <c r="Y559" s="85"/>
      <c r="Z559" s="85"/>
    </row>
    <row r="560">
      <c r="A560" s="86">
        <v>45857.0</v>
      </c>
      <c r="B560" s="87">
        <f t="shared" ref="B560:B589" si="110">A560</f>
        <v>45857</v>
      </c>
      <c r="C560" s="88">
        <v>0.6666666666666666</v>
      </c>
      <c r="D560" s="89" t="s">
        <v>155</v>
      </c>
      <c r="E560" s="181" t="s">
        <v>529</v>
      </c>
      <c r="F560" s="90"/>
      <c r="G560" s="90"/>
      <c r="H560" s="94" t="str">
        <f t="shared" ref="H560:H589" si="111">IFS(G560&gt;M560,"W",G560&lt;M560,"L",G560=M560,"D")</f>
        <v>D</v>
      </c>
      <c r="I560" s="192">
        <f t="shared" ref="I560:I589" si="112">IF(ISNUMBER(G560),IF(H560="W",MIN(150000,G560)*0.025,MIN(150000,G560)*0.01),0)</f>
        <v>0</v>
      </c>
      <c r="J560" s="90" t="s">
        <v>166</v>
      </c>
      <c r="K560" s="90" t="s">
        <v>504</v>
      </c>
      <c r="L560" s="90"/>
      <c r="M560" s="89"/>
      <c r="N560" s="94" t="str">
        <f t="shared" ref="N560:N589" si="113">IFS(M560&gt;G560,"W",M560&lt;G560,"L",M560=G560,"D")</f>
        <v>D</v>
      </c>
      <c r="O560" s="192">
        <f t="shared" ref="O560:O589" si="114">IF(ISNUMBER(M560),IF(N560="W",MIN(150000,M560)*0.025,MIN(150000,M560)*0.01),0)</f>
        <v>0</v>
      </c>
      <c r="P560" s="124"/>
      <c r="Q560" s="85"/>
      <c r="R560" s="85"/>
      <c r="S560" s="85"/>
      <c r="T560" s="85"/>
      <c r="U560" s="85"/>
      <c r="V560" s="85"/>
      <c r="W560" s="85"/>
      <c r="X560" s="85"/>
      <c r="Y560" s="85"/>
      <c r="Z560" s="85"/>
    </row>
    <row r="561">
      <c r="A561" s="86">
        <v>45857.0</v>
      </c>
      <c r="B561" s="87">
        <f t="shared" si="110"/>
        <v>45857</v>
      </c>
      <c r="C561" s="88">
        <f t="shared" ref="C561:C589" si="115">C560 + TIME(0, 10, 0)</f>
        <v>0.6736111111</v>
      </c>
      <c r="D561" s="90" t="s">
        <v>166</v>
      </c>
      <c r="E561" s="90" t="s">
        <v>442</v>
      </c>
      <c r="F561" s="90"/>
      <c r="G561" s="89"/>
      <c r="H561" s="94" t="str">
        <f t="shared" si="111"/>
        <v>D</v>
      </c>
      <c r="I561" s="192">
        <f t="shared" si="112"/>
        <v>0</v>
      </c>
      <c r="J561" s="90" t="s">
        <v>149</v>
      </c>
      <c r="K561" s="203" t="s">
        <v>526</v>
      </c>
      <c r="L561" s="90"/>
      <c r="M561" s="89"/>
      <c r="N561" s="94" t="str">
        <f t="shared" si="113"/>
        <v>D</v>
      </c>
      <c r="O561" s="192">
        <f t="shared" si="114"/>
        <v>0</v>
      </c>
      <c r="P561" s="90"/>
      <c r="Q561" s="85"/>
      <c r="R561" s="85"/>
      <c r="S561" s="85"/>
      <c r="T561" s="85"/>
      <c r="U561" s="85"/>
      <c r="V561" s="85"/>
      <c r="W561" s="85"/>
      <c r="X561" s="85"/>
      <c r="Y561" s="85"/>
      <c r="Z561" s="85"/>
    </row>
    <row r="562">
      <c r="A562" s="86">
        <v>45857.0</v>
      </c>
      <c r="B562" s="87">
        <f t="shared" si="110"/>
        <v>45857</v>
      </c>
      <c r="C562" s="88">
        <f t="shared" si="115"/>
        <v>0.6805555556</v>
      </c>
      <c r="D562" s="90" t="s">
        <v>197</v>
      </c>
      <c r="E562" s="173" t="s">
        <v>342</v>
      </c>
      <c r="F562" s="90"/>
      <c r="G562" s="90"/>
      <c r="H562" s="94" t="str">
        <f t="shared" si="111"/>
        <v>D</v>
      </c>
      <c r="I562" s="192">
        <f t="shared" si="112"/>
        <v>0</v>
      </c>
      <c r="J562" s="90" t="s">
        <v>155</v>
      </c>
      <c r="K562" s="181" t="s">
        <v>529</v>
      </c>
      <c r="L562" s="90"/>
      <c r="M562" s="89"/>
      <c r="N562" s="94" t="str">
        <f t="shared" si="113"/>
        <v>D</v>
      </c>
      <c r="O562" s="192">
        <f t="shared" si="114"/>
        <v>0</v>
      </c>
      <c r="P562" s="90"/>
      <c r="Q562" s="85"/>
      <c r="R562" s="85"/>
      <c r="S562" s="85"/>
      <c r="T562" s="85"/>
      <c r="U562" s="85"/>
      <c r="V562" s="85"/>
      <c r="W562" s="85"/>
      <c r="X562" s="85"/>
      <c r="Y562" s="85"/>
      <c r="Z562" s="85"/>
    </row>
    <row r="563">
      <c r="A563" s="86">
        <v>45857.0</v>
      </c>
      <c r="B563" s="87">
        <f t="shared" si="110"/>
        <v>45857</v>
      </c>
      <c r="C563" s="88">
        <f t="shared" si="115"/>
        <v>0.6875</v>
      </c>
      <c r="D563" s="89" t="s">
        <v>166</v>
      </c>
      <c r="E563" s="90" t="s">
        <v>373</v>
      </c>
      <c r="F563" s="90"/>
      <c r="G563" s="90"/>
      <c r="H563" s="94" t="str">
        <f t="shared" si="111"/>
        <v>D</v>
      </c>
      <c r="I563" s="192">
        <f t="shared" si="112"/>
        <v>0</v>
      </c>
      <c r="J563" s="90" t="s">
        <v>170</v>
      </c>
      <c r="K563" s="165"/>
      <c r="L563" s="90"/>
      <c r="M563" s="89"/>
      <c r="N563" s="94" t="str">
        <f t="shared" si="113"/>
        <v>D</v>
      </c>
      <c r="O563" s="192">
        <f t="shared" si="114"/>
        <v>0</v>
      </c>
      <c r="P563" s="90"/>
      <c r="Q563" s="85"/>
      <c r="R563" s="85"/>
      <c r="S563" s="85"/>
      <c r="T563" s="85"/>
      <c r="U563" s="85"/>
      <c r="V563" s="85"/>
      <c r="W563" s="85"/>
      <c r="X563" s="85"/>
      <c r="Y563" s="85"/>
      <c r="Z563" s="85"/>
    </row>
    <row r="564">
      <c r="A564" s="86">
        <v>45857.0</v>
      </c>
      <c r="B564" s="87">
        <f t="shared" si="110"/>
        <v>45857</v>
      </c>
      <c r="C564" s="88">
        <f t="shared" si="115"/>
        <v>0.6944444444</v>
      </c>
      <c r="D564" s="90" t="s">
        <v>217</v>
      </c>
      <c r="E564" s="90" t="s">
        <v>508</v>
      </c>
      <c r="F564" s="90"/>
      <c r="G564" s="90"/>
      <c r="H564" s="94" t="str">
        <f t="shared" si="111"/>
        <v>D</v>
      </c>
      <c r="I564" s="192">
        <f t="shared" si="112"/>
        <v>0</v>
      </c>
      <c r="J564" s="90" t="s">
        <v>157</v>
      </c>
      <c r="K564" s="90" t="s">
        <v>393</v>
      </c>
      <c r="L564" s="90"/>
      <c r="M564" s="89"/>
      <c r="N564" s="94" t="str">
        <f t="shared" si="113"/>
        <v>D</v>
      </c>
      <c r="O564" s="192">
        <f t="shared" si="114"/>
        <v>0</v>
      </c>
      <c r="P564" s="90"/>
      <c r="Q564" s="85"/>
      <c r="R564" s="85"/>
      <c r="S564" s="85"/>
      <c r="T564" s="85"/>
      <c r="U564" s="85"/>
      <c r="V564" s="85"/>
      <c r="W564" s="85"/>
      <c r="X564" s="85"/>
      <c r="Y564" s="85"/>
      <c r="Z564" s="85"/>
    </row>
    <row r="565">
      <c r="A565" s="86">
        <v>45857.0</v>
      </c>
      <c r="B565" s="87">
        <f t="shared" si="110"/>
        <v>45857</v>
      </c>
      <c r="C565" s="88">
        <f t="shared" si="115"/>
        <v>0.7013888889</v>
      </c>
      <c r="D565" s="90" t="s">
        <v>170</v>
      </c>
      <c r="E565" s="90" t="s">
        <v>411</v>
      </c>
      <c r="F565" s="90"/>
      <c r="G565" s="90"/>
      <c r="H565" s="94" t="str">
        <f t="shared" si="111"/>
        <v>D</v>
      </c>
      <c r="I565" s="192">
        <f t="shared" si="112"/>
        <v>0</v>
      </c>
      <c r="J565" s="89" t="s">
        <v>166</v>
      </c>
      <c r="K565" s="90" t="s">
        <v>533</v>
      </c>
      <c r="L565" s="90"/>
      <c r="M565" s="89"/>
      <c r="N565" s="94" t="str">
        <f t="shared" si="113"/>
        <v>D</v>
      </c>
      <c r="O565" s="192">
        <f t="shared" si="114"/>
        <v>0</v>
      </c>
      <c r="P565" s="90"/>
      <c r="Q565" s="85"/>
      <c r="R565" s="85"/>
      <c r="S565" s="85"/>
      <c r="T565" s="85"/>
      <c r="U565" s="85"/>
      <c r="V565" s="85"/>
      <c r="W565" s="85"/>
      <c r="X565" s="85"/>
      <c r="Y565" s="85"/>
      <c r="Z565" s="85"/>
    </row>
    <row r="566">
      <c r="A566" s="86">
        <v>45857.0</v>
      </c>
      <c r="B566" s="87">
        <f t="shared" si="110"/>
        <v>45857</v>
      </c>
      <c r="C566" s="88">
        <f t="shared" si="115"/>
        <v>0.7083333333</v>
      </c>
      <c r="D566" s="90" t="s">
        <v>208</v>
      </c>
      <c r="E566" s="115" t="s">
        <v>239</v>
      </c>
      <c r="F566" s="90"/>
      <c r="G566" s="90"/>
      <c r="H566" s="94" t="str">
        <f t="shared" si="111"/>
        <v>D</v>
      </c>
      <c r="I566" s="192">
        <f t="shared" si="112"/>
        <v>0</v>
      </c>
      <c r="J566" s="90" t="s">
        <v>139</v>
      </c>
      <c r="K566" s="209" t="s">
        <v>464</v>
      </c>
      <c r="L566" s="90"/>
      <c r="M566" s="89"/>
      <c r="N566" s="94" t="str">
        <f t="shared" si="113"/>
        <v>D</v>
      </c>
      <c r="O566" s="192">
        <f t="shared" si="114"/>
        <v>0</v>
      </c>
      <c r="P566" s="90"/>
      <c r="Q566" s="85"/>
      <c r="R566" s="85"/>
      <c r="S566" s="85"/>
      <c r="T566" s="85"/>
      <c r="U566" s="85"/>
      <c r="V566" s="85"/>
      <c r="W566" s="85"/>
      <c r="X566" s="85"/>
      <c r="Y566" s="85"/>
      <c r="Z566" s="85"/>
    </row>
    <row r="567">
      <c r="A567" s="86">
        <v>45857.0</v>
      </c>
      <c r="B567" s="87">
        <f t="shared" si="110"/>
        <v>45857</v>
      </c>
      <c r="C567" s="88">
        <f t="shared" si="115"/>
        <v>0.7152777778</v>
      </c>
      <c r="D567" s="90" t="s">
        <v>134</v>
      </c>
      <c r="E567" s="189" t="s">
        <v>534</v>
      </c>
      <c r="F567" s="90"/>
      <c r="G567" s="90"/>
      <c r="H567" s="94" t="str">
        <f t="shared" si="111"/>
        <v>D</v>
      </c>
      <c r="I567" s="192">
        <f t="shared" si="112"/>
        <v>0</v>
      </c>
      <c r="J567" s="90" t="s">
        <v>166</v>
      </c>
      <c r="K567" s="95" t="s">
        <v>444</v>
      </c>
      <c r="L567" s="90"/>
      <c r="M567" s="89"/>
      <c r="N567" s="94" t="str">
        <f t="shared" si="113"/>
        <v>D</v>
      </c>
      <c r="O567" s="192">
        <f t="shared" si="114"/>
        <v>0</v>
      </c>
      <c r="P567" s="90"/>
      <c r="Q567" s="85"/>
      <c r="R567" s="85"/>
      <c r="S567" s="85"/>
      <c r="T567" s="85"/>
      <c r="U567" s="85"/>
      <c r="V567" s="85"/>
      <c r="W567" s="85"/>
      <c r="X567" s="85"/>
      <c r="Y567" s="85"/>
      <c r="Z567" s="85"/>
    </row>
    <row r="568">
      <c r="A568" s="86">
        <v>45857.0</v>
      </c>
      <c r="B568" s="87">
        <f t="shared" si="110"/>
        <v>45857</v>
      </c>
      <c r="C568" s="88">
        <f t="shared" si="115"/>
        <v>0.7222222222</v>
      </c>
      <c r="D568" s="90" t="s">
        <v>170</v>
      </c>
      <c r="E568" s="165" t="s">
        <v>496</v>
      </c>
      <c r="F568" s="90"/>
      <c r="G568" s="90"/>
      <c r="H568" s="94" t="str">
        <f t="shared" si="111"/>
        <v>D</v>
      </c>
      <c r="I568" s="192">
        <f t="shared" si="112"/>
        <v>0</v>
      </c>
      <c r="J568" s="90" t="s">
        <v>166</v>
      </c>
      <c r="K568" s="90" t="s">
        <v>411</v>
      </c>
      <c r="L568" s="90"/>
      <c r="M568" s="89"/>
      <c r="N568" s="94" t="str">
        <f t="shared" si="113"/>
        <v>D</v>
      </c>
      <c r="O568" s="192">
        <f t="shared" si="114"/>
        <v>0</v>
      </c>
      <c r="P568" s="124"/>
      <c r="Q568" s="85"/>
      <c r="R568" s="85"/>
      <c r="S568" s="85"/>
      <c r="T568" s="85"/>
      <c r="U568" s="85"/>
      <c r="V568" s="85"/>
      <c r="W568" s="85"/>
      <c r="X568" s="85"/>
      <c r="Y568" s="85"/>
      <c r="Z568" s="85"/>
    </row>
    <row r="569">
      <c r="A569" s="86">
        <v>45857.0</v>
      </c>
      <c r="B569" s="87">
        <f t="shared" si="110"/>
        <v>45857</v>
      </c>
      <c r="C569" s="88">
        <f t="shared" si="115"/>
        <v>0.7291666667</v>
      </c>
      <c r="D569" s="90" t="s">
        <v>174</v>
      </c>
      <c r="E569" s="108" t="s">
        <v>176</v>
      </c>
      <c r="F569" s="90"/>
      <c r="G569" s="90"/>
      <c r="H569" s="94" t="str">
        <f t="shared" si="111"/>
        <v>D</v>
      </c>
      <c r="I569" s="192">
        <f t="shared" si="112"/>
        <v>0</v>
      </c>
      <c r="J569" s="90" t="s">
        <v>141</v>
      </c>
      <c r="K569" s="90" t="s">
        <v>346</v>
      </c>
      <c r="L569" s="90"/>
      <c r="M569" s="89"/>
      <c r="N569" s="94" t="str">
        <f t="shared" si="113"/>
        <v>D</v>
      </c>
      <c r="O569" s="192">
        <f t="shared" si="114"/>
        <v>0</v>
      </c>
      <c r="P569" s="124"/>
      <c r="Q569" s="85"/>
      <c r="R569" s="85"/>
      <c r="S569" s="85"/>
      <c r="T569" s="85"/>
      <c r="U569" s="85"/>
      <c r="V569" s="85"/>
      <c r="W569" s="85"/>
      <c r="X569" s="85"/>
      <c r="Y569" s="85"/>
      <c r="Z569" s="85"/>
    </row>
    <row r="570">
      <c r="A570" s="86">
        <v>45857.0</v>
      </c>
      <c r="B570" s="87">
        <f t="shared" si="110"/>
        <v>45857</v>
      </c>
      <c r="C570" s="88">
        <f t="shared" si="115"/>
        <v>0.7361111111</v>
      </c>
      <c r="D570" s="90" t="s">
        <v>170</v>
      </c>
      <c r="E570" s="210" t="s">
        <v>535</v>
      </c>
      <c r="F570" s="90"/>
      <c r="G570" s="90"/>
      <c r="H570" s="94" t="str">
        <f t="shared" si="111"/>
        <v>D</v>
      </c>
      <c r="I570" s="192">
        <f t="shared" si="112"/>
        <v>0</v>
      </c>
      <c r="J570" s="90" t="s">
        <v>134</v>
      </c>
      <c r="K570" s="210" t="s">
        <v>535</v>
      </c>
      <c r="L570" s="90"/>
      <c r="M570" s="89"/>
      <c r="N570" s="94" t="str">
        <f t="shared" si="113"/>
        <v>D</v>
      </c>
      <c r="O570" s="192">
        <f t="shared" si="114"/>
        <v>0</v>
      </c>
      <c r="P570" s="90"/>
      <c r="Q570" s="85"/>
      <c r="R570" s="85"/>
      <c r="S570" s="85"/>
      <c r="T570" s="85"/>
      <c r="U570" s="85"/>
      <c r="V570" s="85"/>
      <c r="W570" s="85"/>
      <c r="X570" s="85"/>
      <c r="Y570" s="85"/>
      <c r="Z570" s="85"/>
    </row>
    <row r="571">
      <c r="A571" s="86">
        <v>45857.0</v>
      </c>
      <c r="B571" s="87">
        <f t="shared" si="110"/>
        <v>45857</v>
      </c>
      <c r="C571" s="88">
        <f t="shared" si="115"/>
        <v>0.7430555556</v>
      </c>
      <c r="D571" s="90" t="s">
        <v>208</v>
      </c>
      <c r="E571" s="90" t="s">
        <v>209</v>
      </c>
      <c r="F571" s="90"/>
      <c r="G571" s="90"/>
      <c r="H571" s="94" t="str">
        <f t="shared" si="111"/>
        <v>D</v>
      </c>
      <c r="I571" s="192">
        <f t="shared" si="112"/>
        <v>0</v>
      </c>
      <c r="J571" s="90" t="s">
        <v>166</v>
      </c>
      <c r="K571" s="90" t="s">
        <v>536</v>
      </c>
      <c r="L571" s="90"/>
      <c r="M571" s="89"/>
      <c r="N571" s="94" t="str">
        <f t="shared" si="113"/>
        <v>D</v>
      </c>
      <c r="O571" s="192">
        <f t="shared" si="114"/>
        <v>0</v>
      </c>
      <c r="P571" s="90"/>
      <c r="Q571" s="85"/>
      <c r="R571" s="85"/>
      <c r="S571" s="85"/>
      <c r="T571" s="85"/>
      <c r="U571" s="85"/>
      <c r="V571" s="85"/>
      <c r="W571" s="85"/>
      <c r="X571" s="85"/>
      <c r="Y571" s="85"/>
      <c r="Z571" s="85"/>
    </row>
    <row r="572">
      <c r="A572" s="86">
        <v>45857.0</v>
      </c>
      <c r="B572" s="87">
        <f t="shared" si="110"/>
        <v>45857</v>
      </c>
      <c r="C572" s="88">
        <f t="shared" si="115"/>
        <v>0.75</v>
      </c>
      <c r="D572" s="90" t="s">
        <v>166</v>
      </c>
      <c r="E572" s="90" t="s">
        <v>537</v>
      </c>
      <c r="F572" s="90"/>
      <c r="G572" s="90"/>
      <c r="H572" s="94" t="str">
        <f t="shared" si="111"/>
        <v>D</v>
      </c>
      <c r="I572" s="192">
        <f t="shared" si="112"/>
        <v>0</v>
      </c>
      <c r="J572" s="90" t="s">
        <v>197</v>
      </c>
      <c r="K572" s="173" t="s">
        <v>343</v>
      </c>
      <c r="L572" s="90"/>
      <c r="M572" s="89"/>
      <c r="N572" s="94" t="str">
        <f t="shared" si="113"/>
        <v>D</v>
      </c>
      <c r="O572" s="192">
        <f t="shared" si="114"/>
        <v>0</v>
      </c>
      <c r="P572" s="90"/>
      <c r="Q572" s="85"/>
      <c r="R572" s="85"/>
      <c r="S572" s="85"/>
      <c r="T572" s="85"/>
      <c r="U572" s="85"/>
      <c r="V572" s="85"/>
      <c r="W572" s="85"/>
      <c r="X572" s="85"/>
      <c r="Y572" s="85"/>
      <c r="Z572" s="85"/>
    </row>
    <row r="573">
      <c r="A573" s="86">
        <v>45857.0</v>
      </c>
      <c r="B573" s="87">
        <f t="shared" si="110"/>
        <v>45857</v>
      </c>
      <c r="C573" s="88">
        <f t="shared" si="115"/>
        <v>0.7569444444</v>
      </c>
      <c r="D573" s="90" t="s">
        <v>429</v>
      </c>
      <c r="E573" s="90" t="s">
        <v>499</v>
      </c>
      <c r="F573" s="90"/>
      <c r="G573" s="90"/>
      <c r="H573" s="94" t="str">
        <f t="shared" si="111"/>
        <v>D</v>
      </c>
      <c r="I573" s="192">
        <f t="shared" si="112"/>
        <v>0</v>
      </c>
      <c r="J573" s="90" t="s">
        <v>134</v>
      </c>
      <c r="K573" s="189" t="s">
        <v>226</v>
      </c>
      <c r="L573" s="90"/>
      <c r="M573" s="90"/>
      <c r="N573" s="94" t="str">
        <f t="shared" si="113"/>
        <v>D</v>
      </c>
      <c r="O573" s="192">
        <f t="shared" si="114"/>
        <v>0</v>
      </c>
      <c r="P573" s="124"/>
      <c r="Q573" s="85"/>
      <c r="R573" s="85"/>
      <c r="S573" s="85"/>
      <c r="T573" s="85"/>
      <c r="U573" s="85"/>
      <c r="V573" s="85"/>
      <c r="W573" s="85"/>
      <c r="X573" s="85"/>
      <c r="Y573" s="85"/>
      <c r="Z573" s="85"/>
    </row>
    <row r="574">
      <c r="A574" s="86">
        <v>45857.0</v>
      </c>
      <c r="B574" s="87">
        <f t="shared" si="110"/>
        <v>45857</v>
      </c>
      <c r="C574" s="88">
        <f t="shared" si="115"/>
        <v>0.7638888889</v>
      </c>
      <c r="D574" s="90" t="s">
        <v>191</v>
      </c>
      <c r="E574" s="209" t="s">
        <v>538</v>
      </c>
      <c r="F574" s="90"/>
      <c r="G574" s="90"/>
      <c r="H574" s="94" t="str">
        <f t="shared" si="111"/>
        <v>D</v>
      </c>
      <c r="I574" s="192">
        <f t="shared" si="112"/>
        <v>0</v>
      </c>
      <c r="J574" s="90" t="s">
        <v>155</v>
      </c>
      <c r="K574" s="181" t="s">
        <v>529</v>
      </c>
      <c r="L574" s="90"/>
      <c r="M574" s="90"/>
      <c r="N574" s="94" t="str">
        <f t="shared" si="113"/>
        <v>D</v>
      </c>
      <c r="O574" s="192">
        <f t="shared" si="114"/>
        <v>0</v>
      </c>
      <c r="P574" s="90"/>
      <c r="Q574" s="85"/>
      <c r="R574" s="85"/>
      <c r="S574" s="85"/>
      <c r="T574" s="85"/>
      <c r="U574" s="85"/>
      <c r="V574" s="85"/>
      <c r="W574" s="85"/>
      <c r="X574" s="85"/>
      <c r="Y574" s="85"/>
      <c r="Z574" s="85"/>
    </row>
    <row r="575">
      <c r="A575" s="86">
        <v>45857.0</v>
      </c>
      <c r="B575" s="87">
        <f t="shared" si="110"/>
        <v>45857</v>
      </c>
      <c r="C575" s="88">
        <f t="shared" si="115"/>
        <v>0.7708333333</v>
      </c>
      <c r="D575" s="90" t="s">
        <v>170</v>
      </c>
      <c r="E575" s="165"/>
      <c r="F575" s="90"/>
      <c r="G575" s="90"/>
      <c r="H575" s="94" t="str">
        <f t="shared" si="111"/>
        <v>D</v>
      </c>
      <c r="I575" s="192">
        <f t="shared" si="112"/>
        <v>0</v>
      </c>
      <c r="J575" s="90" t="s">
        <v>166</v>
      </c>
      <c r="K575" s="90" t="s">
        <v>504</v>
      </c>
      <c r="L575" s="90"/>
      <c r="M575" s="90"/>
      <c r="N575" s="94" t="str">
        <f t="shared" si="113"/>
        <v>D</v>
      </c>
      <c r="O575" s="192">
        <f t="shared" si="114"/>
        <v>0</v>
      </c>
      <c r="P575" s="90"/>
      <c r="Q575" s="85"/>
      <c r="R575" s="85"/>
      <c r="S575" s="85"/>
      <c r="T575" s="85"/>
      <c r="U575" s="85"/>
      <c r="V575" s="85"/>
      <c r="W575" s="85"/>
      <c r="X575" s="85"/>
      <c r="Y575" s="85"/>
      <c r="Z575" s="85"/>
    </row>
    <row r="576">
      <c r="A576" s="86">
        <v>45857.0</v>
      </c>
      <c r="B576" s="87">
        <f t="shared" si="110"/>
        <v>45857</v>
      </c>
      <c r="C576" s="88">
        <f t="shared" si="115"/>
        <v>0.7777777778</v>
      </c>
      <c r="D576" s="90" t="s">
        <v>157</v>
      </c>
      <c r="E576" s="90" t="s">
        <v>235</v>
      </c>
      <c r="F576" s="90"/>
      <c r="G576" s="90"/>
      <c r="H576" s="94" t="str">
        <f t="shared" si="111"/>
        <v>D</v>
      </c>
      <c r="I576" s="192">
        <f t="shared" si="112"/>
        <v>0</v>
      </c>
      <c r="J576" s="90" t="s">
        <v>151</v>
      </c>
      <c r="K576" s="90" t="s">
        <v>326</v>
      </c>
      <c r="L576" s="90"/>
      <c r="M576" s="90"/>
      <c r="N576" s="94" t="str">
        <f t="shared" si="113"/>
        <v>D</v>
      </c>
      <c r="O576" s="192">
        <f t="shared" si="114"/>
        <v>0</v>
      </c>
      <c r="P576" s="90"/>
      <c r="Q576" s="85"/>
      <c r="R576" s="85"/>
      <c r="S576" s="85"/>
      <c r="T576" s="85"/>
      <c r="U576" s="85"/>
      <c r="V576" s="85"/>
      <c r="W576" s="85"/>
      <c r="X576" s="85"/>
      <c r="Y576" s="85"/>
      <c r="Z576" s="85"/>
    </row>
    <row r="577">
      <c r="A577" s="86">
        <v>45857.0</v>
      </c>
      <c r="B577" s="87">
        <f t="shared" si="110"/>
        <v>45857</v>
      </c>
      <c r="C577" s="88">
        <f t="shared" si="115"/>
        <v>0.7847222222</v>
      </c>
      <c r="D577" s="90" t="s">
        <v>155</v>
      </c>
      <c r="E577" s="181" t="s">
        <v>529</v>
      </c>
      <c r="F577" s="90"/>
      <c r="G577" s="90"/>
      <c r="H577" s="94" t="str">
        <f t="shared" si="111"/>
        <v>D</v>
      </c>
      <c r="I577" s="192">
        <f t="shared" si="112"/>
        <v>0</v>
      </c>
      <c r="J577" s="90" t="s">
        <v>166</v>
      </c>
      <c r="K577" s="90" t="s">
        <v>539</v>
      </c>
      <c r="L577" s="90"/>
      <c r="M577" s="90"/>
      <c r="N577" s="94" t="str">
        <f t="shared" si="113"/>
        <v>D</v>
      </c>
      <c r="O577" s="192">
        <f t="shared" si="114"/>
        <v>0</v>
      </c>
      <c r="P577" s="90"/>
      <c r="Q577" s="85"/>
      <c r="R577" s="85"/>
      <c r="S577" s="85"/>
      <c r="T577" s="85"/>
      <c r="U577" s="85"/>
      <c r="V577" s="85"/>
      <c r="W577" s="85"/>
      <c r="X577" s="85"/>
      <c r="Y577" s="85"/>
      <c r="Z577" s="85"/>
    </row>
    <row r="578">
      <c r="A578" s="86">
        <v>45857.0</v>
      </c>
      <c r="B578" s="87">
        <f t="shared" si="110"/>
        <v>45857</v>
      </c>
      <c r="C578" s="88">
        <f t="shared" si="115"/>
        <v>0.7916666667</v>
      </c>
      <c r="D578" s="90" t="s">
        <v>149</v>
      </c>
      <c r="E578" s="203" t="s">
        <v>526</v>
      </c>
      <c r="F578" s="90"/>
      <c r="G578" s="90"/>
      <c r="H578" s="94" t="str">
        <f t="shared" si="111"/>
        <v>D</v>
      </c>
      <c r="I578" s="192">
        <f t="shared" si="112"/>
        <v>0</v>
      </c>
      <c r="J578" s="90" t="s">
        <v>134</v>
      </c>
      <c r="K578" s="189" t="s">
        <v>540</v>
      </c>
      <c r="L578" s="90"/>
      <c r="M578" s="90"/>
      <c r="N578" s="94" t="str">
        <f t="shared" si="113"/>
        <v>D</v>
      </c>
      <c r="O578" s="192">
        <f t="shared" si="114"/>
        <v>0</v>
      </c>
      <c r="P578" s="90"/>
      <c r="Q578" s="85"/>
      <c r="R578" s="85"/>
      <c r="S578" s="85"/>
      <c r="T578" s="85"/>
      <c r="U578" s="85"/>
      <c r="V578" s="85"/>
      <c r="W578" s="85"/>
      <c r="X578" s="85"/>
      <c r="Y578" s="85"/>
      <c r="Z578" s="85"/>
    </row>
    <row r="579">
      <c r="A579" s="86">
        <v>45857.0</v>
      </c>
      <c r="B579" s="87">
        <f t="shared" si="110"/>
        <v>45857</v>
      </c>
      <c r="C579" s="88">
        <f t="shared" si="115"/>
        <v>0.7986111111</v>
      </c>
      <c r="D579" s="90" t="s">
        <v>161</v>
      </c>
      <c r="E579" s="211" t="s">
        <v>374</v>
      </c>
      <c r="F579" s="90"/>
      <c r="G579" s="90"/>
      <c r="H579" s="94" t="str">
        <f t="shared" si="111"/>
        <v>D</v>
      </c>
      <c r="I579" s="192">
        <f t="shared" si="112"/>
        <v>0</v>
      </c>
      <c r="J579" s="90" t="s">
        <v>170</v>
      </c>
      <c r="K579" s="165"/>
      <c r="L579" s="90"/>
      <c r="M579" s="90"/>
      <c r="N579" s="94" t="str">
        <f t="shared" si="113"/>
        <v>D</v>
      </c>
      <c r="O579" s="192">
        <f t="shared" si="114"/>
        <v>0</v>
      </c>
      <c r="P579" s="90"/>
      <c r="Q579" s="85"/>
      <c r="R579" s="85"/>
      <c r="S579" s="85"/>
      <c r="T579" s="85"/>
      <c r="U579" s="85"/>
      <c r="V579" s="85"/>
      <c r="W579" s="85"/>
      <c r="X579" s="85"/>
      <c r="Y579" s="85"/>
      <c r="Z579" s="85"/>
    </row>
    <row r="580">
      <c r="A580" s="86">
        <v>45857.0</v>
      </c>
      <c r="B580" s="87">
        <f t="shared" si="110"/>
        <v>45857</v>
      </c>
      <c r="C580" s="88">
        <f t="shared" si="115"/>
        <v>0.8055555556</v>
      </c>
      <c r="D580" s="90" t="s">
        <v>166</v>
      </c>
      <c r="E580" s="90" t="s">
        <v>443</v>
      </c>
      <c r="F580" s="90"/>
      <c r="G580" s="90"/>
      <c r="H580" s="94" t="str">
        <f t="shared" si="111"/>
        <v>D</v>
      </c>
      <c r="I580" s="192">
        <f t="shared" si="112"/>
        <v>0</v>
      </c>
      <c r="J580" s="90" t="s">
        <v>197</v>
      </c>
      <c r="K580" s="173" t="s">
        <v>358</v>
      </c>
      <c r="L580" s="90"/>
      <c r="M580" s="90"/>
      <c r="N580" s="94" t="str">
        <f t="shared" si="113"/>
        <v>D</v>
      </c>
      <c r="O580" s="192">
        <f t="shared" si="114"/>
        <v>0</v>
      </c>
      <c r="P580" s="90"/>
      <c r="Q580" s="85"/>
      <c r="R580" s="85"/>
      <c r="S580" s="85"/>
      <c r="T580" s="85"/>
      <c r="U580" s="85"/>
      <c r="V580" s="85"/>
      <c r="W580" s="85"/>
      <c r="X580" s="85"/>
      <c r="Y580" s="85"/>
      <c r="Z580" s="85"/>
    </row>
    <row r="581">
      <c r="A581" s="86">
        <v>45857.0</v>
      </c>
      <c r="B581" s="87">
        <f t="shared" si="110"/>
        <v>45857</v>
      </c>
      <c r="C581" s="88">
        <f t="shared" si="115"/>
        <v>0.8125</v>
      </c>
      <c r="D581" s="90" t="s">
        <v>210</v>
      </c>
      <c r="E581" s="209" t="s">
        <v>541</v>
      </c>
      <c r="F581" s="90"/>
      <c r="G581" s="90"/>
      <c r="H581" s="94" t="str">
        <f t="shared" si="111"/>
        <v>D</v>
      </c>
      <c r="I581" s="192">
        <f t="shared" si="112"/>
        <v>0</v>
      </c>
      <c r="J581" s="90" t="s">
        <v>166</v>
      </c>
      <c r="K581" s="90" t="s">
        <v>323</v>
      </c>
      <c r="L581" s="90"/>
      <c r="M581" s="90"/>
      <c r="N581" s="94" t="str">
        <f t="shared" si="113"/>
        <v>D</v>
      </c>
      <c r="O581" s="192">
        <f t="shared" si="114"/>
        <v>0</v>
      </c>
      <c r="P581" s="90"/>
      <c r="Q581" s="85"/>
      <c r="R581" s="85"/>
      <c r="S581" s="85"/>
      <c r="T581" s="85"/>
      <c r="U581" s="85"/>
      <c r="V581" s="85"/>
      <c r="W581" s="85"/>
      <c r="X581" s="85"/>
      <c r="Y581" s="85"/>
      <c r="Z581" s="85"/>
    </row>
    <row r="582">
      <c r="A582" s="86">
        <v>45857.0</v>
      </c>
      <c r="B582" s="87">
        <f t="shared" si="110"/>
        <v>45857</v>
      </c>
      <c r="C582" s="88">
        <f t="shared" si="115"/>
        <v>0.8194444444</v>
      </c>
      <c r="D582" s="90" t="s">
        <v>134</v>
      </c>
      <c r="E582" s="189" t="s">
        <v>308</v>
      </c>
      <c r="F582" s="90"/>
      <c r="G582" s="90"/>
      <c r="H582" s="94" t="str">
        <f t="shared" si="111"/>
        <v>D</v>
      </c>
      <c r="I582" s="192">
        <f t="shared" si="112"/>
        <v>0</v>
      </c>
      <c r="J582" s="90" t="s">
        <v>166</v>
      </c>
      <c r="K582" s="90" t="s">
        <v>542</v>
      </c>
      <c r="L582" s="90"/>
      <c r="M582" s="90"/>
      <c r="N582" s="94" t="str">
        <f t="shared" si="113"/>
        <v>D</v>
      </c>
      <c r="O582" s="192">
        <f t="shared" si="114"/>
        <v>0</v>
      </c>
      <c r="P582" s="124"/>
      <c r="Q582" s="85"/>
      <c r="R582" s="85"/>
      <c r="S582" s="85"/>
      <c r="T582" s="85"/>
      <c r="U582" s="85"/>
      <c r="V582" s="85"/>
      <c r="W582" s="85"/>
      <c r="X582" s="85"/>
      <c r="Y582" s="85"/>
      <c r="Z582" s="85"/>
    </row>
    <row r="583">
      <c r="A583" s="86">
        <v>45857.0</v>
      </c>
      <c r="B583" s="87">
        <f t="shared" si="110"/>
        <v>45857</v>
      </c>
      <c r="C583" s="88">
        <f t="shared" si="115"/>
        <v>0.8263888889</v>
      </c>
      <c r="D583" s="90" t="s">
        <v>174</v>
      </c>
      <c r="E583" s="108" t="s">
        <v>251</v>
      </c>
      <c r="F583" s="90"/>
      <c r="G583" s="90"/>
      <c r="H583" s="94" t="str">
        <f t="shared" si="111"/>
        <v>D</v>
      </c>
      <c r="I583" s="192">
        <f t="shared" si="112"/>
        <v>0</v>
      </c>
      <c r="J583" s="90" t="s">
        <v>170</v>
      </c>
      <c r="K583" s="165" t="s">
        <v>496</v>
      </c>
      <c r="L583" s="90"/>
      <c r="M583" s="90"/>
      <c r="N583" s="94" t="str">
        <f t="shared" si="113"/>
        <v>D</v>
      </c>
      <c r="O583" s="192">
        <f t="shared" si="114"/>
        <v>0</v>
      </c>
      <c r="P583" s="90"/>
      <c r="Q583" s="85"/>
      <c r="R583" s="85"/>
      <c r="S583" s="85"/>
      <c r="T583" s="85"/>
      <c r="U583" s="85"/>
      <c r="V583" s="85"/>
      <c r="W583" s="85"/>
      <c r="X583" s="85"/>
      <c r="Y583" s="85"/>
      <c r="Z583" s="85"/>
    </row>
    <row r="584">
      <c r="A584" s="86">
        <v>45857.0</v>
      </c>
      <c r="B584" s="87">
        <f t="shared" si="110"/>
        <v>45857</v>
      </c>
      <c r="C584" s="88">
        <f t="shared" si="115"/>
        <v>0.8333333333</v>
      </c>
      <c r="D584" s="90" t="s">
        <v>183</v>
      </c>
      <c r="E584" s="165"/>
      <c r="F584" s="90"/>
      <c r="G584" s="90"/>
      <c r="H584" s="94" t="str">
        <f t="shared" si="111"/>
        <v>D</v>
      </c>
      <c r="I584" s="192">
        <f t="shared" si="112"/>
        <v>0</v>
      </c>
      <c r="J584" s="90" t="s">
        <v>139</v>
      </c>
      <c r="K584" s="181" t="s">
        <v>529</v>
      </c>
      <c r="L584" s="90"/>
      <c r="M584" s="90"/>
      <c r="N584" s="94" t="str">
        <f t="shared" si="113"/>
        <v>D</v>
      </c>
      <c r="O584" s="192">
        <f t="shared" si="114"/>
        <v>0</v>
      </c>
      <c r="P584" s="90"/>
      <c r="Q584" s="85"/>
      <c r="R584" s="85"/>
      <c r="S584" s="85"/>
      <c r="T584" s="85"/>
      <c r="U584" s="85"/>
      <c r="V584" s="85"/>
      <c r="W584" s="85"/>
      <c r="X584" s="85"/>
      <c r="Y584" s="85"/>
      <c r="Z584" s="85"/>
    </row>
    <row r="585">
      <c r="A585" s="86">
        <v>45857.0</v>
      </c>
      <c r="B585" s="87">
        <f t="shared" si="110"/>
        <v>45857</v>
      </c>
      <c r="C585" s="88">
        <f t="shared" si="115"/>
        <v>0.8402777778</v>
      </c>
      <c r="D585" s="90" t="s">
        <v>191</v>
      </c>
      <c r="E585" s="209" t="s">
        <v>543</v>
      </c>
      <c r="F585" s="90"/>
      <c r="G585" s="90"/>
      <c r="H585" s="94" t="str">
        <f t="shared" si="111"/>
        <v>D</v>
      </c>
      <c r="I585" s="192">
        <f t="shared" si="112"/>
        <v>0</v>
      </c>
      <c r="J585" s="90" t="s">
        <v>155</v>
      </c>
      <c r="K585" s="181" t="s">
        <v>529</v>
      </c>
      <c r="L585" s="90"/>
      <c r="M585" s="90"/>
      <c r="N585" s="94" t="str">
        <f t="shared" si="113"/>
        <v>D</v>
      </c>
      <c r="O585" s="192">
        <f t="shared" si="114"/>
        <v>0</v>
      </c>
      <c r="P585" s="90"/>
      <c r="Q585" s="85"/>
      <c r="R585" s="85"/>
      <c r="S585" s="85"/>
      <c r="T585" s="85"/>
      <c r="U585" s="85"/>
      <c r="V585" s="85"/>
      <c r="W585" s="85"/>
      <c r="X585" s="85"/>
      <c r="Y585" s="85"/>
      <c r="Z585" s="85"/>
    </row>
    <row r="586">
      <c r="A586" s="86">
        <v>45857.0</v>
      </c>
      <c r="B586" s="87">
        <f t="shared" si="110"/>
        <v>45857</v>
      </c>
      <c r="C586" s="88">
        <f t="shared" si="115"/>
        <v>0.8472222222</v>
      </c>
      <c r="D586" s="90" t="s">
        <v>502</v>
      </c>
      <c r="E586" s="212" t="s">
        <v>544</v>
      </c>
      <c r="F586" s="90"/>
      <c r="G586" s="90"/>
      <c r="H586" s="94" t="str">
        <f t="shared" si="111"/>
        <v>D</v>
      </c>
      <c r="I586" s="192">
        <f t="shared" si="112"/>
        <v>0</v>
      </c>
      <c r="J586" s="90" t="s">
        <v>166</v>
      </c>
      <c r="K586" s="90" t="s">
        <v>545</v>
      </c>
      <c r="L586" s="90"/>
      <c r="M586" s="90"/>
      <c r="N586" s="94" t="str">
        <f t="shared" si="113"/>
        <v>D</v>
      </c>
      <c r="O586" s="192">
        <f t="shared" si="114"/>
        <v>0</v>
      </c>
      <c r="P586" s="90"/>
      <c r="Q586" s="85"/>
      <c r="R586" s="85"/>
      <c r="S586" s="85"/>
      <c r="T586" s="85"/>
      <c r="U586" s="85"/>
      <c r="V586" s="85"/>
      <c r="W586" s="85"/>
      <c r="X586" s="85"/>
      <c r="Y586" s="85"/>
      <c r="Z586" s="85"/>
    </row>
    <row r="587">
      <c r="A587" s="86">
        <v>45857.0</v>
      </c>
      <c r="B587" s="87">
        <f t="shared" si="110"/>
        <v>45857</v>
      </c>
      <c r="C587" s="88">
        <f t="shared" si="115"/>
        <v>0.8541666667</v>
      </c>
      <c r="D587" s="90" t="s">
        <v>181</v>
      </c>
      <c r="E587" s="155" t="s">
        <v>546</v>
      </c>
      <c r="F587" s="90"/>
      <c r="G587" s="90"/>
      <c r="H587" s="94" t="str">
        <f t="shared" si="111"/>
        <v>D</v>
      </c>
      <c r="I587" s="192">
        <f t="shared" si="112"/>
        <v>0</v>
      </c>
      <c r="J587" s="90" t="s">
        <v>166</v>
      </c>
      <c r="K587" s="90" t="s">
        <v>547</v>
      </c>
      <c r="L587" s="90"/>
      <c r="M587" s="90"/>
      <c r="N587" s="94" t="str">
        <f t="shared" si="113"/>
        <v>D</v>
      </c>
      <c r="O587" s="192">
        <f t="shared" si="114"/>
        <v>0</v>
      </c>
      <c r="P587" s="90"/>
      <c r="Q587" s="85"/>
      <c r="R587" s="85"/>
      <c r="S587" s="85"/>
      <c r="T587" s="85"/>
      <c r="U587" s="85"/>
      <c r="V587" s="85"/>
      <c r="W587" s="85"/>
      <c r="X587" s="85"/>
      <c r="Y587" s="85"/>
      <c r="Z587" s="85"/>
    </row>
    <row r="588">
      <c r="A588" s="86">
        <v>45857.0</v>
      </c>
      <c r="B588" s="87">
        <f t="shared" si="110"/>
        <v>45857</v>
      </c>
      <c r="C588" s="88">
        <f t="shared" si="115"/>
        <v>0.8611111111</v>
      </c>
      <c r="D588" s="90" t="s">
        <v>166</v>
      </c>
      <c r="E588" s="146" t="s">
        <v>548</v>
      </c>
      <c r="F588" s="90"/>
      <c r="G588" s="90"/>
      <c r="H588" s="94" t="str">
        <f t="shared" si="111"/>
        <v>D</v>
      </c>
      <c r="I588" s="192">
        <f t="shared" si="112"/>
        <v>0</v>
      </c>
      <c r="J588" s="90" t="s">
        <v>197</v>
      </c>
      <c r="K588" s="173" t="s">
        <v>342</v>
      </c>
      <c r="L588" s="90"/>
      <c r="M588" s="90"/>
      <c r="N588" s="94" t="str">
        <f t="shared" si="113"/>
        <v>D</v>
      </c>
      <c r="O588" s="192">
        <f t="shared" si="114"/>
        <v>0</v>
      </c>
      <c r="P588" s="90"/>
      <c r="Q588" s="85"/>
      <c r="R588" s="85"/>
      <c r="S588" s="85"/>
      <c r="T588" s="85"/>
      <c r="U588" s="85"/>
      <c r="V588" s="85"/>
      <c r="W588" s="85"/>
      <c r="X588" s="85"/>
      <c r="Y588" s="85"/>
      <c r="Z588" s="85"/>
    </row>
    <row r="589">
      <c r="A589" s="86">
        <v>45857.0</v>
      </c>
      <c r="B589" s="87">
        <f t="shared" si="110"/>
        <v>45857</v>
      </c>
      <c r="C589" s="88">
        <f t="shared" si="115"/>
        <v>0.8680555556</v>
      </c>
      <c r="D589" s="90" t="s">
        <v>197</v>
      </c>
      <c r="E589" s="173" t="s">
        <v>525</v>
      </c>
      <c r="F589" s="90"/>
      <c r="G589" s="90"/>
      <c r="H589" s="94" t="str">
        <f t="shared" si="111"/>
        <v>D</v>
      </c>
      <c r="I589" s="192">
        <f t="shared" si="112"/>
        <v>0</v>
      </c>
      <c r="J589" s="90" t="s">
        <v>166</v>
      </c>
      <c r="K589" s="90" t="s">
        <v>549</v>
      </c>
      <c r="L589" s="90"/>
      <c r="M589" s="90"/>
      <c r="N589" s="94" t="str">
        <f t="shared" si="113"/>
        <v>D</v>
      </c>
      <c r="O589" s="192">
        <f t="shared" si="114"/>
        <v>0</v>
      </c>
      <c r="P589" s="90"/>
      <c r="Q589" s="85"/>
      <c r="R589" s="85"/>
      <c r="S589" s="85"/>
      <c r="T589" s="85"/>
      <c r="U589" s="85"/>
      <c r="V589" s="85"/>
      <c r="W589" s="85"/>
      <c r="X589" s="85"/>
      <c r="Y589" s="85"/>
      <c r="Z589" s="85"/>
    </row>
    <row r="590">
      <c r="A590" s="137" t="s">
        <v>116</v>
      </c>
      <c r="B590" s="81" t="s">
        <v>16</v>
      </c>
      <c r="C590" s="150" t="s">
        <v>117</v>
      </c>
      <c r="D590" s="82" t="s">
        <v>118</v>
      </c>
      <c r="E590" s="82" t="s">
        <v>119</v>
      </c>
      <c r="F590" s="83" t="s">
        <v>120</v>
      </c>
      <c r="G590" s="82" t="s">
        <v>121</v>
      </c>
      <c r="H590" s="82" t="s">
        <v>122</v>
      </c>
      <c r="I590" s="151" t="s">
        <v>123</v>
      </c>
      <c r="J590" s="82" t="s">
        <v>118</v>
      </c>
      <c r="K590" s="82" t="s">
        <v>124</v>
      </c>
      <c r="L590" s="83" t="s">
        <v>125</v>
      </c>
      <c r="M590" s="82" t="s">
        <v>121</v>
      </c>
      <c r="N590" s="82" t="s">
        <v>122</v>
      </c>
      <c r="O590" s="151" t="s">
        <v>123</v>
      </c>
      <c r="P590" s="166" t="s">
        <v>52</v>
      </c>
      <c r="Q590" s="85"/>
      <c r="R590" s="85"/>
      <c r="S590" s="85"/>
      <c r="T590" s="85"/>
      <c r="U590" s="85"/>
      <c r="V590" s="85"/>
      <c r="W590" s="85"/>
      <c r="X590" s="85"/>
      <c r="Y590" s="85"/>
      <c r="Z590" s="85"/>
    </row>
    <row r="591">
      <c r="A591" s="86">
        <v>45858.0</v>
      </c>
      <c r="B591" s="87">
        <f t="shared" ref="B591:B620" si="116">A591</f>
        <v>45858</v>
      </c>
      <c r="C591" s="88">
        <v>0.6666666666666666</v>
      </c>
      <c r="D591" s="90" t="s">
        <v>166</v>
      </c>
      <c r="E591" s="90" t="s">
        <v>156</v>
      </c>
      <c r="F591" s="90"/>
      <c r="G591" s="90"/>
      <c r="H591" s="94" t="str">
        <f t="shared" ref="H591:H620" si="117">IFS(G591&gt;M591,"W",G591&lt;M591,"L",G591=M591,"D")</f>
        <v>D</v>
      </c>
      <c r="I591" s="192">
        <f t="shared" ref="I591:I620" si="118">IF(ISNUMBER(G591),IF(H591="W",MIN(150000,G591)*0.025,MIN(150000,G591)*0.01),0)</f>
        <v>0</v>
      </c>
      <c r="J591" s="90" t="s">
        <v>155</v>
      </c>
      <c r="K591" s="181" t="s">
        <v>529</v>
      </c>
      <c r="L591" s="90"/>
      <c r="M591" s="89"/>
      <c r="N591" s="94" t="str">
        <f t="shared" ref="N591:N620" si="119">IFS(M591&gt;G591,"W",M591&lt;G591,"L",M591=G591,"D")</f>
        <v>D</v>
      </c>
      <c r="O591" s="192">
        <f t="shared" ref="O591:O620" si="120">IF(ISNUMBER(M591),IF(N591="W",MIN(150000,M591)*0.025,MIN(150000,M591)*0.01),0)</f>
        <v>0</v>
      </c>
      <c r="P591" s="124"/>
      <c r="Q591" s="85"/>
      <c r="R591" s="85"/>
      <c r="S591" s="85"/>
      <c r="T591" s="85"/>
      <c r="U591" s="85"/>
      <c r="V591" s="85"/>
      <c r="W591" s="85"/>
      <c r="X591" s="85"/>
      <c r="Y591" s="85"/>
      <c r="Z591" s="85"/>
    </row>
    <row r="592">
      <c r="A592" s="86">
        <v>45858.0</v>
      </c>
      <c r="B592" s="87">
        <f t="shared" si="116"/>
        <v>45858</v>
      </c>
      <c r="C592" s="88">
        <f t="shared" ref="C592:C620" si="121">C591 + TIME(0, 10, 0)</f>
        <v>0.6736111111</v>
      </c>
      <c r="D592" s="90" t="s">
        <v>200</v>
      </c>
      <c r="E592" s="91" t="s">
        <v>200</v>
      </c>
      <c r="F592" s="90"/>
      <c r="G592" s="89"/>
      <c r="H592" s="94" t="str">
        <f t="shared" si="117"/>
        <v>D</v>
      </c>
      <c r="I592" s="192">
        <f t="shared" si="118"/>
        <v>0</v>
      </c>
      <c r="J592" s="90" t="s">
        <v>134</v>
      </c>
      <c r="K592" s="189" t="s">
        <v>550</v>
      </c>
      <c r="L592" s="90"/>
      <c r="M592" s="89"/>
      <c r="N592" s="94" t="str">
        <f t="shared" si="119"/>
        <v>D</v>
      </c>
      <c r="O592" s="192">
        <f t="shared" si="120"/>
        <v>0</v>
      </c>
      <c r="P592" s="90"/>
      <c r="Q592" s="85"/>
      <c r="R592" s="85"/>
      <c r="S592" s="85"/>
      <c r="T592" s="85"/>
      <c r="U592" s="85"/>
      <c r="V592" s="85"/>
      <c r="W592" s="85"/>
      <c r="X592" s="85"/>
      <c r="Y592" s="85"/>
      <c r="Z592" s="85"/>
    </row>
    <row r="593">
      <c r="A593" s="86">
        <v>45858.0</v>
      </c>
      <c r="B593" s="87">
        <f t="shared" si="116"/>
        <v>45858</v>
      </c>
      <c r="C593" s="88">
        <f t="shared" si="121"/>
        <v>0.6805555556</v>
      </c>
      <c r="D593" s="90" t="s">
        <v>204</v>
      </c>
      <c r="E593" s="90" t="s">
        <v>497</v>
      </c>
      <c r="F593" s="90"/>
      <c r="G593" s="90"/>
      <c r="H593" s="94" t="str">
        <f t="shared" si="117"/>
        <v>D</v>
      </c>
      <c r="I593" s="192">
        <f t="shared" si="118"/>
        <v>0</v>
      </c>
      <c r="J593" s="90" t="s">
        <v>188</v>
      </c>
      <c r="K593" s="189">
        <v>6.73519272E8</v>
      </c>
      <c r="L593" s="90"/>
      <c r="M593" s="89"/>
      <c r="N593" s="94" t="str">
        <f t="shared" si="119"/>
        <v>D</v>
      </c>
      <c r="O593" s="192">
        <f t="shared" si="120"/>
        <v>0</v>
      </c>
      <c r="P593" s="90"/>
      <c r="Q593" s="85"/>
      <c r="R593" s="85"/>
      <c r="S593" s="85"/>
      <c r="T593" s="85"/>
      <c r="U593" s="85"/>
      <c r="V593" s="85"/>
      <c r="W593" s="85"/>
      <c r="X593" s="85"/>
      <c r="Y593" s="85"/>
      <c r="Z593" s="85"/>
    </row>
    <row r="594">
      <c r="A594" s="86">
        <v>45858.0</v>
      </c>
      <c r="B594" s="87">
        <f t="shared" si="116"/>
        <v>45858</v>
      </c>
      <c r="C594" s="88">
        <f t="shared" si="121"/>
        <v>0.6875</v>
      </c>
      <c r="D594" s="89" t="s">
        <v>191</v>
      </c>
      <c r="E594" s="209" t="s">
        <v>543</v>
      </c>
      <c r="F594" s="90"/>
      <c r="G594" s="90"/>
      <c r="H594" s="94" t="str">
        <f t="shared" si="117"/>
        <v>D</v>
      </c>
      <c r="I594" s="192">
        <f t="shared" si="118"/>
        <v>0</v>
      </c>
      <c r="J594" s="89" t="s">
        <v>166</v>
      </c>
      <c r="K594" s="90" t="s">
        <v>516</v>
      </c>
      <c r="L594" s="90"/>
      <c r="M594" s="89"/>
      <c r="N594" s="94" t="str">
        <f t="shared" si="119"/>
        <v>D</v>
      </c>
      <c r="O594" s="192">
        <f t="shared" si="120"/>
        <v>0</v>
      </c>
      <c r="P594" s="90"/>
      <c r="Q594" s="85"/>
      <c r="R594" s="85"/>
      <c r="S594" s="85"/>
      <c r="T594" s="85"/>
      <c r="U594" s="85"/>
      <c r="V594" s="85"/>
      <c r="W594" s="85"/>
      <c r="X594" s="85"/>
      <c r="Y594" s="85"/>
      <c r="Z594" s="85"/>
    </row>
    <row r="595">
      <c r="A595" s="86">
        <v>45858.0</v>
      </c>
      <c r="B595" s="87">
        <f t="shared" si="116"/>
        <v>45858</v>
      </c>
      <c r="C595" s="88">
        <f t="shared" si="121"/>
        <v>0.6944444444</v>
      </c>
      <c r="D595" s="90" t="s">
        <v>170</v>
      </c>
      <c r="E595" s="165" t="s">
        <v>496</v>
      </c>
      <c r="F595" s="90"/>
      <c r="G595" s="90"/>
      <c r="H595" s="94" t="str">
        <f t="shared" si="117"/>
        <v>D</v>
      </c>
      <c r="I595" s="192">
        <f t="shared" si="118"/>
        <v>0</v>
      </c>
      <c r="J595" s="90" t="s">
        <v>191</v>
      </c>
      <c r="K595" s="209" t="s">
        <v>551</v>
      </c>
      <c r="L595" s="90"/>
      <c r="M595" s="89"/>
      <c r="N595" s="94" t="str">
        <f t="shared" si="119"/>
        <v>D</v>
      </c>
      <c r="O595" s="192">
        <f t="shared" si="120"/>
        <v>0</v>
      </c>
      <c r="P595" s="90"/>
      <c r="Q595" s="85"/>
      <c r="R595" s="85"/>
      <c r="S595" s="85"/>
      <c r="T595" s="85"/>
      <c r="U595" s="85"/>
      <c r="V595" s="85"/>
      <c r="W595" s="85"/>
      <c r="X595" s="85"/>
      <c r="Y595" s="85"/>
      <c r="Z595" s="85"/>
    </row>
    <row r="596">
      <c r="A596" s="86">
        <v>45858.0</v>
      </c>
      <c r="B596" s="87">
        <f t="shared" si="116"/>
        <v>45858</v>
      </c>
      <c r="C596" s="88">
        <f t="shared" si="121"/>
        <v>0.7013888889</v>
      </c>
      <c r="D596" s="90" t="s">
        <v>155</v>
      </c>
      <c r="E596" s="181" t="s">
        <v>529</v>
      </c>
      <c r="F596" s="90"/>
      <c r="G596" s="90"/>
      <c r="H596" s="94" t="str">
        <f t="shared" si="117"/>
        <v>D</v>
      </c>
      <c r="I596" s="192">
        <f t="shared" si="118"/>
        <v>0</v>
      </c>
      <c r="J596" s="90" t="s">
        <v>166</v>
      </c>
      <c r="K596" s="90" t="s">
        <v>442</v>
      </c>
      <c r="L596" s="90"/>
      <c r="M596" s="89"/>
      <c r="N596" s="94" t="str">
        <f t="shared" si="119"/>
        <v>D</v>
      </c>
      <c r="O596" s="192">
        <f t="shared" si="120"/>
        <v>0</v>
      </c>
      <c r="P596" s="90"/>
      <c r="Q596" s="85"/>
      <c r="R596" s="85"/>
      <c r="S596" s="85"/>
      <c r="T596" s="85"/>
      <c r="U596" s="85"/>
      <c r="V596" s="85"/>
      <c r="W596" s="85"/>
      <c r="X596" s="85"/>
      <c r="Y596" s="85"/>
      <c r="Z596" s="85"/>
    </row>
    <row r="597">
      <c r="A597" s="86">
        <v>45858.0</v>
      </c>
      <c r="B597" s="87">
        <f t="shared" si="116"/>
        <v>45858</v>
      </c>
      <c r="C597" s="88">
        <f t="shared" si="121"/>
        <v>0.7083333333</v>
      </c>
      <c r="D597" s="90" t="s">
        <v>161</v>
      </c>
      <c r="E597" s="211" t="s">
        <v>375</v>
      </c>
      <c r="F597" s="90"/>
      <c r="G597" s="90"/>
      <c r="H597" s="94" t="str">
        <f t="shared" si="117"/>
        <v>D</v>
      </c>
      <c r="I597" s="192">
        <f t="shared" si="118"/>
        <v>0</v>
      </c>
      <c r="J597" s="90" t="s">
        <v>166</v>
      </c>
      <c r="K597" s="90" t="s">
        <v>549</v>
      </c>
      <c r="L597" s="90"/>
      <c r="M597" s="89"/>
      <c r="N597" s="94" t="str">
        <f t="shared" si="119"/>
        <v>D</v>
      </c>
      <c r="O597" s="192">
        <f t="shared" si="120"/>
        <v>0</v>
      </c>
      <c r="P597" s="90"/>
      <c r="Q597" s="85"/>
      <c r="R597" s="85"/>
      <c r="S597" s="85"/>
      <c r="T597" s="85"/>
      <c r="U597" s="85"/>
      <c r="V597" s="85"/>
      <c r="W597" s="85"/>
      <c r="X597" s="85"/>
      <c r="Y597" s="85"/>
      <c r="Z597" s="85"/>
    </row>
    <row r="598">
      <c r="A598" s="86">
        <v>45858.0</v>
      </c>
      <c r="B598" s="87">
        <f t="shared" si="116"/>
        <v>45858</v>
      </c>
      <c r="C598" s="88">
        <f t="shared" si="121"/>
        <v>0.7152777778</v>
      </c>
      <c r="D598" s="90" t="s">
        <v>161</v>
      </c>
      <c r="E598" s="211" t="s">
        <v>552</v>
      </c>
      <c r="F598" s="90"/>
      <c r="G598" s="90"/>
      <c r="H598" s="94" t="str">
        <f t="shared" si="117"/>
        <v>D</v>
      </c>
      <c r="I598" s="192">
        <f t="shared" si="118"/>
        <v>0</v>
      </c>
      <c r="J598" s="90" t="s">
        <v>134</v>
      </c>
      <c r="K598" s="189" t="s">
        <v>540</v>
      </c>
      <c r="L598" s="90"/>
      <c r="M598" s="89"/>
      <c r="N598" s="94" t="str">
        <f t="shared" si="119"/>
        <v>D</v>
      </c>
      <c r="O598" s="192">
        <f t="shared" si="120"/>
        <v>0</v>
      </c>
      <c r="P598" s="90"/>
      <c r="Q598" s="85"/>
      <c r="R598" s="85"/>
      <c r="S598" s="85"/>
      <c r="T598" s="85"/>
      <c r="U598" s="85"/>
      <c r="V598" s="85"/>
      <c r="W598" s="85"/>
      <c r="X598" s="85"/>
      <c r="Y598" s="85"/>
      <c r="Z598" s="85"/>
    </row>
    <row r="599">
      <c r="A599" s="86">
        <v>45858.0</v>
      </c>
      <c r="B599" s="87">
        <f t="shared" si="116"/>
        <v>45858</v>
      </c>
      <c r="C599" s="88">
        <f t="shared" si="121"/>
        <v>0.7222222222</v>
      </c>
      <c r="D599" s="90" t="s">
        <v>197</v>
      </c>
      <c r="E599" s="173" t="s">
        <v>342</v>
      </c>
      <c r="F599" s="90"/>
      <c r="G599" s="90"/>
      <c r="H599" s="94" t="str">
        <f t="shared" si="117"/>
        <v>D</v>
      </c>
      <c r="I599" s="192">
        <f t="shared" si="118"/>
        <v>0</v>
      </c>
      <c r="J599" s="90" t="s">
        <v>166</v>
      </c>
      <c r="K599" s="90" t="s">
        <v>553</v>
      </c>
      <c r="L599" s="90"/>
      <c r="M599" s="89"/>
      <c r="N599" s="94" t="str">
        <f t="shared" si="119"/>
        <v>D</v>
      </c>
      <c r="O599" s="192">
        <f t="shared" si="120"/>
        <v>0</v>
      </c>
      <c r="P599" s="124"/>
      <c r="Q599" s="85"/>
      <c r="R599" s="85"/>
      <c r="S599" s="85"/>
      <c r="T599" s="85"/>
      <c r="U599" s="85"/>
      <c r="V599" s="85"/>
      <c r="W599" s="85"/>
      <c r="X599" s="85"/>
      <c r="Y599" s="85"/>
      <c r="Z599" s="85"/>
    </row>
    <row r="600">
      <c r="A600" s="86">
        <v>45858.0</v>
      </c>
      <c r="B600" s="87">
        <f t="shared" si="116"/>
        <v>45858</v>
      </c>
      <c r="C600" s="88">
        <f t="shared" si="121"/>
        <v>0.7291666667</v>
      </c>
      <c r="D600" s="90" t="s">
        <v>502</v>
      </c>
      <c r="E600" s="212" t="s">
        <v>544</v>
      </c>
      <c r="F600" s="90"/>
      <c r="G600" s="90"/>
      <c r="H600" s="94" t="str">
        <f t="shared" si="117"/>
        <v>D</v>
      </c>
      <c r="I600" s="192">
        <f t="shared" si="118"/>
        <v>0</v>
      </c>
      <c r="J600" s="90" t="s">
        <v>170</v>
      </c>
      <c r="K600" s="165" t="s">
        <v>496</v>
      </c>
      <c r="L600" s="90"/>
      <c r="M600" s="89"/>
      <c r="N600" s="94" t="str">
        <f t="shared" si="119"/>
        <v>D</v>
      </c>
      <c r="O600" s="192">
        <f t="shared" si="120"/>
        <v>0</v>
      </c>
      <c r="P600" s="124"/>
      <c r="Q600" s="85"/>
      <c r="R600" s="85"/>
      <c r="S600" s="85"/>
      <c r="T600" s="85"/>
      <c r="U600" s="85"/>
      <c r="V600" s="85"/>
      <c r="W600" s="85"/>
      <c r="X600" s="85"/>
      <c r="Y600" s="85"/>
      <c r="Z600" s="85"/>
    </row>
    <row r="601">
      <c r="A601" s="86">
        <v>45858.0</v>
      </c>
      <c r="B601" s="87">
        <f t="shared" si="116"/>
        <v>45858</v>
      </c>
      <c r="C601" s="88">
        <f t="shared" si="121"/>
        <v>0.7361111111</v>
      </c>
      <c r="D601" s="90" t="s">
        <v>208</v>
      </c>
      <c r="E601" s="213" t="s">
        <v>239</v>
      </c>
      <c r="F601" s="90"/>
      <c r="G601" s="90"/>
      <c r="H601" s="94" t="str">
        <f t="shared" si="117"/>
        <v>D</v>
      </c>
      <c r="I601" s="192">
        <f t="shared" si="118"/>
        <v>0</v>
      </c>
      <c r="J601" s="90" t="s">
        <v>429</v>
      </c>
      <c r="K601" s="146" t="s">
        <v>499</v>
      </c>
      <c r="L601" s="90"/>
      <c r="M601" s="89"/>
      <c r="N601" s="94" t="str">
        <f t="shared" si="119"/>
        <v>D</v>
      </c>
      <c r="O601" s="192">
        <f t="shared" si="120"/>
        <v>0</v>
      </c>
      <c r="P601" s="90"/>
      <c r="Q601" s="85"/>
      <c r="R601" s="85"/>
      <c r="S601" s="85"/>
      <c r="T601" s="85"/>
      <c r="U601" s="85"/>
      <c r="V601" s="85"/>
      <c r="W601" s="85"/>
      <c r="X601" s="85"/>
      <c r="Y601" s="85"/>
      <c r="Z601" s="85"/>
    </row>
    <row r="602">
      <c r="A602" s="86">
        <v>45858.0</v>
      </c>
      <c r="B602" s="87">
        <f t="shared" si="116"/>
        <v>45858</v>
      </c>
      <c r="C602" s="88">
        <f t="shared" si="121"/>
        <v>0.7430555556</v>
      </c>
      <c r="D602" s="90" t="s">
        <v>139</v>
      </c>
      <c r="E602" s="181" t="s">
        <v>529</v>
      </c>
      <c r="F602" s="90"/>
      <c r="G602" s="90"/>
      <c r="H602" s="94" t="str">
        <f t="shared" si="117"/>
        <v>D</v>
      </c>
      <c r="I602" s="192">
        <f t="shared" si="118"/>
        <v>0</v>
      </c>
      <c r="J602" s="90" t="s">
        <v>181</v>
      </c>
      <c r="K602" s="181" t="s">
        <v>529</v>
      </c>
      <c r="L602" s="90"/>
      <c r="M602" s="89"/>
      <c r="N602" s="94" t="str">
        <f t="shared" si="119"/>
        <v>D</v>
      </c>
      <c r="O602" s="192">
        <f t="shared" si="120"/>
        <v>0</v>
      </c>
      <c r="P602" s="90"/>
      <c r="Q602" s="85"/>
      <c r="R602" s="85"/>
      <c r="S602" s="85"/>
      <c r="T602" s="85"/>
      <c r="U602" s="85"/>
      <c r="V602" s="85"/>
      <c r="W602" s="85"/>
      <c r="X602" s="85"/>
      <c r="Y602" s="85"/>
      <c r="Z602" s="85"/>
    </row>
    <row r="603">
      <c r="A603" s="86">
        <v>45858.0</v>
      </c>
      <c r="B603" s="87">
        <f t="shared" si="116"/>
        <v>45858</v>
      </c>
      <c r="C603" s="88">
        <f t="shared" si="121"/>
        <v>0.75</v>
      </c>
      <c r="D603" s="90" t="s">
        <v>191</v>
      </c>
      <c r="E603" s="209" t="s">
        <v>538</v>
      </c>
      <c r="F603" s="90"/>
      <c r="G603" s="90"/>
      <c r="H603" s="94" t="str">
        <f t="shared" si="117"/>
        <v>D</v>
      </c>
      <c r="I603" s="192">
        <f t="shared" si="118"/>
        <v>0</v>
      </c>
      <c r="J603" s="90" t="s">
        <v>166</v>
      </c>
      <c r="K603" s="90" t="s">
        <v>545</v>
      </c>
      <c r="L603" s="90"/>
      <c r="M603" s="89"/>
      <c r="N603" s="94" t="str">
        <f t="shared" si="119"/>
        <v>D</v>
      </c>
      <c r="O603" s="192">
        <f t="shared" si="120"/>
        <v>0</v>
      </c>
      <c r="P603" s="90"/>
      <c r="Q603" s="85"/>
      <c r="R603" s="85"/>
      <c r="S603" s="85"/>
      <c r="T603" s="85"/>
      <c r="U603" s="85"/>
      <c r="V603" s="85"/>
      <c r="W603" s="85"/>
      <c r="X603" s="85"/>
      <c r="Y603" s="85"/>
      <c r="Z603" s="85"/>
    </row>
    <row r="604">
      <c r="A604" s="86">
        <v>45858.0</v>
      </c>
      <c r="B604" s="87">
        <f t="shared" si="116"/>
        <v>45858</v>
      </c>
      <c r="C604" s="88">
        <f t="shared" si="121"/>
        <v>0.7569444444</v>
      </c>
      <c r="D604" s="90" t="s">
        <v>155</v>
      </c>
      <c r="E604" s="181" t="s">
        <v>529</v>
      </c>
      <c r="F604" s="90"/>
      <c r="G604" s="90"/>
      <c r="H604" s="94" t="str">
        <f t="shared" si="117"/>
        <v>D</v>
      </c>
      <c r="I604" s="192">
        <f t="shared" si="118"/>
        <v>0</v>
      </c>
      <c r="J604" s="90" t="s">
        <v>197</v>
      </c>
      <c r="K604" s="173" t="s">
        <v>342</v>
      </c>
      <c r="L604" s="90"/>
      <c r="M604" s="90"/>
      <c r="N604" s="94" t="str">
        <f t="shared" si="119"/>
        <v>D</v>
      </c>
      <c r="O604" s="192">
        <f t="shared" si="120"/>
        <v>0</v>
      </c>
      <c r="P604" s="124"/>
      <c r="Q604" s="85"/>
      <c r="R604" s="85"/>
      <c r="S604" s="85"/>
      <c r="T604" s="85"/>
      <c r="U604" s="85"/>
      <c r="V604" s="85"/>
      <c r="W604" s="85"/>
      <c r="X604" s="85"/>
      <c r="Y604" s="85"/>
      <c r="Z604" s="85"/>
    </row>
    <row r="605">
      <c r="A605" s="86">
        <v>45858.0</v>
      </c>
      <c r="B605" s="87">
        <f t="shared" si="116"/>
        <v>45858</v>
      </c>
      <c r="C605" s="88">
        <f t="shared" si="121"/>
        <v>0.7638888889</v>
      </c>
      <c r="D605" s="90" t="s">
        <v>170</v>
      </c>
      <c r="E605" s="165" t="s">
        <v>496</v>
      </c>
      <c r="F605" s="90"/>
      <c r="G605" s="90"/>
      <c r="H605" s="94" t="str">
        <f t="shared" si="117"/>
        <v>D</v>
      </c>
      <c r="I605" s="192">
        <f t="shared" si="118"/>
        <v>0</v>
      </c>
      <c r="J605" s="90" t="s">
        <v>217</v>
      </c>
      <c r="K605" s="90" t="s">
        <v>508</v>
      </c>
      <c r="L605" s="90"/>
      <c r="M605" s="90"/>
      <c r="N605" s="94" t="str">
        <f t="shared" si="119"/>
        <v>D</v>
      </c>
      <c r="O605" s="192">
        <f t="shared" si="120"/>
        <v>0</v>
      </c>
      <c r="P605" s="90"/>
      <c r="Q605" s="85"/>
      <c r="R605" s="85"/>
      <c r="S605" s="85"/>
      <c r="T605" s="85"/>
      <c r="U605" s="85"/>
      <c r="V605" s="85"/>
      <c r="W605" s="85"/>
      <c r="X605" s="85"/>
      <c r="Y605" s="85"/>
      <c r="Z605" s="85"/>
    </row>
    <row r="606">
      <c r="A606" s="86">
        <v>45858.0</v>
      </c>
      <c r="B606" s="87">
        <f t="shared" si="116"/>
        <v>45858</v>
      </c>
      <c r="C606" s="88">
        <f t="shared" si="121"/>
        <v>0.7708333333</v>
      </c>
      <c r="D606" s="90" t="s">
        <v>427</v>
      </c>
      <c r="E606" s="90" t="s">
        <v>453</v>
      </c>
      <c r="F606" s="90"/>
      <c r="G606" s="90"/>
      <c r="H606" s="94" t="str">
        <f t="shared" si="117"/>
        <v>D</v>
      </c>
      <c r="I606" s="192">
        <f t="shared" si="118"/>
        <v>0</v>
      </c>
      <c r="J606" s="90" t="s">
        <v>166</v>
      </c>
      <c r="K606" s="90" t="s">
        <v>554</v>
      </c>
      <c r="L606" s="90"/>
      <c r="M606" s="90"/>
      <c r="N606" s="94" t="str">
        <f t="shared" si="119"/>
        <v>D</v>
      </c>
      <c r="O606" s="192">
        <f t="shared" si="120"/>
        <v>0</v>
      </c>
      <c r="P606" s="90"/>
      <c r="Q606" s="85"/>
      <c r="R606" s="85"/>
      <c r="S606" s="85"/>
      <c r="T606" s="85"/>
      <c r="U606" s="85"/>
      <c r="V606" s="85"/>
      <c r="W606" s="85"/>
      <c r="X606" s="85"/>
      <c r="Y606" s="85"/>
      <c r="Z606" s="85"/>
    </row>
    <row r="607">
      <c r="A607" s="86">
        <v>45858.0</v>
      </c>
      <c r="B607" s="87">
        <f t="shared" si="116"/>
        <v>45858</v>
      </c>
      <c r="C607" s="88">
        <f t="shared" si="121"/>
        <v>0.7777777778</v>
      </c>
      <c r="D607" s="90" t="s">
        <v>197</v>
      </c>
      <c r="E607" s="173" t="s">
        <v>343</v>
      </c>
      <c r="F607" s="90"/>
      <c r="G607" s="90"/>
      <c r="H607" s="94" t="str">
        <f t="shared" si="117"/>
        <v>D</v>
      </c>
      <c r="I607" s="192">
        <f t="shared" si="118"/>
        <v>0</v>
      </c>
      <c r="J607" s="90" t="s">
        <v>166</v>
      </c>
      <c r="K607" s="90" t="s">
        <v>373</v>
      </c>
      <c r="L607" s="90"/>
      <c r="M607" s="90"/>
      <c r="N607" s="94" t="str">
        <f t="shared" si="119"/>
        <v>D</v>
      </c>
      <c r="O607" s="192">
        <f t="shared" si="120"/>
        <v>0</v>
      </c>
      <c r="P607" s="90"/>
      <c r="Q607" s="85"/>
      <c r="R607" s="85"/>
      <c r="S607" s="85"/>
      <c r="T607" s="85"/>
      <c r="U607" s="85"/>
      <c r="V607" s="85"/>
      <c r="W607" s="85"/>
      <c r="X607" s="85"/>
      <c r="Y607" s="85"/>
      <c r="Z607" s="85"/>
    </row>
    <row r="608">
      <c r="A608" s="86">
        <v>45858.0</v>
      </c>
      <c r="B608" s="87">
        <f t="shared" si="116"/>
        <v>45858</v>
      </c>
      <c r="C608" s="88">
        <f t="shared" si="121"/>
        <v>0.7847222222</v>
      </c>
      <c r="D608" s="90" t="s">
        <v>155</v>
      </c>
      <c r="E608" s="181" t="s">
        <v>529</v>
      </c>
      <c r="F608" s="90"/>
      <c r="G608" s="90"/>
      <c r="H608" s="94" t="str">
        <f t="shared" si="117"/>
        <v>D</v>
      </c>
      <c r="I608" s="192">
        <f t="shared" si="118"/>
        <v>0</v>
      </c>
      <c r="J608" s="90" t="s">
        <v>141</v>
      </c>
      <c r="K608" s="90" t="s">
        <v>346</v>
      </c>
      <c r="L608" s="90"/>
      <c r="M608" s="90"/>
      <c r="N608" s="94" t="str">
        <f t="shared" si="119"/>
        <v>D</v>
      </c>
      <c r="O608" s="192">
        <f t="shared" si="120"/>
        <v>0</v>
      </c>
      <c r="P608" s="90"/>
      <c r="Q608" s="85"/>
      <c r="R608" s="85"/>
      <c r="S608" s="85"/>
      <c r="T608" s="85"/>
      <c r="U608" s="85"/>
      <c r="V608" s="85"/>
      <c r="W608" s="85"/>
      <c r="X608" s="85"/>
      <c r="Y608" s="85"/>
      <c r="Z608" s="85"/>
    </row>
    <row r="609">
      <c r="A609" s="86">
        <v>45858.0</v>
      </c>
      <c r="B609" s="87">
        <f t="shared" si="116"/>
        <v>45858</v>
      </c>
      <c r="C609" s="88">
        <f t="shared" si="121"/>
        <v>0.7916666667</v>
      </c>
      <c r="D609" s="90" t="s">
        <v>166</v>
      </c>
      <c r="E609" s="90" t="s">
        <v>537</v>
      </c>
      <c r="F609" s="90"/>
      <c r="G609" s="90"/>
      <c r="H609" s="94" t="str">
        <f t="shared" si="117"/>
        <v>D</v>
      </c>
      <c r="I609" s="192">
        <f t="shared" si="118"/>
        <v>0</v>
      </c>
      <c r="J609" s="90" t="s">
        <v>188</v>
      </c>
      <c r="K609" s="189">
        <v>6.73519272E8</v>
      </c>
      <c r="L609" s="90"/>
      <c r="M609" s="90"/>
      <c r="N609" s="94" t="str">
        <f t="shared" si="119"/>
        <v>D</v>
      </c>
      <c r="O609" s="192">
        <f t="shared" si="120"/>
        <v>0</v>
      </c>
      <c r="P609" s="90"/>
      <c r="Q609" s="85"/>
      <c r="R609" s="85"/>
      <c r="S609" s="85"/>
      <c r="T609" s="85"/>
      <c r="U609" s="85"/>
      <c r="V609" s="85"/>
      <c r="W609" s="85"/>
      <c r="X609" s="85"/>
      <c r="Y609" s="85"/>
      <c r="Z609" s="85"/>
    </row>
    <row r="610">
      <c r="A610" s="86">
        <v>45858.0</v>
      </c>
      <c r="B610" s="87">
        <f t="shared" si="116"/>
        <v>45858</v>
      </c>
      <c r="C610" s="88">
        <f t="shared" si="121"/>
        <v>0.7986111111</v>
      </c>
      <c r="D610" s="90" t="s">
        <v>134</v>
      </c>
      <c r="E610" s="189" t="s">
        <v>534</v>
      </c>
      <c r="F610" s="90"/>
      <c r="G610" s="90"/>
      <c r="H610" s="94" t="str">
        <f t="shared" si="117"/>
        <v>D</v>
      </c>
      <c r="I610" s="192">
        <f t="shared" si="118"/>
        <v>0</v>
      </c>
      <c r="J610" s="90" t="s">
        <v>174</v>
      </c>
      <c r="K610" s="108" t="s">
        <v>251</v>
      </c>
      <c r="L610" s="90"/>
      <c r="M610" s="90"/>
      <c r="N610" s="94" t="str">
        <f t="shared" si="119"/>
        <v>D</v>
      </c>
      <c r="O610" s="192">
        <f t="shared" si="120"/>
        <v>0</v>
      </c>
      <c r="P610" s="90"/>
      <c r="Q610" s="85"/>
      <c r="R610" s="85"/>
      <c r="S610" s="85"/>
      <c r="T610" s="85"/>
      <c r="U610" s="85"/>
      <c r="V610" s="85"/>
      <c r="W610" s="85"/>
      <c r="X610" s="85"/>
      <c r="Y610" s="85"/>
      <c r="Z610" s="85"/>
    </row>
    <row r="611">
      <c r="A611" s="86">
        <v>45858.0</v>
      </c>
      <c r="B611" s="87">
        <f t="shared" si="116"/>
        <v>45858</v>
      </c>
      <c r="C611" s="88">
        <f t="shared" si="121"/>
        <v>0.8055555556</v>
      </c>
      <c r="D611" s="90" t="s">
        <v>174</v>
      </c>
      <c r="E611" s="108" t="s">
        <v>176</v>
      </c>
      <c r="F611" s="90"/>
      <c r="G611" s="90"/>
      <c r="H611" s="94" t="str">
        <f t="shared" si="117"/>
        <v>D</v>
      </c>
      <c r="I611" s="192">
        <f t="shared" si="118"/>
        <v>0</v>
      </c>
      <c r="J611" s="90" t="s">
        <v>134</v>
      </c>
      <c r="K611" s="189" t="s">
        <v>535</v>
      </c>
      <c r="L611" s="90"/>
      <c r="M611" s="90"/>
      <c r="N611" s="94" t="str">
        <f t="shared" si="119"/>
        <v>D</v>
      </c>
      <c r="O611" s="192">
        <f t="shared" si="120"/>
        <v>0</v>
      </c>
      <c r="P611" s="124"/>
      <c r="Q611" s="85"/>
      <c r="R611" s="85"/>
      <c r="S611" s="85"/>
      <c r="T611" s="85"/>
      <c r="U611" s="85"/>
      <c r="V611" s="85"/>
      <c r="W611" s="85"/>
      <c r="X611" s="85"/>
      <c r="Y611" s="85"/>
      <c r="Z611" s="85"/>
    </row>
    <row r="612">
      <c r="A612" s="86">
        <v>45858.0</v>
      </c>
      <c r="B612" s="87">
        <f t="shared" si="116"/>
        <v>45858</v>
      </c>
      <c r="C612" s="88">
        <f t="shared" si="121"/>
        <v>0.8125</v>
      </c>
      <c r="D612" s="90" t="s">
        <v>161</v>
      </c>
      <c r="E612" s="211" t="s">
        <v>374</v>
      </c>
      <c r="F612" s="90"/>
      <c r="G612" s="90"/>
      <c r="H612" s="94" t="str">
        <f t="shared" si="117"/>
        <v>D</v>
      </c>
      <c r="I612" s="192">
        <f t="shared" si="118"/>
        <v>0</v>
      </c>
      <c r="J612" s="90" t="s">
        <v>157</v>
      </c>
      <c r="K612" s="90" t="s">
        <v>393</v>
      </c>
      <c r="L612" s="90"/>
      <c r="M612" s="90"/>
      <c r="N612" s="94" t="str">
        <f t="shared" si="119"/>
        <v>D</v>
      </c>
      <c r="O612" s="192">
        <f t="shared" si="120"/>
        <v>0</v>
      </c>
      <c r="P612" s="90"/>
      <c r="Q612" s="85"/>
      <c r="R612" s="85"/>
      <c r="S612" s="85"/>
      <c r="T612" s="85"/>
      <c r="U612" s="85"/>
      <c r="V612" s="85"/>
      <c r="W612" s="85"/>
      <c r="X612" s="85"/>
      <c r="Y612" s="85"/>
      <c r="Z612" s="85"/>
    </row>
    <row r="613">
      <c r="A613" s="86">
        <v>45858.0</v>
      </c>
      <c r="B613" s="87">
        <f t="shared" si="116"/>
        <v>45858</v>
      </c>
      <c r="C613" s="88">
        <f t="shared" si="121"/>
        <v>0.8194444444</v>
      </c>
      <c r="D613" s="90" t="s">
        <v>134</v>
      </c>
      <c r="E613" s="189" t="s">
        <v>308</v>
      </c>
      <c r="F613" s="90"/>
      <c r="G613" s="90"/>
      <c r="H613" s="94" t="str">
        <f t="shared" si="117"/>
        <v>D</v>
      </c>
      <c r="I613" s="192">
        <f t="shared" si="118"/>
        <v>0</v>
      </c>
      <c r="J613" s="90" t="s">
        <v>161</v>
      </c>
      <c r="K613" s="211" t="s">
        <v>375</v>
      </c>
      <c r="L613" s="90"/>
      <c r="M613" s="90"/>
      <c r="N613" s="94" t="str">
        <f t="shared" si="119"/>
        <v>D</v>
      </c>
      <c r="O613" s="192">
        <f t="shared" si="120"/>
        <v>0</v>
      </c>
      <c r="P613" s="124"/>
      <c r="Q613" s="85"/>
      <c r="R613" s="85"/>
      <c r="S613" s="85"/>
      <c r="T613" s="85"/>
      <c r="U613" s="85"/>
      <c r="V613" s="85"/>
      <c r="W613" s="85"/>
      <c r="X613" s="85"/>
      <c r="Y613" s="85"/>
      <c r="Z613" s="85"/>
    </row>
    <row r="614">
      <c r="A614" s="86">
        <v>45858.0</v>
      </c>
      <c r="B614" s="87">
        <f t="shared" si="116"/>
        <v>45858</v>
      </c>
      <c r="C614" s="88">
        <f t="shared" si="121"/>
        <v>0.8263888889</v>
      </c>
      <c r="D614" s="90" t="s">
        <v>166</v>
      </c>
      <c r="E614" s="90" t="s">
        <v>542</v>
      </c>
      <c r="F614" s="90"/>
      <c r="G614" s="90"/>
      <c r="H614" s="94" t="str">
        <f t="shared" si="117"/>
        <v>D</v>
      </c>
      <c r="I614" s="192">
        <f t="shared" si="118"/>
        <v>0</v>
      </c>
      <c r="J614" s="90" t="s">
        <v>151</v>
      </c>
      <c r="K614" s="90" t="s">
        <v>326</v>
      </c>
      <c r="L614" s="90"/>
      <c r="M614" s="90"/>
      <c r="N614" s="94" t="str">
        <f t="shared" si="119"/>
        <v>D</v>
      </c>
      <c r="O614" s="192">
        <f t="shared" si="120"/>
        <v>0</v>
      </c>
      <c r="P614" s="124"/>
      <c r="Q614" s="85"/>
      <c r="R614" s="85"/>
      <c r="S614" s="85"/>
      <c r="T614" s="85"/>
      <c r="U614" s="85"/>
      <c r="V614" s="85"/>
      <c r="W614" s="85"/>
      <c r="X614" s="85"/>
      <c r="Y614" s="85"/>
      <c r="Z614" s="85"/>
    </row>
    <row r="615">
      <c r="A615" s="86">
        <v>45858.0</v>
      </c>
      <c r="B615" s="87">
        <f t="shared" si="116"/>
        <v>45858</v>
      </c>
      <c r="C615" s="88">
        <f t="shared" si="121"/>
        <v>0.8333333333</v>
      </c>
      <c r="D615" s="90" t="s">
        <v>191</v>
      </c>
      <c r="E615" s="209" t="s">
        <v>541</v>
      </c>
      <c r="F615" s="90"/>
      <c r="G615" s="90"/>
      <c r="H615" s="94" t="str">
        <f t="shared" si="117"/>
        <v>D</v>
      </c>
      <c r="I615" s="192">
        <f t="shared" si="118"/>
        <v>0</v>
      </c>
      <c r="J615" s="90" t="s">
        <v>166</v>
      </c>
      <c r="K615" s="90" t="s">
        <v>536</v>
      </c>
      <c r="L615" s="90"/>
      <c r="M615" s="90"/>
      <c r="N615" s="94" t="str">
        <f t="shared" si="119"/>
        <v>D</v>
      </c>
      <c r="O615" s="192">
        <f t="shared" si="120"/>
        <v>0</v>
      </c>
      <c r="P615" s="90"/>
      <c r="Q615" s="85"/>
      <c r="R615" s="85"/>
      <c r="S615" s="85"/>
      <c r="T615" s="85"/>
      <c r="U615" s="85"/>
      <c r="V615" s="85"/>
      <c r="W615" s="85"/>
      <c r="X615" s="85"/>
      <c r="Y615" s="85"/>
      <c r="Z615" s="85"/>
    </row>
    <row r="616">
      <c r="A616" s="86">
        <v>45858.0</v>
      </c>
      <c r="B616" s="87">
        <f t="shared" si="116"/>
        <v>45858</v>
      </c>
      <c r="C616" s="88">
        <f t="shared" si="121"/>
        <v>0.8402777778</v>
      </c>
      <c r="D616" s="90" t="s">
        <v>166</v>
      </c>
      <c r="E616" s="90" t="s">
        <v>443</v>
      </c>
      <c r="F616" s="90"/>
      <c r="G616" s="90"/>
      <c r="H616" s="94" t="str">
        <f t="shared" si="117"/>
        <v>D</v>
      </c>
      <c r="I616" s="192">
        <f t="shared" si="118"/>
        <v>0</v>
      </c>
      <c r="J616" s="90" t="s">
        <v>134</v>
      </c>
      <c r="K616" s="189" t="s">
        <v>550</v>
      </c>
      <c r="L616" s="90"/>
      <c r="M616" s="90"/>
      <c r="N616" s="94" t="str">
        <f t="shared" si="119"/>
        <v>D</v>
      </c>
      <c r="O616" s="192">
        <f t="shared" si="120"/>
        <v>0</v>
      </c>
      <c r="P616" s="90"/>
      <c r="Q616" s="85"/>
      <c r="R616" s="85"/>
      <c r="S616" s="85"/>
      <c r="T616" s="85"/>
      <c r="U616" s="85"/>
      <c r="V616" s="85"/>
      <c r="W616" s="85"/>
      <c r="X616" s="85"/>
      <c r="Y616" s="85"/>
      <c r="Z616" s="85"/>
    </row>
    <row r="617">
      <c r="A617" s="86">
        <v>45858.0</v>
      </c>
      <c r="B617" s="87">
        <f t="shared" si="116"/>
        <v>45858</v>
      </c>
      <c r="C617" s="88">
        <f t="shared" si="121"/>
        <v>0.8472222222</v>
      </c>
      <c r="D617" s="90" t="s">
        <v>210</v>
      </c>
      <c r="E617" s="209" t="s">
        <v>555</v>
      </c>
      <c r="F617" s="90"/>
      <c r="G617" s="90"/>
      <c r="H617" s="94" t="str">
        <f t="shared" si="117"/>
        <v>D</v>
      </c>
      <c r="I617" s="192">
        <f t="shared" si="118"/>
        <v>0</v>
      </c>
      <c r="J617" s="90" t="s">
        <v>155</v>
      </c>
      <c r="K617" s="181" t="s">
        <v>529</v>
      </c>
      <c r="L617" s="90"/>
      <c r="M617" s="90"/>
      <c r="N617" s="94" t="str">
        <f t="shared" si="119"/>
        <v>D</v>
      </c>
      <c r="O617" s="192">
        <f t="shared" si="120"/>
        <v>0</v>
      </c>
      <c r="P617" s="90"/>
      <c r="Q617" s="85"/>
      <c r="R617" s="85"/>
      <c r="S617" s="85"/>
      <c r="T617" s="85"/>
      <c r="U617" s="85"/>
      <c r="V617" s="85"/>
      <c r="W617" s="85"/>
      <c r="X617" s="85"/>
      <c r="Y617" s="85"/>
      <c r="Z617" s="85"/>
    </row>
    <row r="618">
      <c r="A618" s="86">
        <v>45858.0</v>
      </c>
      <c r="B618" s="87">
        <f t="shared" si="116"/>
        <v>45858</v>
      </c>
      <c r="C618" s="88">
        <f t="shared" si="121"/>
        <v>0.8541666667</v>
      </c>
      <c r="D618" s="90" t="s">
        <v>149</v>
      </c>
      <c r="E618" s="203" t="s">
        <v>526</v>
      </c>
      <c r="F618" s="90"/>
      <c r="G618" s="90"/>
      <c r="H618" s="94" t="str">
        <f t="shared" si="117"/>
        <v>D</v>
      </c>
      <c r="I618" s="192">
        <f t="shared" si="118"/>
        <v>0</v>
      </c>
      <c r="J618" s="90" t="s">
        <v>166</v>
      </c>
      <c r="K618" s="90" t="s">
        <v>516</v>
      </c>
      <c r="L618" s="90"/>
      <c r="M618" s="90"/>
      <c r="N618" s="94" t="str">
        <f t="shared" si="119"/>
        <v>D</v>
      </c>
      <c r="O618" s="192">
        <f t="shared" si="120"/>
        <v>0</v>
      </c>
      <c r="P618" s="90"/>
      <c r="Q618" s="85"/>
      <c r="R618" s="85"/>
      <c r="S618" s="85"/>
      <c r="T618" s="85"/>
      <c r="U618" s="85"/>
      <c r="V618" s="85"/>
      <c r="W618" s="85"/>
      <c r="X618" s="85"/>
      <c r="Y618" s="85"/>
      <c r="Z618" s="85"/>
    </row>
    <row r="619">
      <c r="A619" s="86">
        <v>45858.0</v>
      </c>
      <c r="B619" s="87">
        <f t="shared" si="116"/>
        <v>45858</v>
      </c>
      <c r="C619" s="88">
        <f t="shared" si="121"/>
        <v>0.8611111111</v>
      </c>
      <c r="D619" s="90" t="s">
        <v>155</v>
      </c>
      <c r="E619" s="181" t="s">
        <v>529</v>
      </c>
      <c r="F619" s="90"/>
      <c r="G619" s="90"/>
      <c r="H619" s="94" t="str">
        <f t="shared" si="117"/>
        <v>D</v>
      </c>
      <c r="I619" s="192">
        <f t="shared" si="118"/>
        <v>0</v>
      </c>
      <c r="J619" s="90" t="s">
        <v>197</v>
      </c>
      <c r="K619" s="173" t="s">
        <v>525</v>
      </c>
      <c r="L619" s="90"/>
      <c r="M619" s="90"/>
      <c r="N619" s="94" t="str">
        <f t="shared" si="119"/>
        <v>D</v>
      </c>
      <c r="O619" s="192">
        <f t="shared" si="120"/>
        <v>0</v>
      </c>
      <c r="P619" s="90"/>
      <c r="Q619" s="85"/>
      <c r="R619" s="85"/>
      <c r="S619" s="85"/>
      <c r="T619" s="85"/>
      <c r="U619" s="85"/>
      <c r="V619" s="85"/>
      <c r="W619" s="85"/>
      <c r="X619" s="85"/>
      <c r="Y619" s="85"/>
      <c r="Z619" s="85"/>
    </row>
    <row r="620">
      <c r="A620" s="86">
        <v>45858.0</v>
      </c>
      <c r="B620" s="87">
        <f t="shared" si="116"/>
        <v>45858</v>
      </c>
      <c r="C620" s="88">
        <f t="shared" si="121"/>
        <v>0.8680555556</v>
      </c>
      <c r="D620" s="90" t="s">
        <v>139</v>
      </c>
      <c r="E620" s="209" t="s">
        <v>464</v>
      </c>
      <c r="F620" s="90"/>
      <c r="G620" s="90"/>
      <c r="H620" s="94" t="str">
        <f t="shared" si="117"/>
        <v>D</v>
      </c>
      <c r="I620" s="192">
        <f t="shared" si="118"/>
        <v>0</v>
      </c>
      <c r="J620" s="90" t="s">
        <v>208</v>
      </c>
      <c r="K620" s="115" t="s">
        <v>209</v>
      </c>
      <c r="L620" s="90"/>
      <c r="M620" s="90"/>
      <c r="N620" s="94" t="str">
        <f t="shared" si="119"/>
        <v>D</v>
      </c>
      <c r="O620" s="192">
        <f t="shared" si="120"/>
        <v>0</v>
      </c>
      <c r="P620" s="90"/>
      <c r="Q620" s="85"/>
      <c r="R620" s="85"/>
      <c r="S620" s="85"/>
      <c r="T620" s="85"/>
      <c r="U620" s="85"/>
      <c r="V620" s="85"/>
      <c r="W620" s="85"/>
      <c r="X620" s="85"/>
      <c r="Y620" s="85"/>
      <c r="Z620" s="85"/>
    </row>
    <row r="621">
      <c r="A621" s="137" t="s">
        <v>116</v>
      </c>
      <c r="B621" s="81" t="s">
        <v>16</v>
      </c>
      <c r="C621" s="150" t="s">
        <v>117</v>
      </c>
      <c r="D621" s="82" t="s">
        <v>118</v>
      </c>
      <c r="E621" s="82" t="s">
        <v>119</v>
      </c>
      <c r="F621" s="83" t="s">
        <v>120</v>
      </c>
      <c r="G621" s="82" t="s">
        <v>121</v>
      </c>
      <c r="H621" s="82" t="s">
        <v>122</v>
      </c>
      <c r="I621" s="151" t="s">
        <v>123</v>
      </c>
      <c r="J621" s="82" t="s">
        <v>118</v>
      </c>
      <c r="K621" s="82" t="s">
        <v>124</v>
      </c>
      <c r="L621" s="83" t="s">
        <v>125</v>
      </c>
      <c r="M621" s="82" t="s">
        <v>121</v>
      </c>
      <c r="N621" s="82" t="s">
        <v>122</v>
      </c>
      <c r="O621" s="151" t="s">
        <v>123</v>
      </c>
      <c r="P621" s="166" t="s">
        <v>52</v>
      </c>
      <c r="Q621" s="85"/>
      <c r="R621" s="85"/>
      <c r="S621" s="85"/>
      <c r="T621" s="85"/>
      <c r="U621" s="85"/>
      <c r="V621" s="85"/>
      <c r="W621" s="85"/>
      <c r="X621" s="85"/>
      <c r="Y621" s="85"/>
      <c r="Z621" s="85"/>
    </row>
    <row r="622">
      <c r="A622" s="86">
        <v>45859.0</v>
      </c>
      <c r="B622" s="87">
        <f t="shared" ref="B622:B651" si="122">A622</f>
        <v>45859</v>
      </c>
      <c r="C622" s="88">
        <v>0.6666666666666666</v>
      </c>
      <c r="D622" s="90" t="s">
        <v>313</v>
      </c>
      <c r="E622" s="171" t="s">
        <v>392</v>
      </c>
      <c r="F622" s="131"/>
      <c r="G622" s="131"/>
      <c r="H622" s="94" t="str">
        <f t="shared" ref="H622:H651" si="123">IFS(G622&gt;M622,"W",G622&lt;M622,"L",G622=M622,"D")</f>
        <v>D</v>
      </c>
      <c r="I622" s="214"/>
      <c r="J622" s="90" t="s">
        <v>161</v>
      </c>
      <c r="K622" s="211" t="s">
        <v>374</v>
      </c>
      <c r="L622" s="131"/>
      <c r="M622" s="215"/>
      <c r="N622" s="94" t="str">
        <f t="shared" ref="N622:N651" si="124">IFS(M622&gt;G622,"W",M622&lt;G622,"L",M622=G622,"D")</f>
        <v>D</v>
      </c>
      <c r="O622" s="214"/>
      <c r="P622" s="136"/>
      <c r="Q622" s="85"/>
      <c r="R622" s="85"/>
      <c r="S622" s="85"/>
      <c r="T622" s="85"/>
      <c r="U622" s="85"/>
      <c r="V622" s="85"/>
      <c r="W622" s="85"/>
      <c r="X622" s="85"/>
      <c r="Y622" s="85"/>
      <c r="Z622" s="85"/>
    </row>
    <row r="623">
      <c r="A623" s="86">
        <v>45859.0</v>
      </c>
      <c r="B623" s="87">
        <f t="shared" si="122"/>
        <v>45859</v>
      </c>
      <c r="C623" s="88">
        <f t="shared" ref="C623:C651" si="125">C622 + TIME(0, 10, 0)</f>
        <v>0.6736111111</v>
      </c>
      <c r="D623" s="90" t="s">
        <v>155</v>
      </c>
      <c r="E623" s="181" t="s">
        <v>529</v>
      </c>
      <c r="F623" s="131"/>
      <c r="G623" s="215"/>
      <c r="H623" s="94" t="str">
        <f t="shared" si="123"/>
        <v>D</v>
      </c>
      <c r="I623" s="214"/>
      <c r="J623" s="90" t="s">
        <v>174</v>
      </c>
      <c r="K623" s="108" t="s">
        <v>556</v>
      </c>
      <c r="L623" s="131"/>
      <c r="M623" s="215"/>
      <c r="N623" s="94" t="str">
        <f t="shared" si="124"/>
        <v>D</v>
      </c>
      <c r="O623" s="214"/>
      <c r="P623" s="131"/>
      <c r="Q623" s="85"/>
      <c r="R623" s="85"/>
      <c r="S623" s="85"/>
      <c r="T623" s="85"/>
      <c r="U623" s="85"/>
      <c r="V623" s="85"/>
      <c r="W623" s="85"/>
      <c r="X623" s="85"/>
      <c r="Y623" s="85"/>
      <c r="Z623" s="85"/>
    </row>
    <row r="624">
      <c r="A624" s="86">
        <v>45859.0</v>
      </c>
      <c r="B624" s="87">
        <f t="shared" si="122"/>
        <v>45859</v>
      </c>
      <c r="C624" s="88">
        <f t="shared" si="125"/>
        <v>0.6805555556</v>
      </c>
      <c r="D624" s="90" t="s">
        <v>155</v>
      </c>
      <c r="E624" s="181" t="s">
        <v>529</v>
      </c>
      <c r="F624" s="131"/>
      <c r="G624" s="131"/>
      <c r="H624" s="94" t="str">
        <f t="shared" si="123"/>
        <v>D</v>
      </c>
      <c r="I624" s="214"/>
      <c r="J624" s="90" t="s">
        <v>134</v>
      </c>
      <c r="K624" s="90" t="s">
        <v>505</v>
      </c>
      <c r="L624" s="131"/>
      <c r="M624" s="215"/>
      <c r="N624" s="94" t="str">
        <f t="shared" si="124"/>
        <v>D</v>
      </c>
      <c r="O624" s="214"/>
      <c r="P624" s="131"/>
      <c r="Q624" s="85"/>
      <c r="R624" s="85"/>
      <c r="S624" s="85"/>
      <c r="T624" s="85"/>
      <c r="U624" s="85"/>
      <c r="V624" s="85"/>
      <c r="W624" s="85"/>
      <c r="X624" s="85"/>
      <c r="Y624" s="85"/>
      <c r="Z624" s="85"/>
    </row>
    <row r="625">
      <c r="A625" s="86">
        <v>45859.0</v>
      </c>
      <c r="B625" s="87">
        <f t="shared" si="122"/>
        <v>45859</v>
      </c>
      <c r="C625" s="88">
        <f t="shared" si="125"/>
        <v>0.6875</v>
      </c>
      <c r="D625" s="89" t="s">
        <v>208</v>
      </c>
      <c r="E625" s="90" t="s">
        <v>239</v>
      </c>
      <c r="F625" s="131"/>
      <c r="G625" s="131"/>
      <c r="H625" s="94" t="str">
        <f t="shared" si="123"/>
        <v>D</v>
      </c>
      <c r="I625" s="214"/>
      <c r="J625" s="89" t="s">
        <v>166</v>
      </c>
      <c r="K625" s="90" t="s">
        <v>537</v>
      </c>
      <c r="L625" s="131"/>
      <c r="M625" s="215"/>
      <c r="N625" s="94" t="str">
        <f t="shared" si="124"/>
        <v>D</v>
      </c>
      <c r="O625" s="214"/>
      <c r="P625" s="131"/>
      <c r="Q625" s="85"/>
      <c r="R625" s="85"/>
      <c r="S625" s="85"/>
      <c r="T625" s="85"/>
      <c r="U625" s="85"/>
      <c r="V625" s="85"/>
      <c r="W625" s="85"/>
      <c r="X625" s="85"/>
      <c r="Y625" s="85"/>
      <c r="Z625" s="85"/>
    </row>
    <row r="626">
      <c r="A626" s="86">
        <v>45859.0</v>
      </c>
      <c r="B626" s="87">
        <f t="shared" si="122"/>
        <v>45859</v>
      </c>
      <c r="C626" s="88">
        <f t="shared" si="125"/>
        <v>0.6944444444</v>
      </c>
      <c r="D626" s="90" t="s">
        <v>557</v>
      </c>
      <c r="E626" s="90" t="s">
        <v>558</v>
      </c>
      <c r="F626" s="131"/>
      <c r="G626" s="131"/>
      <c r="H626" s="94" t="str">
        <f t="shared" si="123"/>
        <v>D</v>
      </c>
      <c r="I626" s="214"/>
      <c r="J626" s="90" t="s">
        <v>313</v>
      </c>
      <c r="K626" s="171" t="s">
        <v>392</v>
      </c>
      <c r="L626" s="131"/>
      <c r="M626" s="215"/>
      <c r="N626" s="94" t="str">
        <f t="shared" si="124"/>
        <v>D</v>
      </c>
      <c r="O626" s="214"/>
      <c r="P626" s="131"/>
      <c r="Q626" s="85"/>
      <c r="R626" s="85"/>
      <c r="S626" s="85"/>
      <c r="T626" s="85"/>
      <c r="U626" s="85"/>
      <c r="V626" s="85"/>
      <c r="W626" s="85"/>
      <c r="X626" s="85"/>
      <c r="Y626" s="85"/>
      <c r="Z626" s="85"/>
    </row>
    <row r="627">
      <c r="A627" s="86">
        <v>45859.0</v>
      </c>
      <c r="B627" s="87">
        <f t="shared" si="122"/>
        <v>45859</v>
      </c>
      <c r="C627" s="88">
        <f t="shared" si="125"/>
        <v>0.7013888889</v>
      </c>
      <c r="D627" s="90" t="s">
        <v>155</v>
      </c>
      <c r="E627" s="181" t="s">
        <v>529</v>
      </c>
      <c r="F627" s="131"/>
      <c r="G627" s="131"/>
      <c r="H627" s="94" t="str">
        <f t="shared" si="123"/>
        <v>D</v>
      </c>
      <c r="I627" s="214"/>
      <c r="J627" s="90" t="s">
        <v>166</v>
      </c>
      <c r="K627" s="90" t="s">
        <v>559</v>
      </c>
      <c r="L627" s="131"/>
      <c r="M627" s="215"/>
      <c r="N627" s="94" t="str">
        <f t="shared" si="124"/>
        <v>D</v>
      </c>
      <c r="O627" s="214"/>
      <c r="P627" s="131"/>
      <c r="Q627" s="85"/>
      <c r="R627" s="85"/>
      <c r="S627" s="85"/>
      <c r="T627" s="85"/>
      <c r="U627" s="85"/>
      <c r="V627" s="85"/>
      <c r="W627" s="85"/>
      <c r="X627" s="85"/>
      <c r="Y627" s="85"/>
      <c r="Z627" s="85"/>
    </row>
    <row r="628">
      <c r="A628" s="86">
        <v>45859.0</v>
      </c>
      <c r="B628" s="87">
        <f t="shared" si="122"/>
        <v>45859</v>
      </c>
      <c r="C628" s="88">
        <f t="shared" si="125"/>
        <v>0.7083333333</v>
      </c>
      <c r="D628" s="90" t="s">
        <v>191</v>
      </c>
      <c r="E628" s="209" t="s">
        <v>538</v>
      </c>
      <c r="F628" s="131"/>
      <c r="G628" s="131"/>
      <c r="H628" s="94" t="str">
        <f t="shared" si="123"/>
        <v>D</v>
      </c>
      <c r="I628" s="214"/>
      <c r="J628" s="90" t="s">
        <v>149</v>
      </c>
      <c r="K628" s="174" t="s">
        <v>526</v>
      </c>
      <c r="L628" s="131"/>
      <c r="M628" s="215"/>
      <c r="N628" s="94" t="str">
        <f t="shared" si="124"/>
        <v>D</v>
      </c>
      <c r="O628" s="214"/>
      <c r="P628" s="131"/>
      <c r="Q628" s="85"/>
      <c r="R628" s="85"/>
      <c r="S628" s="85"/>
      <c r="T628" s="85"/>
      <c r="U628" s="85"/>
      <c r="V628" s="85"/>
      <c r="W628" s="85"/>
      <c r="X628" s="85"/>
      <c r="Y628" s="85"/>
      <c r="Z628" s="85"/>
    </row>
    <row r="629">
      <c r="A629" s="86">
        <v>45859.0</v>
      </c>
      <c r="B629" s="87">
        <f t="shared" si="122"/>
        <v>45859</v>
      </c>
      <c r="C629" s="88">
        <f t="shared" si="125"/>
        <v>0.7152777778</v>
      </c>
      <c r="D629" s="90" t="s">
        <v>141</v>
      </c>
      <c r="E629" s="90" t="s">
        <v>346</v>
      </c>
      <c r="F629" s="131"/>
      <c r="G629" s="131"/>
      <c r="H629" s="94" t="str">
        <f t="shared" si="123"/>
        <v>D</v>
      </c>
      <c r="I629" s="214"/>
      <c r="J629" s="90" t="s">
        <v>144</v>
      </c>
      <c r="K629" s="163" t="s">
        <v>336</v>
      </c>
      <c r="L629" s="131"/>
      <c r="M629" s="215"/>
      <c r="N629" s="94" t="str">
        <f t="shared" si="124"/>
        <v>D</v>
      </c>
      <c r="O629" s="214"/>
      <c r="P629" s="131"/>
      <c r="Q629" s="85"/>
      <c r="R629" s="85"/>
      <c r="S629" s="85"/>
      <c r="T629" s="85"/>
      <c r="U629" s="85"/>
      <c r="V629" s="85"/>
      <c r="W629" s="85"/>
      <c r="X629" s="85"/>
      <c r="Y629" s="85"/>
      <c r="Z629" s="85"/>
    </row>
    <row r="630">
      <c r="A630" s="86">
        <v>45859.0</v>
      </c>
      <c r="B630" s="87">
        <f t="shared" si="122"/>
        <v>45859</v>
      </c>
      <c r="C630" s="88">
        <f t="shared" si="125"/>
        <v>0.7222222222</v>
      </c>
      <c r="D630" s="90" t="s">
        <v>313</v>
      </c>
      <c r="E630" s="171" t="s">
        <v>392</v>
      </c>
      <c r="F630" s="131"/>
      <c r="G630" s="131"/>
      <c r="H630" s="94" t="str">
        <f t="shared" si="123"/>
        <v>D</v>
      </c>
      <c r="I630" s="214"/>
      <c r="J630" s="90" t="s">
        <v>174</v>
      </c>
      <c r="K630" s="108" t="s">
        <v>176</v>
      </c>
      <c r="L630" s="131"/>
      <c r="M630" s="215"/>
      <c r="N630" s="94" t="str">
        <f t="shared" si="124"/>
        <v>D</v>
      </c>
      <c r="O630" s="214"/>
      <c r="P630" s="136"/>
      <c r="Q630" s="85"/>
      <c r="R630" s="85"/>
      <c r="S630" s="85"/>
      <c r="T630" s="85"/>
      <c r="U630" s="85"/>
      <c r="V630" s="85"/>
      <c r="W630" s="85"/>
      <c r="X630" s="85"/>
      <c r="Y630" s="85"/>
      <c r="Z630" s="85"/>
    </row>
    <row r="631">
      <c r="A631" s="86">
        <v>45859.0</v>
      </c>
      <c r="B631" s="87">
        <f t="shared" si="122"/>
        <v>45859</v>
      </c>
      <c r="C631" s="88">
        <f t="shared" si="125"/>
        <v>0.7291666667</v>
      </c>
      <c r="D631" s="90" t="s">
        <v>313</v>
      </c>
      <c r="E631" s="171" t="s">
        <v>392</v>
      </c>
      <c r="F631" s="131"/>
      <c r="G631" s="131"/>
      <c r="H631" s="94" t="str">
        <f t="shared" si="123"/>
        <v>D</v>
      </c>
      <c r="I631" s="214"/>
      <c r="J631" s="90" t="s">
        <v>311</v>
      </c>
      <c r="K631" s="216" t="s">
        <v>312</v>
      </c>
      <c r="L631" s="131"/>
      <c r="M631" s="215"/>
      <c r="N631" s="94" t="str">
        <f t="shared" si="124"/>
        <v>D</v>
      </c>
      <c r="O631" s="214"/>
      <c r="P631" s="136"/>
      <c r="Q631" s="85"/>
      <c r="R631" s="85"/>
      <c r="S631" s="85"/>
      <c r="T631" s="85"/>
      <c r="U631" s="85"/>
      <c r="V631" s="85"/>
      <c r="W631" s="85"/>
      <c r="X631" s="85"/>
      <c r="Y631" s="85"/>
      <c r="Z631" s="85"/>
    </row>
    <row r="632">
      <c r="A632" s="86">
        <v>45859.0</v>
      </c>
      <c r="B632" s="87">
        <f t="shared" si="122"/>
        <v>45859</v>
      </c>
      <c r="C632" s="88">
        <f t="shared" si="125"/>
        <v>0.7361111111</v>
      </c>
      <c r="D632" s="90" t="s">
        <v>151</v>
      </c>
      <c r="E632" s="146" t="s">
        <v>326</v>
      </c>
      <c r="F632" s="131"/>
      <c r="G632" s="131"/>
      <c r="H632" s="94" t="str">
        <f t="shared" si="123"/>
        <v>D</v>
      </c>
      <c r="I632" s="214"/>
      <c r="J632" s="90" t="s">
        <v>166</v>
      </c>
      <c r="K632" s="146" t="s">
        <v>542</v>
      </c>
      <c r="L632" s="131"/>
      <c r="M632" s="215"/>
      <c r="N632" s="94" t="str">
        <f t="shared" si="124"/>
        <v>D</v>
      </c>
      <c r="O632" s="214"/>
      <c r="P632" s="131"/>
      <c r="Q632" s="85"/>
      <c r="R632" s="85"/>
      <c r="S632" s="85"/>
      <c r="T632" s="85"/>
      <c r="U632" s="85"/>
      <c r="V632" s="85"/>
      <c r="W632" s="85"/>
      <c r="X632" s="85"/>
      <c r="Y632" s="85"/>
      <c r="Z632" s="85"/>
    </row>
    <row r="633">
      <c r="A633" s="86">
        <v>45859.0</v>
      </c>
      <c r="B633" s="87">
        <f t="shared" si="122"/>
        <v>45859</v>
      </c>
      <c r="C633" s="88">
        <f t="shared" si="125"/>
        <v>0.7430555556</v>
      </c>
      <c r="D633" s="90" t="s">
        <v>191</v>
      </c>
      <c r="E633" s="209" t="s">
        <v>551</v>
      </c>
      <c r="F633" s="131"/>
      <c r="G633" s="131"/>
      <c r="H633" s="94" t="str">
        <f t="shared" si="123"/>
        <v>D</v>
      </c>
      <c r="I633" s="214"/>
      <c r="J633" s="90" t="s">
        <v>266</v>
      </c>
      <c r="K633" s="90" t="s">
        <v>560</v>
      </c>
      <c r="L633" s="131"/>
      <c r="M633" s="215"/>
      <c r="N633" s="94" t="str">
        <f t="shared" si="124"/>
        <v>D</v>
      </c>
      <c r="O633" s="214"/>
      <c r="P633" s="131"/>
      <c r="Q633" s="85"/>
      <c r="R633" s="85"/>
      <c r="S633" s="85"/>
      <c r="T633" s="85"/>
      <c r="U633" s="85"/>
      <c r="V633" s="85"/>
      <c r="W633" s="85"/>
      <c r="X633" s="85"/>
      <c r="Y633" s="85"/>
      <c r="Z633" s="85"/>
    </row>
    <row r="634">
      <c r="A634" s="86">
        <v>45859.0</v>
      </c>
      <c r="B634" s="87">
        <f t="shared" si="122"/>
        <v>45859</v>
      </c>
      <c r="C634" s="88">
        <f t="shared" si="125"/>
        <v>0.75</v>
      </c>
      <c r="D634" s="90" t="s">
        <v>144</v>
      </c>
      <c r="E634" s="90" t="s">
        <v>305</v>
      </c>
      <c r="F634" s="131"/>
      <c r="G634" s="131"/>
      <c r="H634" s="94" t="str">
        <f t="shared" si="123"/>
        <v>D</v>
      </c>
      <c r="I634" s="214"/>
      <c r="J634" s="90" t="s">
        <v>266</v>
      </c>
      <c r="K634" s="90" t="s">
        <v>561</v>
      </c>
      <c r="L634" s="131"/>
      <c r="M634" s="215"/>
      <c r="N634" s="94" t="str">
        <f t="shared" si="124"/>
        <v>D</v>
      </c>
      <c r="O634" s="214"/>
      <c r="P634" s="131"/>
      <c r="Q634" s="85"/>
      <c r="R634" s="85"/>
      <c r="S634" s="85"/>
      <c r="T634" s="85"/>
      <c r="U634" s="85"/>
      <c r="V634" s="85"/>
      <c r="W634" s="85"/>
      <c r="X634" s="85"/>
      <c r="Y634" s="85"/>
      <c r="Z634" s="85"/>
    </row>
    <row r="635">
      <c r="A635" s="86">
        <v>45859.0</v>
      </c>
      <c r="B635" s="87">
        <f t="shared" si="122"/>
        <v>45859</v>
      </c>
      <c r="C635" s="88">
        <f t="shared" si="125"/>
        <v>0.7569444444</v>
      </c>
      <c r="D635" s="90" t="s">
        <v>166</v>
      </c>
      <c r="E635" s="90" t="s">
        <v>547</v>
      </c>
      <c r="F635" s="131"/>
      <c r="G635" s="131"/>
      <c r="H635" s="94" t="str">
        <f t="shared" si="123"/>
        <v>D</v>
      </c>
      <c r="I635" s="214"/>
      <c r="J635" s="90" t="s">
        <v>266</v>
      </c>
      <c r="K635" s="90" t="s">
        <v>469</v>
      </c>
      <c r="L635" s="131"/>
      <c r="M635" s="131"/>
      <c r="N635" s="94" t="str">
        <f t="shared" si="124"/>
        <v>D</v>
      </c>
      <c r="O635" s="214"/>
      <c r="P635" s="136"/>
      <c r="Q635" s="85"/>
      <c r="R635" s="85"/>
      <c r="S635" s="85"/>
      <c r="T635" s="85"/>
      <c r="U635" s="85"/>
      <c r="V635" s="85"/>
      <c r="W635" s="85"/>
      <c r="X635" s="85"/>
      <c r="Y635" s="85"/>
      <c r="Z635" s="85"/>
    </row>
    <row r="636">
      <c r="A636" s="86">
        <v>45859.0</v>
      </c>
      <c r="B636" s="87">
        <f t="shared" si="122"/>
        <v>45859</v>
      </c>
      <c r="C636" s="88">
        <f t="shared" si="125"/>
        <v>0.7638888889</v>
      </c>
      <c r="D636" s="90" t="s">
        <v>155</v>
      </c>
      <c r="E636" s="181" t="s">
        <v>529</v>
      </c>
      <c r="F636" s="131"/>
      <c r="G636" s="131"/>
      <c r="H636" s="94" t="str">
        <f t="shared" si="123"/>
        <v>D</v>
      </c>
      <c r="I636" s="214"/>
      <c r="J636" s="90" t="s">
        <v>161</v>
      </c>
      <c r="K636" s="211" t="s">
        <v>375</v>
      </c>
      <c r="L636" s="131"/>
      <c r="M636" s="131"/>
      <c r="N636" s="94" t="str">
        <f t="shared" si="124"/>
        <v>D</v>
      </c>
      <c r="O636" s="214"/>
      <c r="P636" s="131"/>
      <c r="Q636" s="85"/>
      <c r="R636" s="85"/>
      <c r="S636" s="85"/>
      <c r="T636" s="85"/>
      <c r="U636" s="85"/>
      <c r="V636" s="85"/>
      <c r="W636" s="85"/>
      <c r="X636" s="85"/>
      <c r="Y636" s="85"/>
      <c r="Z636" s="85"/>
    </row>
    <row r="637">
      <c r="A637" s="86">
        <v>45859.0</v>
      </c>
      <c r="B637" s="87">
        <f t="shared" si="122"/>
        <v>45859</v>
      </c>
      <c r="C637" s="88">
        <f t="shared" si="125"/>
        <v>0.7708333333</v>
      </c>
      <c r="D637" s="90" t="s">
        <v>178</v>
      </c>
      <c r="E637" s="90" t="s">
        <v>562</v>
      </c>
      <c r="F637" s="131"/>
      <c r="G637" s="131"/>
      <c r="H637" s="94" t="str">
        <f t="shared" si="123"/>
        <v>D</v>
      </c>
      <c r="I637" s="214"/>
      <c r="J637" s="90" t="s">
        <v>166</v>
      </c>
      <c r="K637" s="90" t="s">
        <v>323</v>
      </c>
      <c r="L637" s="131"/>
      <c r="M637" s="131"/>
      <c r="N637" s="94" t="str">
        <f t="shared" si="124"/>
        <v>D</v>
      </c>
      <c r="O637" s="214"/>
      <c r="P637" s="131"/>
      <c r="Q637" s="85"/>
      <c r="R637" s="85"/>
      <c r="S637" s="85"/>
      <c r="T637" s="85"/>
      <c r="U637" s="85"/>
      <c r="V637" s="85"/>
      <c r="W637" s="85"/>
      <c r="X637" s="85"/>
      <c r="Y637" s="85"/>
      <c r="Z637" s="85"/>
    </row>
    <row r="638">
      <c r="A638" s="86">
        <v>45859.0</v>
      </c>
      <c r="B638" s="87">
        <f t="shared" si="122"/>
        <v>45859</v>
      </c>
      <c r="C638" s="88">
        <f t="shared" si="125"/>
        <v>0.7777777778</v>
      </c>
      <c r="D638" s="90" t="s">
        <v>313</v>
      </c>
      <c r="E638" s="171" t="s">
        <v>392</v>
      </c>
      <c r="F638" s="131"/>
      <c r="G638" s="131"/>
      <c r="H638" s="94" t="str">
        <f t="shared" si="123"/>
        <v>D</v>
      </c>
      <c r="I638" s="214"/>
      <c r="J638" s="90" t="s">
        <v>204</v>
      </c>
      <c r="K638" s="90" t="s">
        <v>330</v>
      </c>
      <c r="L638" s="131"/>
      <c r="M638" s="131"/>
      <c r="N638" s="94" t="str">
        <f t="shared" si="124"/>
        <v>D</v>
      </c>
      <c r="O638" s="214"/>
      <c r="P638" s="131"/>
      <c r="Q638" s="85"/>
      <c r="R638" s="85"/>
      <c r="S638" s="85"/>
      <c r="T638" s="85"/>
      <c r="U638" s="85"/>
      <c r="V638" s="85"/>
      <c r="W638" s="85"/>
      <c r="X638" s="85"/>
      <c r="Y638" s="85"/>
      <c r="Z638" s="85"/>
    </row>
    <row r="639">
      <c r="A639" s="86">
        <v>45859.0</v>
      </c>
      <c r="B639" s="87">
        <f t="shared" si="122"/>
        <v>45859</v>
      </c>
      <c r="C639" s="88">
        <f t="shared" si="125"/>
        <v>0.7847222222</v>
      </c>
      <c r="D639" s="90" t="s">
        <v>166</v>
      </c>
      <c r="E639" s="90" t="s">
        <v>554</v>
      </c>
      <c r="F639" s="131"/>
      <c r="G639" s="131"/>
      <c r="H639" s="94" t="str">
        <f t="shared" si="123"/>
        <v>D</v>
      </c>
      <c r="I639" s="214"/>
      <c r="J639" s="90" t="s">
        <v>155</v>
      </c>
      <c r="K639" s="181" t="s">
        <v>529</v>
      </c>
      <c r="L639" s="131"/>
      <c r="M639" s="131"/>
      <c r="N639" s="94" t="str">
        <f t="shared" si="124"/>
        <v>D</v>
      </c>
      <c r="O639" s="214"/>
      <c r="P639" s="131"/>
      <c r="Q639" s="85"/>
      <c r="R639" s="85"/>
      <c r="S639" s="85"/>
      <c r="T639" s="85"/>
      <c r="U639" s="85"/>
      <c r="V639" s="85"/>
      <c r="W639" s="85"/>
      <c r="X639" s="85"/>
      <c r="Y639" s="85"/>
      <c r="Z639" s="85"/>
    </row>
    <row r="640">
      <c r="A640" s="86">
        <v>45859.0</v>
      </c>
      <c r="B640" s="87">
        <f t="shared" si="122"/>
        <v>45859</v>
      </c>
      <c r="C640" s="88">
        <f t="shared" si="125"/>
        <v>0.7916666667</v>
      </c>
      <c r="D640" s="90" t="s">
        <v>197</v>
      </c>
      <c r="E640" s="90" t="s">
        <v>447</v>
      </c>
      <c r="F640" s="131"/>
      <c r="G640" s="131"/>
      <c r="H640" s="94" t="str">
        <f t="shared" si="123"/>
        <v>D</v>
      </c>
      <c r="I640" s="214"/>
      <c r="J640" s="90" t="s">
        <v>427</v>
      </c>
      <c r="K640" s="90" t="s">
        <v>449</v>
      </c>
      <c r="L640" s="131"/>
      <c r="M640" s="131"/>
      <c r="N640" s="94" t="str">
        <f t="shared" si="124"/>
        <v>D</v>
      </c>
      <c r="O640" s="214"/>
      <c r="P640" s="131"/>
      <c r="Q640" s="85"/>
      <c r="R640" s="85"/>
      <c r="S640" s="85"/>
      <c r="T640" s="85"/>
      <c r="U640" s="85"/>
      <c r="V640" s="85"/>
      <c r="W640" s="85"/>
      <c r="X640" s="85"/>
      <c r="Y640" s="85"/>
      <c r="Z640" s="85"/>
    </row>
    <row r="641">
      <c r="A641" s="86">
        <v>45859.0</v>
      </c>
      <c r="B641" s="87">
        <f t="shared" si="122"/>
        <v>45859</v>
      </c>
      <c r="C641" s="88">
        <f t="shared" si="125"/>
        <v>0.7986111111</v>
      </c>
      <c r="D641" s="90" t="s">
        <v>174</v>
      </c>
      <c r="E641" s="108" t="s">
        <v>563</v>
      </c>
      <c r="F641" s="131"/>
      <c r="G641" s="131"/>
      <c r="H641" s="94" t="str">
        <f t="shared" si="123"/>
        <v>D</v>
      </c>
      <c r="I641" s="214"/>
      <c r="J641" s="90" t="s">
        <v>166</v>
      </c>
      <c r="K641" s="90" t="s">
        <v>443</v>
      </c>
      <c r="L641" s="131"/>
      <c r="M641" s="131"/>
      <c r="N641" s="94" t="str">
        <f t="shared" si="124"/>
        <v>D</v>
      </c>
      <c r="O641" s="214"/>
      <c r="P641" s="131"/>
      <c r="Q641" s="85"/>
      <c r="R641" s="85"/>
      <c r="S641" s="85"/>
      <c r="T641" s="85"/>
      <c r="U641" s="85"/>
      <c r="V641" s="85"/>
      <c r="W641" s="85"/>
      <c r="X641" s="85"/>
      <c r="Y641" s="85"/>
      <c r="Z641" s="85"/>
    </row>
    <row r="642">
      <c r="A642" s="86">
        <v>45859.0</v>
      </c>
      <c r="B642" s="87">
        <f t="shared" si="122"/>
        <v>45859</v>
      </c>
      <c r="C642" s="88">
        <f t="shared" si="125"/>
        <v>0.8055555556</v>
      </c>
      <c r="D642" s="90" t="s">
        <v>313</v>
      </c>
      <c r="E642" s="171" t="s">
        <v>392</v>
      </c>
      <c r="F642" s="131"/>
      <c r="G642" s="131"/>
      <c r="H642" s="94" t="str">
        <f t="shared" si="123"/>
        <v>D</v>
      </c>
      <c r="I642" s="214"/>
      <c r="J642" s="90" t="s">
        <v>205</v>
      </c>
      <c r="K642" s="90">
        <v>8.2914406E8</v>
      </c>
      <c r="L642" s="131"/>
      <c r="M642" s="131"/>
      <c r="N642" s="94" t="str">
        <f t="shared" si="124"/>
        <v>D</v>
      </c>
      <c r="O642" s="214"/>
      <c r="P642" s="131"/>
      <c r="Q642" s="85"/>
      <c r="R642" s="85"/>
      <c r="S642" s="85"/>
      <c r="T642" s="85"/>
      <c r="U642" s="85"/>
      <c r="V642" s="85"/>
      <c r="W642" s="85"/>
      <c r="X642" s="85"/>
      <c r="Y642" s="85"/>
      <c r="Z642" s="85"/>
    </row>
    <row r="643">
      <c r="A643" s="86">
        <v>45859.0</v>
      </c>
      <c r="B643" s="87">
        <f t="shared" si="122"/>
        <v>45859</v>
      </c>
      <c r="C643" s="88">
        <f t="shared" si="125"/>
        <v>0.8125</v>
      </c>
      <c r="D643" s="90" t="s">
        <v>166</v>
      </c>
      <c r="E643" s="90" t="s">
        <v>323</v>
      </c>
      <c r="F643" s="131"/>
      <c r="G643" s="131"/>
      <c r="H643" s="94" t="str">
        <f t="shared" si="123"/>
        <v>D</v>
      </c>
      <c r="I643" s="214"/>
      <c r="J643" s="90" t="s">
        <v>170</v>
      </c>
      <c r="K643" s="165" t="s">
        <v>496</v>
      </c>
      <c r="L643" s="131"/>
      <c r="M643" s="131"/>
      <c r="N643" s="94" t="str">
        <f t="shared" si="124"/>
        <v>D</v>
      </c>
      <c r="O643" s="214"/>
      <c r="P643" s="131"/>
      <c r="Q643" s="85"/>
      <c r="R643" s="85"/>
      <c r="S643" s="85"/>
      <c r="T643" s="85"/>
      <c r="U643" s="85"/>
      <c r="V643" s="85"/>
      <c r="W643" s="85"/>
      <c r="X643" s="85"/>
      <c r="Y643" s="85"/>
      <c r="Z643" s="85"/>
    </row>
    <row r="644">
      <c r="A644" s="86">
        <v>45859.0</v>
      </c>
      <c r="B644" s="87">
        <f t="shared" si="122"/>
        <v>45859</v>
      </c>
      <c r="C644" s="88">
        <f t="shared" si="125"/>
        <v>0.8194444444</v>
      </c>
      <c r="D644" s="90" t="s">
        <v>134</v>
      </c>
      <c r="E644" s="90" t="s">
        <v>164</v>
      </c>
      <c r="F644" s="131"/>
      <c r="G644" s="131"/>
      <c r="H644" s="94" t="str">
        <f t="shared" si="123"/>
        <v>D</v>
      </c>
      <c r="I644" s="214"/>
      <c r="J644" s="90" t="s">
        <v>166</v>
      </c>
      <c r="K644" s="90" t="s">
        <v>373</v>
      </c>
      <c r="L644" s="131"/>
      <c r="M644" s="131"/>
      <c r="N644" s="94" t="str">
        <f t="shared" si="124"/>
        <v>D</v>
      </c>
      <c r="O644" s="214"/>
      <c r="P644" s="136"/>
      <c r="Q644" s="85"/>
      <c r="R644" s="85"/>
      <c r="S644" s="85"/>
      <c r="T644" s="85"/>
      <c r="U644" s="85"/>
      <c r="V644" s="85"/>
      <c r="W644" s="85"/>
      <c r="X644" s="85"/>
      <c r="Y644" s="85"/>
      <c r="Z644" s="85"/>
    </row>
    <row r="645">
      <c r="A645" s="86">
        <v>45859.0</v>
      </c>
      <c r="B645" s="87">
        <f t="shared" si="122"/>
        <v>45859</v>
      </c>
      <c r="C645" s="88">
        <f t="shared" si="125"/>
        <v>0.8263888889</v>
      </c>
      <c r="D645" s="90" t="s">
        <v>166</v>
      </c>
      <c r="E645" s="90" t="s">
        <v>536</v>
      </c>
      <c r="F645" s="131"/>
      <c r="G645" s="131"/>
      <c r="H645" s="94" t="str">
        <f t="shared" si="123"/>
        <v>D</v>
      </c>
      <c r="I645" s="214"/>
      <c r="J645" s="90" t="s">
        <v>313</v>
      </c>
      <c r="K645" s="171" t="s">
        <v>392</v>
      </c>
      <c r="L645" s="131"/>
      <c r="M645" s="131"/>
      <c r="N645" s="94" t="str">
        <f t="shared" si="124"/>
        <v>D</v>
      </c>
      <c r="O645" s="214"/>
      <c r="P645" s="131"/>
      <c r="Q645" s="85"/>
      <c r="R645" s="85"/>
      <c r="S645" s="85"/>
      <c r="T645" s="85"/>
      <c r="U645" s="85"/>
      <c r="V645" s="85"/>
      <c r="W645" s="85"/>
      <c r="X645" s="85"/>
      <c r="Y645" s="85"/>
      <c r="Z645" s="85"/>
    </row>
    <row r="646">
      <c r="A646" s="86">
        <v>45859.0</v>
      </c>
      <c r="B646" s="87">
        <f t="shared" si="122"/>
        <v>45859</v>
      </c>
      <c r="C646" s="88">
        <f t="shared" si="125"/>
        <v>0.8333333333</v>
      </c>
      <c r="D646" s="90" t="s">
        <v>170</v>
      </c>
      <c r="E646" s="165" t="s">
        <v>496</v>
      </c>
      <c r="F646" s="131"/>
      <c r="G646" s="131"/>
      <c r="H646" s="94" t="str">
        <f t="shared" si="123"/>
        <v>D</v>
      </c>
      <c r="I646" s="214"/>
      <c r="J646" s="90" t="s">
        <v>166</v>
      </c>
      <c r="K646" s="90" t="s">
        <v>549</v>
      </c>
      <c r="L646" s="131"/>
      <c r="M646" s="131"/>
      <c r="N646" s="94" t="str">
        <f t="shared" si="124"/>
        <v>D</v>
      </c>
      <c r="O646" s="214"/>
      <c r="P646" s="131"/>
      <c r="Q646" s="85"/>
      <c r="R646" s="85"/>
      <c r="S646" s="85"/>
      <c r="T646" s="85"/>
      <c r="U646" s="85"/>
      <c r="V646" s="85"/>
      <c r="W646" s="85"/>
      <c r="X646" s="85"/>
      <c r="Y646" s="85"/>
      <c r="Z646" s="85"/>
    </row>
    <row r="647">
      <c r="A647" s="86">
        <v>45859.0</v>
      </c>
      <c r="B647" s="87">
        <f t="shared" si="122"/>
        <v>45859</v>
      </c>
      <c r="C647" s="88">
        <f t="shared" si="125"/>
        <v>0.8402777778</v>
      </c>
      <c r="D647" s="90" t="s">
        <v>564</v>
      </c>
      <c r="E647" s="90" t="s">
        <v>300</v>
      </c>
      <c r="F647" s="131"/>
      <c r="G647" s="131"/>
      <c r="H647" s="94" t="str">
        <f t="shared" si="123"/>
        <v>D</v>
      </c>
      <c r="I647" s="214"/>
      <c r="J647" s="90" t="s">
        <v>565</v>
      </c>
      <c r="K647" s="90" t="s">
        <v>566</v>
      </c>
      <c r="L647" s="131"/>
      <c r="M647" s="131"/>
      <c r="N647" s="94" t="str">
        <f t="shared" si="124"/>
        <v>D</v>
      </c>
      <c r="O647" s="214"/>
      <c r="P647" s="131"/>
      <c r="Q647" s="85"/>
      <c r="R647" s="85"/>
      <c r="S647" s="85"/>
      <c r="T647" s="85"/>
      <c r="U647" s="85"/>
      <c r="V647" s="85"/>
      <c r="W647" s="85"/>
      <c r="X647" s="85"/>
      <c r="Y647" s="85"/>
      <c r="Z647" s="85"/>
    </row>
    <row r="648">
      <c r="A648" s="86">
        <v>45859.0</v>
      </c>
      <c r="B648" s="87">
        <f t="shared" si="122"/>
        <v>45859</v>
      </c>
      <c r="C648" s="88">
        <f t="shared" si="125"/>
        <v>0.8472222222</v>
      </c>
      <c r="D648" s="90" t="s">
        <v>166</v>
      </c>
      <c r="E648" s="90" t="s">
        <v>504</v>
      </c>
      <c r="F648" s="131"/>
      <c r="G648" s="131"/>
      <c r="H648" s="94" t="str">
        <f t="shared" si="123"/>
        <v>D</v>
      </c>
      <c r="I648" s="214"/>
      <c r="J648" s="90" t="s">
        <v>181</v>
      </c>
      <c r="K648" s="90" t="s">
        <v>567</v>
      </c>
      <c r="L648" s="131"/>
      <c r="M648" s="131"/>
      <c r="N648" s="94" t="str">
        <f t="shared" si="124"/>
        <v>D</v>
      </c>
      <c r="O648" s="214"/>
      <c r="P648" s="131"/>
      <c r="Q648" s="85"/>
      <c r="R648" s="85"/>
      <c r="S648" s="85"/>
      <c r="T648" s="85"/>
      <c r="U648" s="85"/>
      <c r="V648" s="85"/>
      <c r="W648" s="85"/>
      <c r="X648" s="85"/>
      <c r="Y648" s="85"/>
      <c r="Z648" s="85"/>
    </row>
    <row r="649">
      <c r="A649" s="86">
        <v>45859.0</v>
      </c>
      <c r="B649" s="87">
        <f t="shared" si="122"/>
        <v>45859</v>
      </c>
      <c r="C649" s="88">
        <f t="shared" si="125"/>
        <v>0.8541666667</v>
      </c>
      <c r="D649" s="90" t="s">
        <v>170</v>
      </c>
      <c r="E649" s="165" t="s">
        <v>496</v>
      </c>
      <c r="F649" s="131"/>
      <c r="G649" s="131"/>
      <c r="H649" s="94" t="str">
        <f t="shared" si="123"/>
        <v>D</v>
      </c>
      <c r="I649" s="214"/>
      <c r="J649" s="90" t="s">
        <v>188</v>
      </c>
      <c r="K649" s="90">
        <v>6.73519272E8</v>
      </c>
      <c r="L649" s="131"/>
      <c r="M649" s="131"/>
      <c r="N649" s="94" t="str">
        <f t="shared" si="124"/>
        <v>D</v>
      </c>
      <c r="O649" s="214"/>
      <c r="P649" s="131"/>
      <c r="Q649" s="85"/>
      <c r="R649" s="85"/>
      <c r="S649" s="85"/>
      <c r="T649" s="85"/>
      <c r="U649" s="85"/>
      <c r="V649" s="85"/>
      <c r="W649" s="85"/>
      <c r="X649" s="85"/>
      <c r="Y649" s="85"/>
      <c r="Z649" s="85"/>
    </row>
    <row r="650">
      <c r="A650" s="86">
        <v>45859.0</v>
      </c>
      <c r="B650" s="87">
        <f t="shared" si="122"/>
        <v>45859</v>
      </c>
      <c r="C650" s="88">
        <f t="shared" si="125"/>
        <v>0.8611111111</v>
      </c>
      <c r="D650" s="90" t="s">
        <v>166</v>
      </c>
      <c r="E650" s="90" t="s">
        <v>442</v>
      </c>
      <c r="F650" s="131"/>
      <c r="G650" s="131"/>
      <c r="H650" s="94" t="str">
        <f t="shared" si="123"/>
        <v>D</v>
      </c>
      <c r="I650" s="214"/>
      <c r="J650" s="90" t="s">
        <v>155</v>
      </c>
      <c r="K650" s="181" t="s">
        <v>529</v>
      </c>
      <c r="L650" s="131"/>
      <c r="M650" s="131"/>
      <c r="N650" s="94" t="str">
        <f t="shared" si="124"/>
        <v>D</v>
      </c>
      <c r="O650" s="214"/>
      <c r="P650" s="131"/>
      <c r="Q650" s="85"/>
      <c r="R650" s="85"/>
      <c r="S650" s="85"/>
      <c r="T650" s="85"/>
      <c r="U650" s="85"/>
      <c r="V650" s="85"/>
      <c r="W650" s="85"/>
      <c r="X650" s="85"/>
      <c r="Y650" s="85"/>
      <c r="Z650" s="85"/>
    </row>
    <row r="651">
      <c r="A651" s="86">
        <v>45859.0</v>
      </c>
      <c r="B651" s="87">
        <f t="shared" si="122"/>
        <v>45859</v>
      </c>
      <c r="C651" s="88">
        <f t="shared" si="125"/>
        <v>0.8680555556</v>
      </c>
      <c r="D651" s="90" t="s">
        <v>155</v>
      </c>
      <c r="E651" s="181" t="s">
        <v>529</v>
      </c>
      <c r="F651" s="131"/>
      <c r="G651" s="131"/>
      <c r="H651" s="94" t="str">
        <f t="shared" si="123"/>
        <v>D</v>
      </c>
      <c r="I651" s="214"/>
      <c r="J651" s="90" t="s">
        <v>183</v>
      </c>
      <c r="K651" s="165" t="s">
        <v>496</v>
      </c>
      <c r="L651" s="131"/>
      <c r="M651" s="131"/>
      <c r="N651" s="94" t="str">
        <f t="shared" si="124"/>
        <v>D</v>
      </c>
      <c r="O651" s="214"/>
      <c r="P651" s="131"/>
      <c r="Q651" s="85"/>
      <c r="R651" s="85"/>
      <c r="S651" s="85"/>
      <c r="T651" s="85"/>
      <c r="U651" s="85"/>
      <c r="V651" s="85"/>
      <c r="W651" s="85"/>
      <c r="X651" s="85"/>
      <c r="Y651" s="85"/>
      <c r="Z651" s="85"/>
    </row>
    <row r="652">
      <c r="A652" s="137" t="s">
        <v>116</v>
      </c>
      <c r="B652" s="81" t="s">
        <v>16</v>
      </c>
      <c r="C652" s="150" t="s">
        <v>117</v>
      </c>
      <c r="D652" s="82" t="s">
        <v>118</v>
      </c>
      <c r="E652" s="82" t="s">
        <v>119</v>
      </c>
      <c r="F652" s="83" t="s">
        <v>120</v>
      </c>
      <c r="G652" s="82" t="s">
        <v>121</v>
      </c>
      <c r="H652" s="82" t="s">
        <v>122</v>
      </c>
      <c r="I652" s="151" t="s">
        <v>123</v>
      </c>
      <c r="J652" s="82" t="s">
        <v>118</v>
      </c>
      <c r="K652" s="82" t="s">
        <v>124</v>
      </c>
      <c r="L652" s="83" t="s">
        <v>125</v>
      </c>
      <c r="M652" s="82" t="s">
        <v>121</v>
      </c>
      <c r="N652" s="82" t="s">
        <v>122</v>
      </c>
      <c r="O652" s="151" t="s">
        <v>123</v>
      </c>
      <c r="P652" s="166" t="s">
        <v>52</v>
      </c>
      <c r="Q652" s="85"/>
      <c r="R652" s="85"/>
      <c r="S652" s="85"/>
      <c r="T652" s="85"/>
      <c r="U652" s="85"/>
      <c r="V652" s="85"/>
      <c r="W652" s="85"/>
      <c r="X652" s="85"/>
      <c r="Y652" s="85"/>
      <c r="Z652" s="85"/>
    </row>
    <row r="653">
      <c r="A653" s="86">
        <v>45860.0</v>
      </c>
      <c r="B653" s="87">
        <f t="shared" ref="B653:B682" si="126">A653</f>
        <v>45860</v>
      </c>
      <c r="C653" s="88">
        <v>0.6666666666666666</v>
      </c>
      <c r="D653" s="90" t="s">
        <v>313</v>
      </c>
      <c r="E653" s="171" t="s">
        <v>392</v>
      </c>
      <c r="F653" s="131"/>
      <c r="G653" s="131"/>
      <c r="H653" s="94" t="str">
        <f t="shared" ref="H653:H682" si="127">IFS(G653&gt;M653,"W",G653&lt;M653,"L",G653=M653,"D")</f>
        <v>D</v>
      </c>
      <c r="I653" s="214"/>
      <c r="J653" s="90" t="s">
        <v>166</v>
      </c>
      <c r="K653" s="90" t="s">
        <v>539</v>
      </c>
      <c r="L653" s="131"/>
      <c r="M653" s="215"/>
      <c r="N653" s="94" t="str">
        <f t="shared" ref="N653:N682" si="128">IFS(M653&gt;G653,"W",M653&lt;G653,"L",M653=G653,"D")</f>
        <v>D</v>
      </c>
      <c r="O653" s="214"/>
      <c r="P653" s="136"/>
      <c r="Q653" s="85"/>
      <c r="R653" s="85"/>
      <c r="S653" s="85"/>
      <c r="T653" s="85"/>
      <c r="U653" s="85"/>
      <c r="V653" s="85"/>
      <c r="W653" s="85"/>
      <c r="X653" s="85"/>
      <c r="Y653" s="85"/>
      <c r="Z653" s="85"/>
    </row>
    <row r="654">
      <c r="A654" s="86">
        <v>45860.0</v>
      </c>
      <c r="B654" s="87">
        <f t="shared" si="126"/>
        <v>45860</v>
      </c>
      <c r="C654" s="88">
        <f t="shared" ref="C654:C682" si="129">C653 + TIME(0, 10, 0)</f>
        <v>0.6736111111</v>
      </c>
      <c r="D654" s="90" t="s">
        <v>313</v>
      </c>
      <c r="E654" s="171" t="s">
        <v>392</v>
      </c>
      <c r="F654" s="131"/>
      <c r="G654" s="215"/>
      <c r="H654" s="94" t="str">
        <f t="shared" si="127"/>
        <v>D</v>
      </c>
      <c r="I654" s="214"/>
      <c r="J654" s="90" t="s">
        <v>191</v>
      </c>
      <c r="K654" s="209" t="s">
        <v>551</v>
      </c>
      <c r="L654" s="131"/>
      <c r="M654" s="215"/>
      <c r="N654" s="94" t="str">
        <f t="shared" si="128"/>
        <v>D</v>
      </c>
      <c r="O654" s="214"/>
      <c r="P654" s="131"/>
      <c r="Q654" s="85"/>
      <c r="R654" s="85"/>
      <c r="S654" s="85"/>
      <c r="T654" s="85"/>
      <c r="U654" s="85"/>
      <c r="V654" s="85"/>
      <c r="W654" s="85"/>
      <c r="X654" s="85"/>
      <c r="Y654" s="85"/>
      <c r="Z654" s="85"/>
    </row>
    <row r="655">
      <c r="A655" s="86">
        <v>45860.0</v>
      </c>
      <c r="B655" s="87">
        <f t="shared" si="126"/>
        <v>45860</v>
      </c>
      <c r="C655" s="88">
        <f t="shared" si="129"/>
        <v>0.6805555556</v>
      </c>
      <c r="D655" s="90" t="s">
        <v>155</v>
      </c>
      <c r="E655" s="181" t="s">
        <v>529</v>
      </c>
      <c r="F655" s="131"/>
      <c r="G655" s="131"/>
      <c r="H655" s="94" t="str">
        <f t="shared" si="127"/>
        <v>D</v>
      </c>
      <c r="I655" s="214"/>
      <c r="J655" s="90" t="s">
        <v>166</v>
      </c>
      <c r="K655" s="90" t="s">
        <v>411</v>
      </c>
      <c r="L655" s="131"/>
      <c r="M655" s="215"/>
      <c r="N655" s="94" t="str">
        <f t="shared" si="128"/>
        <v>D</v>
      </c>
      <c r="O655" s="214"/>
      <c r="P655" s="131"/>
      <c r="Q655" s="85"/>
      <c r="R655" s="85"/>
      <c r="S655" s="85"/>
      <c r="T655" s="85"/>
      <c r="U655" s="85"/>
      <c r="V655" s="85"/>
      <c r="W655" s="85"/>
      <c r="X655" s="85"/>
      <c r="Y655" s="85"/>
      <c r="Z655" s="85"/>
    </row>
    <row r="656">
      <c r="A656" s="86">
        <v>45860.0</v>
      </c>
      <c r="B656" s="87">
        <f t="shared" si="126"/>
        <v>45860</v>
      </c>
      <c r="C656" s="88">
        <f t="shared" si="129"/>
        <v>0.6875</v>
      </c>
      <c r="D656" s="89" t="s">
        <v>313</v>
      </c>
      <c r="E656" s="171" t="s">
        <v>392</v>
      </c>
      <c r="F656" s="131"/>
      <c r="G656" s="131"/>
      <c r="H656" s="94" t="str">
        <f t="shared" si="127"/>
        <v>D</v>
      </c>
      <c r="I656" s="214"/>
      <c r="J656" s="89" t="s">
        <v>255</v>
      </c>
      <c r="K656" s="90" t="s">
        <v>142</v>
      </c>
      <c r="L656" s="131"/>
      <c r="M656" s="215"/>
      <c r="N656" s="94" t="str">
        <f t="shared" si="128"/>
        <v>D</v>
      </c>
      <c r="O656" s="214"/>
      <c r="P656" s="131"/>
      <c r="Q656" s="85"/>
      <c r="R656" s="85"/>
      <c r="S656" s="85"/>
      <c r="T656" s="85"/>
      <c r="U656" s="85"/>
      <c r="V656" s="85"/>
      <c r="W656" s="85"/>
      <c r="X656" s="85"/>
      <c r="Y656" s="85"/>
      <c r="Z656" s="85"/>
    </row>
    <row r="657">
      <c r="A657" s="86">
        <v>45860.0</v>
      </c>
      <c r="B657" s="87">
        <f t="shared" si="126"/>
        <v>45860</v>
      </c>
      <c r="C657" s="88">
        <f t="shared" si="129"/>
        <v>0.6944444444</v>
      </c>
      <c r="D657" s="90" t="s">
        <v>313</v>
      </c>
      <c r="E657" s="171" t="s">
        <v>392</v>
      </c>
      <c r="F657" s="131"/>
      <c r="G657" s="131"/>
      <c r="H657" s="94" t="str">
        <f t="shared" si="127"/>
        <v>D</v>
      </c>
      <c r="I657" s="214"/>
      <c r="J657" s="90" t="s">
        <v>178</v>
      </c>
      <c r="K657" s="90" t="s">
        <v>171</v>
      </c>
      <c r="L657" s="131"/>
      <c r="M657" s="215"/>
      <c r="N657" s="94" t="str">
        <f t="shared" si="128"/>
        <v>D</v>
      </c>
      <c r="O657" s="214"/>
      <c r="P657" s="131"/>
      <c r="Q657" s="85"/>
      <c r="R657" s="85"/>
      <c r="S657" s="85"/>
      <c r="T657" s="85"/>
      <c r="U657" s="85"/>
      <c r="V657" s="85"/>
      <c r="W657" s="85"/>
      <c r="X657" s="85"/>
      <c r="Y657" s="85"/>
      <c r="Z657" s="85"/>
    </row>
    <row r="658">
      <c r="A658" s="86">
        <v>45860.0</v>
      </c>
      <c r="B658" s="87">
        <f t="shared" si="126"/>
        <v>45860</v>
      </c>
      <c r="C658" s="88">
        <f t="shared" si="129"/>
        <v>0.7013888889</v>
      </c>
      <c r="D658" s="90" t="s">
        <v>166</v>
      </c>
      <c r="E658" s="90" t="s">
        <v>533</v>
      </c>
      <c r="F658" s="131"/>
      <c r="G658" s="131"/>
      <c r="H658" s="94" t="str">
        <f t="shared" si="127"/>
        <v>D</v>
      </c>
      <c r="I658" s="214"/>
      <c r="J658" s="90" t="s">
        <v>170</v>
      </c>
      <c r="K658" s="165" t="s">
        <v>496</v>
      </c>
      <c r="L658" s="131"/>
      <c r="M658" s="215"/>
      <c r="N658" s="94" t="str">
        <f t="shared" si="128"/>
        <v>D</v>
      </c>
      <c r="O658" s="214"/>
      <c r="P658" s="131"/>
      <c r="Q658" s="85"/>
      <c r="R658" s="85"/>
      <c r="S658" s="85"/>
      <c r="T658" s="85"/>
      <c r="U658" s="85"/>
      <c r="V658" s="85"/>
      <c r="W658" s="85"/>
      <c r="X658" s="85"/>
      <c r="Y658" s="85"/>
      <c r="Z658" s="85"/>
    </row>
    <row r="659">
      <c r="A659" s="86">
        <v>45860.0</v>
      </c>
      <c r="B659" s="87">
        <f t="shared" si="126"/>
        <v>45860</v>
      </c>
      <c r="C659" s="88">
        <f t="shared" si="129"/>
        <v>0.7083333333</v>
      </c>
      <c r="D659" s="90" t="s">
        <v>149</v>
      </c>
      <c r="E659" s="174" t="s">
        <v>526</v>
      </c>
      <c r="F659" s="131"/>
      <c r="G659" s="131"/>
      <c r="H659" s="94" t="str">
        <f t="shared" si="127"/>
        <v>D</v>
      </c>
      <c r="I659" s="214"/>
      <c r="J659" s="90" t="s">
        <v>144</v>
      </c>
      <c r="K659" s="90" t="s">
        <v>305</v>
      </c>
      <c r="L659" s="131"/>
      <c r="M659" s="215"/>
      <c r="N659" s="94" t="str">
        <f t="shared" si="128"/>
        <v>D</v>
      </c>
      <c r="O659" s="214"/>
      <c r="P659" s="131"/>
      <c r="Q659" s="85"/>
      <c r="R659" s="85"/>
      <c r="S659" s="85"/>
      <c r="T659" s="85"/>
      <c r="U659" s="85"/>
      <c r="V659" s="85"/>
      <c r="W659" s="85"/>
      <c r="X659" s="85"/>
      <c r="Y659" s="85"/>
      <c r="Z659" s="85"/>
    </row>
    <row r="660">
      <c r="A660" s="86">
        <v>45860.0</v>
      </c>
      <c r="B660" s="87">
        <f t="shared" si="126"/>
        <v>45860</v>
      </c>
      <c r="C660" s="88">
        <f t="shared" si="129"/>
        <v>0.7152777778</v>
      </c>
      <c r="D660" s="90" t="s">
        <v>166</v>
      </c>
      <c r="E660" s="90" t="s">
        <v>545</v>
      </c>
      <c r="F660" s="131"/>
      <c r="G660" s="131"/>
      <c r="H660" s="94" t="str">
        <f t="shared" si="127"/>
        <v>D</v>
      </c>
      <c r="I660" s="214"/>
      <c r="J660" s="90" t="s">
        <v>139</v>
      </c>
      <c r="K660" s="209" t="s">
        <v>568</v>
      </c>
      <c r="L660" s="131"/>
      <c r="M660" s="215"/>
      <c r="N660" s="94" t="str">
        <f t="shared" si="128"/>
        <v>D</v>
      </c>
      <c r="O660" s="214"/>
      <c r="P660" s="131"/>
      <c r="Q660" s="85"/>
      <c r="R660" s="85"/>
      <c r="S660" s="85"/>
      <c r="T660" s="85"/>
      <c r="U660" s="85"/>
      <c r="V660" s="85"/>
      <c r="W660" s="85"/>
      <c r="X660" s="85"/>
      <c r="Y660" s="85"/>
      <c r="Z660" s="85"/>
    </row>
    <row r="661">
      <c r="A661" s="86">
        <v>45860.0</v>
      </c>
      <c r="B661" s="87">
        <f t="shared" si="126"/>
        <v>45860</v>
      </c>
      <c r="C661" s="88">
        <f t="shared" si="129"/>
        <v>0.7222222222</v>
      </c>
      <c r="D661" s="90" t="s">
        <v>139</v>
      </c>
      <c r="E661" s="217" t="s">
        <v>379</v>
      </c>
      <c r="F661" s="131"/>
      <c r="G661" s="131"/>
      <c r="H661" s="94" t="str">
        <f t="shared" si="127"/>
        <v>D</v>
      </c>
      <c r="I661" s="214"/>
      <c r="J661" s="90" t="s">
        <v>313</v>
      </c>
      <c r="K661" s="171" t="s">
        <v>392</v>
      </c>
      <c r="L661" s="131"/>
      <c r="M661" s="215"/>
      <c r="N661" s="94" t="str">
        <f t="shared" si="128"/>
        <v>D</v>
      </c>
      <c r="O661" s="214"/>
      <c r="P661" s="136"/>
      <c r="Q661" s="85"/>
      <c r="R661" s="85"/>
      <c r="S661" s="85"/>
      <c r="T661" s="85"/>
      <c r="U661" s="85"/>
      <c r="V661" s="85"/>
      <c r="W661" s="85"/>
      <c r="X661" s="85"/>
      <c r="Y661" s="85"/>
      <c r="Z661" s="85"/>
    </row>
    <row r="662">
      <c r="A662" s="86">
        <v>45860.0</v>
      </c>
      <c r="B662" s="87">
        <f t="shared" si="126"/>
        <v>45860</v>
      </c>
      <c r="C662" s="88">
        <f t="shared" si="129"/>
        <v>0.7291666667</v>
      </c>
      <c r="D662" s="90" t="s">
        <v>155</v>
      </c>
      <c r="E662" s="181" t="s">
        <v>529</v>
      </c>
      <c r="F662" s="131"/>
      <c r="G662" s="131"/>
      <c r="H662" s="94" t="str">
        <f t="shared" si="127"/>
        <v>D</v>
      </c>
      <c r="I662" s="214"/>
      <c r="J662" s="90" t="s">
        <v>170</v>
      </c>
      <c r="K662" s="165" t="s">
        <v>496</v>
      </c>
      <c r="L662" s="131"/>
      <c r="M662" s="215"/>
      <c r="N662" s="94" t="str">
        <f t="shared" si="128"/>
        <v>D</v>
      </c>
      <c r="O662" s="214"/>
      <c r="P662" s="136"/>
      <c r="Q662" s="85"/>
      <c r="R662" s="85"/>
      <c r="S662" s="85"/>
      <c r="T662" s="85"/>
      <c r="U662" s="85"/>
      <c r="V662" s="85"/>
      <c r="W662" s="85"/>
      <c r="X662" s="85"/>
      <c r="Y662" s="85"/>
      <c r="Z662" s="85"/>
    </row>
    <row r="663">
      <c r="A663" s="86">
        <v>45860.0</v>
      </c>
      <c r="B663" s="87">
        <f t="shared" si="126"/>
        <v>45860</v>
      </c>
      <c r="C663" s="88">
        <f t="shared" si="129"/>
        <v>0.7361111111</v>
      </c>
      <c r="D663" s="90" t="s">
        <v>191</v>
      </c>
      <c r="E663" s="218">
        <v>1.06291129E9</v>
      </c>
      <c r="F663" s="131"/>
      <c r="G663" s="131"/>
      <c r="H663" s="94" t="str">
        <f t="shared" si="127"/>
        <v>D</v>
      </c>
      <c r="I663" s="214"/>
      <c r="J663" s="90" t="s">
        <v>134</v>
      </c>
      <c r="K663" s="146" t="s">
        <v>226</v>
      </c>
      <c r="L663" s="131"/>
      <c r="M663" s="215"/>
      <c r="N663" s="94" t="str">
        <f t="shared" si="128"/>
        <v>D</v>
      </c>
      <c r="O663" s="214"/>
      <c r="P663" s="131"/>
      <c r="Q663" s="85"/>
      <c r="R663" s="85"/>
      <c r="S663" s="85"/>
      <c r="T663" s="85"/>
      <c r="U663" s="85"/>
      <c r="V663" s="85"/>
      <c r="W663" s="85"/>
      <c r="X663" s="85"/>
      <c r="Y663" s="85"/>
      <c r="Z663" s="85"/>
    </row>
    <row r="664">
      <c r="A664" s="86">
        <v>45860.0</v>
      </c>
      <c r="B664" s="87">
        <f t="shared" si="126"/>
        <v>45860</v>
      </c>
      <c r="C664" s="88">
        <f t="shared" si="129"/>
        <v>0.7430555556</v>
      </c>
      <c r="D664" s="90" t="s">
        <v>210</v>
      </c>
      <c r="E664" s="90" t="s">
        <v>458</v>
      </c>
      <c r="F664" s="131"/>
      <c r="G664" s="131"/>
      <c r="H664" s="94" t="str">
        <f t="shared" si="127"/>
        <v>D</v>
      </c>
      <c r="I664" s="214"/>
      <c r="J664" s="90" t="s">
        <v>166</v>
      </c>
      <c r="K664" s="90" t="s">
        <v>373</v>
      </c>
      <c r="L664" s="131"/>
      <c r="M664" s="215"/>
      <c r="N664" s="94" t="str">
        <f t="shared" si="128"/>
        <v>D</v>
      </c>
      <c r="O664" s="214"/>
      <c r="P664" s="131"/>
      <c r="Q664" s="85"/>
      <c r="R664" s="85"/>
      <c r="S664" s="85"/>
      <c r="T664" s="85"/>
      <c r="U664" s="85"/>
      <c r="V664" s="85"/>
      <c r="W664" s="85"/>
      <c r="X664" s="85"/>
      <c r="Y664" s="85"/>
      <c r="Z664" s="85"/>
    </row>
    <row r="665">
      <c r="A665" s="86">
        <v>45860.0</v>
      </c>
      <c r="B665" s="87">
        <f t="shared" si="126"/>
        <v>45860</v>
      </c>
      <c r="C665" s="88">
        <f t="shared" si="129"/>
        <v>0.75</v>
      </c>
      <c r="D665" s="90" t="s">
        <v>292</v>
      </c>
      <c r="E665" s="219" t="s">
        <v>569</v>
      </c>
      <c r="F665" s="131"/>
      <c r="G665" s="131"/>
      <c r="H665" s="94" t="str">
        <f t="shared" si="127"/>
        <v>D</v>
      </c>
      <c r="I665" s="214"/>
      <c r="J665" s="90" t="s">
        <v>155</v>
      </c>
      <c r="K665" s="181" t="s">
        <v>529</v>
      </c>
      <c r="L665" s="131"/>
      <c r="M665" s="215"/>
      <c r="N665" s="94" t="str">
        <f t="shared" si="128"/>
        <v>D</v>
      </c>
      <c r="O665" s="214"/>
      <c r="P665" s="131"/>
      <c r="Q665" s="85"/>
      <c r="R665" s="85"/>
      <c r="S665" s="85"/>
      <c r="T665" s="85"/>
      <c r="U665" s="85"/>
      <c r="V665" s="85"/>
      <c r="W665" s="85"/>
      <c r="X665" s="85"/>
      <c r="Y665" s="85"/>
      <c r="Z665" s="85"/>
    </row>
    <row r="666">
      <c r="A666" s="86">
        <v>45860.0</v>
      </c>
      <c r="B666" s="87">
        <f t="shared" si="126"/>
        <v>45860</v>
      </c>
      <c r="C666" s="88">
        <f t="shared" si="129"/>
        <v>0.7569444444</v>
      </c>
      <c r="D666" s="90" t="s">
        <v>313</v>
      </c>
      <c r="E666" s="171" t="s">
        <v>392</v>
      </c>
      <c r="F666" s="131"/>
      <c r="G666" s="131"/>
      <c r="H666" s="94" t="str">
        <f t="shared" si="127"/>
        <v>D</v>
      </c>
      <c r="I666" s="214"/>
      <c r="J666" s="90" t="s">
        <v>570</v>
      </c>
      <c r="K666" s="90" t="s">
        <v>571</v>
      </c>
      <c r="L666" s="131"/>
      <c r="M666" s="131"/>
      <c r="N666" s="94" t="str">
        <f t="shared" si="128"/>
        <v>D</v>
      </c>
      <c r="O666" s="214"/>
      <c r="P666" s="136"/>
      <c r="Q666" s="85"/>
      <c r="R666" s="85"/>
      <c r="S666" s="85"/>
      <c r="T666" s="85"/>
      <c r="U666" s="85"/>
      <c r="V666" s="85"/>
      <c r="W666" s="85"/>
      <c r="X666" s="85"/>
      <c r="Y666" s="85"/>
      <c r="Z666" s="85"/>
    </row>
    <row r="667">
      <c r="A667" s="86">
        <v>45860.0</v>
      </c>
      <c r="B667" s="87">
        <f t="shared" si="126"/>
        <v>45860</v>
      </c>
      <c r="C667" s="88">
        <f t="shared" si="129"/>
        <v>0.7638888889</v>
      </c>
      <c r="D667" s="90" t="s">
        <v>313</v>
      </c>
      <c r="E667" s="171" t="s">
        <v>392</v>
      </c>
      <c r="F667" s="131"/>
      <c r="G667" s="131"/>
      <c r="H667" s="94" t="str">
        <f t="shared" si="127"/>
        <v>D</v>
      </c>
      <c r="I667" s="214"/>
      <c r="J667" s="90" t="s">
        <v>166</v>
      </c>
      <c r="K667" s="90" t="s">
        <v>553</v>
      </c>
      <c r="L667" s="131"/>
      <c r="M667" s="131"/>
      <c r="N667" s="94" t="str">
        <f t="shared" si="128"/>
        <v>D</v>
      </c>
      <c r="O667" s="214"/>
      <c r="P667" s="131"/>
      <c r="Q667" s="85"/>
      <c r="R667" s="85"/>
      <c r="S667" s="85"/>
      <c r="T667" s="85"/>
      <c r="U667" s="85"/>
      <c r="V667" s="85"/>
      <c r="W667" s="85"/>
      <c r="X667" s="85"/>
      <c r="Y667" s="85"/>
      <c r="Z667" s="85"/>
    </row>
    <row r="668">
      <c r="A668" s="86">
        <v>45860.0</v>
      </c>
      <c r="B668" s="87">
        <f t="shared" si="126"/>
        <v>45860</v>
      </c>
      <c r="C668" s="88">
        <f t="shared" si="129"/>
        <v>0.7708333333</v>
      </c>
      <c r="D668" s="90" t="s">
        <v>134</v>
      </c>
      <c r="E668" s="90" t="s">
        <v>164</v>
      </c>
      <c r="F668" s="131"/>
      <c r="G668" s="131"/>
      <c r="H668" s="94" t="str">
        <f t="shared" si="127"/>
        <v>D</v>
      </c>
      <c r="I668" s="214"/>
      <c r="J668" s="90" t="s">
        <v>427</v>
      </c>
      <c r="K668" s="90" t="s">
        <v>449</v>
      </c>
      <c r="L668" s="131"/>
      <c r="M668" s="131"/>
      <c r="N668" s="94" t="str">
        <f t="shared" si="128"/>
        <v>D</v>
      </c>
      <c r="O668" s="214"/>
      <c r="P668" s="131"/>
      <c r="Q668" s="85"/>
      <c r="R668" s="85"/>
      <c r="S668" s="85"/>
      <c r="T668" s="85"/>
      <c r="U668" s="85"/>
      <c r="V668" s="85"/>
      <c r="W668" s="85"/>
      <c r="X668" s="85"/>
      <c r="Y668" s="85"/>
      <c r="Z668" s="85"/>
    </row>
    <row r="669">
      <c r="A669" s="86">
        <v>45860.0</v>
      </c>
      <c r="B669" s="87">
        <f t="shared" si="126"/>
        <v>45860</v>
      </c>
      <c r="C669" s="88">
        <f t="shared" si="129"/>
        <v>0.7777777778</v>
      </c>
      <c r="D669" s="90" t="s">
        <v>174</v>
      </c>
      <c r="E669" s="108" t="s">
        <v>251</v>
      </c>
      <c r="F669" s="131"/>
      <c r="G669" s="131"/>
      <c r="H669" s="94" t="str">
        <f t="shared" si="127"/>
        <v>D</v>
      </c>
      <c r="I669" s="214"/>
      <c r="J669" s="90" t="s">
        <v>166</v>
      </c>
      <c r="K669" s="90" t="s">
        <v>548</v>
      </c>
      <c r="L669" s="131"/>
      <c r="M669" s="131"/>
      <c r="N669" s="94" t="str">
        <f t="shared" si="128"/>
        <v>D</v>
      </c>
      <c r="O669" s="214"/>
      <c r="P669" s="131"/>
      <c r="Q669" s="85"/>
      <c r="R669" s="85"/>
      <c r="S669" s="85"/>
      <c r="T669" s="85"/>
      <c r="U669" s="85"/>
      <c r="V669" s="85"/>
      <c r="W669" s="85"/>
      <c r="X669" s="85"/>
      <c r="Y669" s="85"/>
      <c r="Z669" s="85"/>
    </row>
    <row r="670">
      <c r="A670" s="86">
        <v>45860.0</v>
      </c>
      <c r="B670" s="87">
        <f t="shared" si="126"/>
        <v>45860</v>
      </c>
      <c r="C670" s="88">
        <f t="shared" si="129"/>
        <v>0.7847222222</v>
      </c>
      <c r="D670" s="90" t="s">
        <v>313</v>
      </c>
      <c r="E670" s="171" t="s">
        <v>392</v>
      </c>
      <c r="F670" s="131"/>
      <c r="G670" s="131"/>
      <c r="H670" s="94" t="str">
        <f t="shared" si="127"/>
        <v>D</v>
      </c>
      <c r="I670" s="214"/>
      <c r="J670" s="90" t="s">
        <v>200</v>
      </c>
      <c r="K670" s="220" t="s">
        <v>572</v>
      </c>
      <c r="L670" s="131"/>
      <c r="M670" s="131"/>
      <c r="N670" s="94" t="str">
        <f t="shared" si="128"/>
        <v>D</v>
      </c>
      <c r="O670" s="214"/>
      <c r="P670" s="131"/>
      <c r="Q670" s="85"/>
      <c r="R670" s="85"/>
      <c r="S670" s="85"/>
      <c r="T670" s="85"/>
      <c r="U670" s="85"/>
      <c r="V670" s="85"/>
      <c r="W670" s="85"/>
      <c r="X670" s="85"/>
      <c r="Y670" s="85"/>
      <c r="Z670" s="85"/>
    </row>
    <row r="671">
      <c r="A671" s="86">
        <v>45860.0</v>
      </c>
      <c r="B671" s="87">
        <f t="shared" si="126"/>
        <v>45860</v>
      </c>
      <c r="C671" s="88">
        <f t="shared" si="129"/>
        <v>0.7916666667</v>
      </c>
      <c r="D671" s="90" t="s">
        <v>141</v>
      </c>
      <c r="E671" s="90" t="s">
        <v>518</v>
      </c>
      <c r="F671" s="131"/>
      <c r="G671" s="131"/>
      <c r="H671" s="94" t="str">
        <f t="shared" si="127"/>
        <v>D</v>
      </c>
      <c r="I671" s="214"/>
      <c r="J671" s="90" t="s">
        <v>313</v>
      </c>
      <c r="K671" s="171" t="s">
        <v>392</v>
      </c>
      <c r="L671" s="131"/>
      <c r="M671" s="131"/>
      <c r="N671" s="94" t="str">
        <f t="shared" si="128"/>
        <v>D</v>
      </c>
      <c r="O671" s="214"/>
      <c r="P671" s="131"/>
      <c r="Q671" s="85"/>
      <c r="R671" s="85"/>
      <c r="S671" s="85"/>
      <c r="T671" s="85"/>
      <c r="U671" s="85"/>
      <c r="V671" s="85"/>
      <c r="W671" s="85"/>
      <c r="X671" s="85"/>
      <c r="Y671" s="85"/>
      <c r="Z671" s="85"/>
    </row>
    <row r="672">
      <c r="A672" s="86">
        <v>45860.0</v>
      </c>
      <c r="B672" s="87">
        <f t="shared" si="126"/>
        <v>45860</v>
      </c>
      <c r="C672" s="88">
        <f t="shared" si="129"/>
        <v>0.7986111111</v>
      </c>
      <c r="D672" s="90" t="s">
        <v>210</v>
      </c>
      <c r="E672" s="90" t="s">
        <v>573</v>
      </c>
      <c r="F672" s="131"/>
      <c r="G672" s="131"/>
      <c r="H672" s="94" t="str">
        <f t="shared" si="127"/>
        <v>D</v>
      </c>
      <c r="I672" s="214"/>
      <c r="J672" s="90" t="s">
        <v>166</v>
      </c>
      <c r="K672" s="90" t="s">
        <v>516</v>
      </c>
      <c r="L672" s="131"/>
      <c r="M672" s="131"/>
      <c r="N672" s="94" t="str">
        <f t="shared" si="128"/>
        <v>D</v>
      </c>
      <c r="O672" s="214"/>
      <c r="P672" s="131"/>
      <c r="Q672" s="85"/>
      <c r="R672" s="85"/>
      <c r="S672" s="85"/>
      <c r="T672" s="85"/>
      <c r="U672" s="85"/>
      <c r="V672" s="85"/>
      <c r="W672" s="85"/>
      <c r="X672" s="85"/>
      <c r="Y672" s="85"/>
      <c r="Z672" s="85"/>
    </row>
    <row r="673">
      <c r="A673" s="86">
        <v>45860.0</v>
      </c>
      <c r="B673" s="87">
        <f t="shared" si="126"/>
        <v>45860</v>
      </c>
      <c r="C673" s="88">
        <f t="shared" si="129"/>
        <v>0.8055555556</v>
      </c>
      <c r="D673" s="90" t="s">
        <v>574</v>
      </c>
      <c r="E673" s="90">
        <v>6.74524416E8</v>
      </c>
      <c r="F673" s="131"/>
      <c r="G673" s="131"/>
      <c r="H673" s="94" t="str">
        <f t="shared" si="127"/>
        <v>D</v>
      </c>
      <c r="I673" s="214"/>
      <c r="J673" s="90" t="s">
        <v>266</v>
      </c>
      <c r="K673" s="90" t="s">
        <v>561</v>
      </c>
      <c r="L673" s="131"/>
      <c r="M673" s="131"/>
      <c r="N673" s="94" t="str">
        <f t="shared" si="128"/>
        <v>D</v>
      </c>
      <c r="O673" s="214"/>
      <c r="P673" s="131"/>
      <c r="Q673" s="85"/>
      <c r="R673" s="85"/>
      <c r="S673" s="85"/>
      <c r="T673" s="85"/>
      <c r="U673" s="85"/>
      <c r="V673" s="85"/>
      <c r="W673" s="85"/>
      <c r="X673" s="85"/>
      <c r="Y673" s="85"/>
      <c r="Z673" s="85"/>
    </row>
    <row r="674">
      <c r="A674" s="86">
        <v>45860.0</v>
      </c>
      <c r="B674" s="87">
        <f t="shared" si="126"/>
        <v>45860</v>
      </c>
      <c r="C674" s="88">
        <f t="shared" si="129"/>
        <v>0.8125</v>
      </c>
      <c r="D674" s="90" t="s">
        <v>166</v>
      </c>
      <c r="E674" s="90" t="s">
        <v>156</v>
      </c>
      <c r="F674" s="131"/>
      <c r="G674" s="131"/>
      <c r="H674" s="94" t="str">
        <f t="shared" si="127"/>
        <v>D</v>
      </c>
      <c r="I674" s="214"/>
      <c r="J674" s="90" t="s">
        <v>313</v>
      </c>
      <c r="K674" s="171" t="s">
        <v>392</v>
      </c>
      <c r="L674" s="131"/>
      <c r="M674" s="131"/>
      <c r="N674" s="94" t="str">
        <f t="shared" si="128"/>
        <v>D</v>
      </c>
      <c r="O674" s="214"/>
      <c r="P674" s="131"/>
      <c r="Q674" s="85"/>
      <c r="R674" s="85"/>
      <c r="S674" s="85"/>
      <c r="T674" s="85"/>
      <c r="U674" s="85"/>
      <c r="V674" s="85"/>
      <c r="W674" s="85"/>
      <c r="X674" s="85"/>
      <c r="Y674" s="85"/>
      <c r="Z674" s="85"/>
    </row>
    <row r="675">
      <c r="A675" s="86">
        <v>45860.0</v>
      </c>
      <c r="B675" s="87">
        <f t="shared" si="126"/>
        <v>45860</v>
      </c>
      <c r="C675" s="88">
        <f t="shared" si="129"/>
        <v>0.8194444444</v>
      </c>
      <c r="D675" s="90" t="s">
        <v>181</v>
      </c>
      <c r="E675" s="90" t="s">
        <v>417</v>
      </c>
      <c r="F675" s="131"/>
      <c r="G675" s="131"/>
      <c r="H675" s="94" t="str">
        <f t="shared" si="127"/>
        <v>D</v>
      </c>
      <c r="I675" s="214"/>
      <c r="J675" s="90" t="s">
        <v>134</v>
      </c>
      <c r="K675" s="90" t="s">
        <v>230</v>
      </c>
      <c r="L675" s="131"/>
      <c r="M675" s="131"/>
      <c r="N675" s="94" t="str">
        <f t="shared" si="128"/>
        <v>D</v>
      </c>
      <c r="O675" s="214"/>
      <c r="P675" s="136"/>
      <c r="Q675" s="85"/>
      <c r="R675" s="85"/>
      <c r="S675" s="85"/>
      <c r="T675" s="85"/>
      <c r="U675" s="85"/>
      <c r="V675" s="85"/>
      <c r="W675" s="85"/>
      <c r="X675" s="85"/>
      <c r="Y675" s="85"/>
      <c r="Z675" s="85"/>
    </row>
    <row r="676">
      <c r="A676" s="86">
        <v>45860.0</v>
      </c>
      <c r="B676" s="87">
        <f t="shared" si="126"/>
        <v>45860</v>
      </c>
      <c r="C676" s="88">
        <f t="shared" si="129"/>
        <v>0.8263888889</v>
      </c>
      <c r="D676" s="90" t="s">
        <v>183</v>
      </c>
      <c r="E676" s="165" t="s">
        <v>496</v>
      </c>
      <c r="F676" s="131"/>
      <c r="G676" s="131"/>
      <c r="H676" s="94" t="str">
        <f t="shared" si="127"/>
        <v>D</v>
      </c>
      <c r="I676" s="214"/>
      <c r="J676" s="90" t="s">
        <v>208</v>
      </c>
      <c r="K676" s="90" t="s">
        <v>239</v>
      </c>
      <c r="L676" s="131"/>
      <c r="M676" s="131"/>
      <c r="N676" s="94" t="str">
        <f t="shared" si="128"/>
        <v>D</v>
      </c>
      <c r="O676" s="214"/>
      <c r="P676" s="131"/>
      <c r="Q676" s="85"/>
      <c r="R676" s="85"/>
      <c r="S676" s="85"/>
      <c r="T676" s="85"/>
      <c r="U676" s="85"/>
      <c r="V676" s="85"/>
      <c r="W676" s="85"/>
      <c r="X676" s="85"/>
      <c r="Y676" s="85"/>
      <c r="Z676" s="85"/>
    </row>
    <row r="677">
      <c r="A677" s="86">
        <v>45860.0</v>
      </c>
      <c r="B677" s="87">
        <f t="shared" si="126"/>
        <v>45860</v>
      </c>
      <c r="C677" s="88">
        <f t="shared" si="129"/>
        <v>0.8333333333</v>
      </c>
      <c r="D677" s="90" t="s">
        <v>205</v>
      </c>
      <c r="E677" s="90" t="s">
        <v>575</v>
      </c>
      <c r="F677" s="131"/>
      <c r="G677" s="131"/>
      <c r="H677" s="94" t="str">
        <f t="shared" si="127"/>
        <v>D</v>
      </c>
      <c r="I677" s="214"/>
      <c r="J677" s="90" t="s">
        <v>404</v>
      </c>
      <c r="K677" s="90" t="s">
        <v>405</v>
      </c>
      <c r="L677" s="131"/>
      <c r="M677" s="131"/>
      <c r="N677" s="94" t="str">
        <f t="shared" si="128"/>
        <v>D</v>
      </c>
      <c r="O677" s="214"/>
      <c r="P677" s="131"/>
      <c r="Q677" s="85"/>
      <c r="R677" s="85"/>
      <c r="S677" s="85"/>
      <c r="T677" s="85"/>
      <c r="U677" s="85"/>
      <c r="V677" s="85"/>
      <c r="W677" s="85"/>
      <c r="X677" s="85"/>
      <c r="Y677" s="85"/>
      <c r="Z677" s="85"/>
    </row>
    <row r="678">
      <c r="A678" s="86">
        <v>45860.0</v>
      </c>
      <c r="B678" s="87">
        <f t="shared" si="126"/>
        <v>45860</v>
      </c>
      <c r="C678" s="88">
        <f t="shared" si="129"/>
        <v>0.8402777778</v>
      </c>
      <c r="D678" s="90" t="s">
        <v>178</v>
      </c>
      <c r="E678" s="90" t="s">
        <v>171</v>
      </c>
      <c r="F678" s="131"/>
      <c r="G678" s="131"/>
      <c r="H678" s="94" t="str">
        <f t="shared" si="127"/>
        <v>D</v>
      </c>
      <c r="I678" s="214"/>
      <c r="J678" s="90" t="s">
        <v>191</v>
      </c>
      <c r="K678" s="209" t="s">
        <v>555</v>
      </c>
      <c r="L678" s="131"/>
      <c r="M678" s="131"/>
      <c r="N678" s="94" t="str">
        <f t="shared" si="128"/>
        <v>D</v>
      </c>
      <c r="O678" s="214"/>
      <c r="P678" s="131"/>
      <c r="Q678" s="85"/>
      <c r="R678" s="85"/>
      <c r="S678" s="85"/>
      <c r="T678" s="85"/>
      <c r="U678" s="85"/>
      <c r="V678" s="85"/>
      <c r="W678" s="85"/>
      <c r="X678" s="85"/>
      <c r="Y678" s="85"/>
      <c r="Z678" s="85"/>
    </row>
    <row r="679">
      <c r="A679" s="86">
        <v>45860.0</v>
      </c>
      <c r="B679" s="87">
        <f t="shared" si="126"/>
        <v>45860</v>
      </c>
      <c r="C679" s="88">
        <f t="shared" si="129"/>
        <v>0.8472222222</v>
      </c>
      <c r="D679" s="90" t="s">
        <v>313</v>
      </c>
      <c r="E679" s="171" t="s">
        <v>392</v>
      </c>
      <c r="F679" s="131"/>
      <c r="G679" s="131"/>
      <c r="H679" s="94" t="str">
        <f t="shared" si="127"/>
        <v>D</v>
      </c>
      <c r="I679" s="214"/>
      <c r="J679" s="90" t="s">
        <v>144</v>
      </c>
      <c r="K679" s="90" t="s">
        <v>336</v>
      </c>
      <c r="L679" s="131"/>
      <c r="M679" s="131"/>
      <c r="N679" s="94" t="str">
        <f t="shared" si="128"/>
        <v>D</v>
      </c>
      <c r="O679" s="214"/>
      <c r="P679" s="131"/>
      <c r="Q679" s="85"/>
      <c r="R679" s="85"/>
      <c r="S679" s="85"/>
      <c r="T679" s="85"/>
      <c r="U679" s="85"/>
      <c r="V679" s="85"/>
      <c r="W679" s="85"/>
      <c r="X679" s="85"/>
      <c r="Y679" s="85"/>
      <c r="Z679" s="85"/>
    </row>
    <row r="680">
      <c r="A680" s="86">
        <v>45860.0</v>
      </c>
      <c r="B680" s="87">
        <f t="shared" si="126"/>
        <v>45860</v>
      </c>
      <c r="C680" s="88">
        <f t="shared" si="129"/>
        <v>0.8541666667</v>
      </c>
      <c r="D680" s="90" t="s">
        <v>292</v>
      </c>
      <c r="E680" s="219" t="s">
        <v>569</v>
      </c>
      <c r="F680" s="131"/>
      <c r="G680" s="131"/>
      <c r="H680" s="94" t="str">
        <f t="shared" si="127"/>
        <v>D</v>
      </c>
      <c r="I680" s="214"/>
      <c r="J680" s="90" t="s">
        <v>313</v>
      </c>
      <c r="K680" s="171" t="s">
        <v>392</v>
      </c>
      <c r="L680" s="131"/>
      <c r="M680" s="131"/>
      <c r="N680" s="94" t="str">
        <f t="shared" si="128"/>
        <v>D</v>
      </c>
      <c r="O680" s="214"/>
      <c r="P680" s="131"/>
      <c r="Q680" s="85"/>
      <c r="R680" s="85"/>
      <c r="S680" s="85"/>
      <c r="T680" s="85"/>
      <c r="U680" s="85"/>
      <c r="V680" s="85"/>
      <c r="W680" s="85"/>
      <c r="X680" s="85"/>
      <c r="Y680" s="85"/>
      <c r="Z680" s="85"/>
    </row>
    <row r="681">
      <c r="A681" s="86">
        <v>45860.0</v>
      </c>
      <c r="B681" s="87">
        <f t="shared" si="126"/>
        <v>45860</v>
      </c>
      <c r="C681" s="88">
        <f t="shared" si="129"/>
        <v>0.8611111111</v>
      </c>
      <c r="D681" s="90" t="s">
        <v>313</v>
      </c>
      <c r="E681" s="171" t="s">
        <v>392</v>
      </c>
      <c r="F681" s="131"/>
      <c r="G681" s="131"/>
      <c r="H681" s="94" t="str">
        <f t="shared" si="127"/>
        <v>D</v>
      </c>
      <c r="I681" s="214"/>
      <c r="J681" s="90" t="s">
        <v>191</v>
      </c>
      <c r="K681" s="209" t="s">
        <v>538</v>
      </c>
      <c r="L681" s="131"/>
      <c r="M681" s="131"/>
      <c r="N681" s="94" t="str">
        <f t="shared" si="128"/>
        <v>D</v>
      </c>
      <c r="O681" s="214"/>
      <c r="P681" s="131"/>
      <c r="Q681" s="85"/>
      <c r="R681" s="85"/>
      <c r="S681" s="85"/>
      <c r="T681" s="85"/>
      <c r="U681" s="85"/>
      <c r="V681" s="85"/>
      <c r="W681" s="85"/>
      <c r="X681" s="85"/>
      <c r="Y681" s="85"/>
      <c r="Z681" s="85"/>
    </row>
    <row r="682">
      <c r="A682" s="86">
        <v>45860.0</v>
      </c>
      <c r="B682" s="87">
        <f t="shared" si="126"/>
        <v>45860</v>
      </c>
      <c r="C682" s="88">
        <f t="shared" si="129"/>
        <v>0.8680555556</v>
      </c>
      <c r="D682" s="90" t="s">
        <v>155</v>
      </c>
      <c r="E682" s="181" t="s">
        <v>529</v>
      </c>
      <c r="F682" s="131"/>
      <c r="G682" s="131"/>
      <c r="H682" s="94" t="str">
        <f t="shared" si="127"/>
        <v>D</v>
      </c>
      <c r="I682" s="214"/>
      <c r="J682" s="90" t="s">
        <v>166</v>
      </c>
      <c r="K682" s="90" t="s">
        <v>443</v>
      </c>
      <c r="L682" s="131"/>
      <c r="M682" s="131"/>
      <c r="N682" s="94" t="str">
        <f t="shared" si="128"/>
        <v>D</v>
      </c>
      <c r="O682" s="214"/>
      <c r="P682" s="131"/>
      <c r="Q682" s="85"/>
      <c r="R682" s="85"/>
      <c r="S682" s="85"/>
      <c r="T682" s="85"/>
      <c r="U682" s="85"/>
      <c r="V682" s="85"/>
      <c r="W682" s="85"/>
      <c r="X682" s="85"/>
      <c r="Y682" s="85"/>
      <c r="Z682" s="85"/>
    </row>
    <row r="683">
      <c r="A683" s="137" t="s">
        <v>116</v>
      </c>
      <c r="B683" s="81" t="s">
        <v>16</v>
      </c>
      <c r="C683" s="150" t="s">
        <v>117</v>
      </c>
      <c r="D683" s="82" t="s">
        <v>118</v>
      </c>
      <c r="E683" s="82" t="s">
        <v>119</v>
      </c>
      <c r="F683" s="83" t="s">
        <v>120</v>
      </c>
      <c r="G683" s="82" t="s">
        <v>121</v>
      </c>
      <c r="H683" s="82" t="s">
        <v>122</v>
      </c>
      <c r="I683" s="151" t="s">
        <v>123</v>
      </c>
      <c r="J683" s="82" t="s">
        <v>118</v>
      </c>
      <c r="K683" s="82" t="s">
        <v>124</v>
      </c>
      <c r="L683" s="83" t="s">
        <v>125</v>
      </c>
      <c r="M683" s="82" t="s">
        <v>121</v>
      </c>
      <c r="N683" s="82" t="s">
        <v>122</v>
      </c>
      <c r="O683" s="151" t="s">
        <v>123</v>
      </c>
      <c r="P683" s="166" t="s">
        <v>52</v>
      </c>
      <c r="Q683" s="85"/>
      <c r="R683" s="85"/>
      <c r="S683" s="85"/>
      <c r="T683" s="85"/>
      <c r="U683" s="85"/>
      <c r="V683" s="85"/>
      <c r="W683" s="85"/>
      <c r="X683" s="85"/>
      <c r="Y683" s="85"/>
      <c r="Z683" s="85"/>
    </row>
    <row r="684">
      <c r="A684" s="86">
        <v>45861.0</v>
      </c>
      <c r="B684" s="87">
        <f t="shared" ref="B684:B713" si="130">A684</f>
        <v>45861</v>
      </c>
      <c r="C684" s="88">
        <v>0.6666666666666666</v>
      </c>
      <c r="D684" s="90" t="s">
        <v>166</v>
      </c>
      <c r="E684" s="90" t="s">
        <v>548</v>
      </c>
      <c r="F684" s="131"/>
      <c r="G684" s="131"/>
      <c r="H684" s="94" t="str">
        <f t="shared" ref="H684:H713" si="131">IFS(G684&gt;M684,"W",G684&lt;M684,"L",G684=M684,"D")</f>
        <v>D</v>
      </c>
      <c r="I684" s="214"/>
      <c r="J684" s="90" t="s">
        <v>313</v>
      </c>
      <c r="K684" s="171" t="s">
        <v>392</v>
      </c>
      <c r="L684" s="131"/>
      <c r="M684" s="215"/>
      <c r="N684" s="94" t="str">
        <f t="shared" ref="N684:N713" si="132">IFS(M684&gt;G684,"W",M684&lt;G684,"L",M684=G684,"D")</f>
        <v>D</v>
      </c>
      <c r="O684" s="214"/>
      <c r="P684" s="136"/>
      <c r="Q684" s="85"/>
      <c r="R684" s="85"/>
      <c r="S684" s="85"/>
      <c r="T684" s="85"/>
      <c r="U684" s="85"/>
      <c r="V684" s="85"/>
      <c r="W684" s="85"/>
      <c r="X684" s="85"/>
      <c r="Y684" s="85"/>
      <c r="Z684" s="85"/>
    </row>
    <row r="685">
      <c r="A685" s="86">
        <v>45861.0</v>
      </c>
      <c r="B685" s="87">
        <f t="shared" si="130"/>
        <v>45861</v>
      </c>
      <c r="C685" s="88">
        <f t="shared" ref="C685:C713" si="133">C684 + TIME(0, 10, 0)</f>
        <v>0.6736111111</v>
      </c>
      <c r="D685" s="90" t="s">
        <v>149</v>
      </c>
      <c r="E685" s="174" t="s">
        <v>526</v>
      </c>
      <c r="F685" s="131"/>
      <c r="G685" s="215"/>
      <c r="H685" s="94" t="str">
        <f t="shared" si="131"/>
        <v>D</v>
      </c>
      <c r="I685" s="214"/>
      <c r="J685" s="90" t="s">
        <v>166</v>
      </c>
      <c r="K685" s="90" t="s">
        <v>516</v>
      </c>
      <c r="L685" s="131"/>
      <c r="M685" s="215"/>
      <c r="N685" s="94" t="str">
        <f t="shared" si="132"/>
        <v>D</v>
      </c>
      <c r="O685" s="214"/>
      <c r="P685" s="131"/>
      <c r="Q685" s="85"/>
      <c r="R685" s="85"/>
      <c r="S685" s="85"/>
      <c r="T685" s="85"/>
      <c r="U685" s="85"/>
      <c r="V685" s="85"/>
      <c r="W685" s="85"/>
      <c r="X685" s="85"/>
      <c r="Y685" s="85"/>
      <c r="Z685" s="85"/>
    </row>
    <row r="686">
      <c r="A686" s="86">
        <v>45861.0</v>
      </c>
      <c r="B686" s="87">
        <f t="shared" si="130"/>
        <v>45861</v>
      </c>
      <c r="C686" s="88">
        <f t="shared" si="133"/>
        <v>0.6805555556</v>
      </c>
      <c r="D686" s="90" t="s">
        <v>134</v>
      </c>
      <c r="E686" s="90" t="s">
        <v>505</v>
      </c>
      <c r="F686" s="131"/>
      <c r="G686" s="131"/>
      <c r="H686" s="94" t="str">
        <f t="shared" si="131"/>
        <v>D</v>
      </c>
      <c r="I686" s="214"/>
      <c r="J686" s="90" t="s">
        <v>313</v>
      </c>
      <c r="K686" s="171" t="s">
        <v>392</v>
      </c>
      <c r="L686" s="131"/>
      <c r="M686" s="215"/>
      <c r="N686" s="94" t="str">
        <f t="shared" si="132"/>
        <v>D</v>
      </c>
      <c r="O686" s="214"/>
      <c r="P686" s="131"/>
      <c r="Q686" s="85"/>
      <c r="R686" s="85"/>
      <c r="S686" s="85"/>
      <c r="T686" s="85"/>
      <c r="U686" s="85"/>
      <c r="V686" s="85"/>
      <c r="W686" s="85"/>
      <c r="X686" s="85"/>
      <c r="Y686" s="85"/>
      <c r="Z686" s="85"/>
    </row>
    <row r="687">
      <c r="A687" s="86">
        <v>45861.0</v>
      </c>
      <c r="B687" s="87">
        <f t="shared" si="130"/>
        <v>45861</v>
      </c>
      <c r="C687" s="88">
        <f t="shared" si="133"/>
        <v>0.6875</v>
      </c>
      <c r="D687" s="89" t="s">
        <v>178</v>
      </c>
      <c r="E687" s="90" t="s">
        <v>562</v>
      </c>
      <c r="F687" s="131"/>
      <c r="G687" s="131"/>
      <c r="H687" s="94" t="str">
        <f t="shared" si="131"/>
        <v>D</v>
      </c>
      <c r="I687" s="214"/>
      <c r="J687" s="89" t="s">
        <v>208</v>
      </c>
      <c r="K687" s="90" t="s">
        <v>239</v>
      </c>
      <c r="L687" s="131"/>
      <c r="M687" s="215"/>
      <c r="N687" s="94" t="str">
        <f t="shared" si="132"/>
        <v>D</v>
      </c>
      <c r="O687" s="214"/>
      <c r="P687" s="131"/>
      <c r="Q687" s="85"/>
      <c r="R687" s="85"/>
      <c r="S687" s="85"/>
      <c r="T687" s="85"/>
      <c r="U687" s="85"/>
      <c r="V687" s="85"/>
      <c r="W687" s="85"/>
      <c r="X687" s="85"/>
      <c r="Y687" s="85"/>
      <c r="Z687" s="85"/>
    </row>
    <row r="688">
      <c r="A688" s="86">
        <v>45861.0</v>
      </c>
      <c r="B688" s="87">
        <f t="shared" si="130"/>
        <v>45861</v>
      </c>
      <c r="C688" s="88">
        <f t="shared" si="133"/>
        <v>0.6944444444</v>
      </c>
      <c r="D688" s="90" t="s">
        <v>174</v>
      </c>
      <c r="E688" s="108" t="s">
        <v>251</v>
      </c>
      <c r="F688" s="131"/>
      <c r="G688" s="131"/>
      <c r="H688" s="94" t="str">
        <f t="shared" si="131"/>
        <v>D</v>
      </c>
      <c r="I688" s="214"/>
      <c r="J688" s="90" t="s">
        <v>139</v>
      </c>
      <c r="K688" s="209" t="s">
        <v>568</v>
      </c>
      <c r="L688" s="131"/>
      <c r="M688" s="215"/>
      <c r="N688" s="94" t="str">
        <f t="shared" si="132"/>
        <v>D</v>
      </c>
      <c r="O688" s="214"/>
      <c r="P688" s="131"/>
      <c r="Q688" s="85"/>
      <c r="R688" s="85"/>
      <c r="S688" s="85"/>
      <c r="T688" s="85"/>
      <c r="U688" s="85"/>
      <c r="V688" s="85"/>
      <c r="W688" s="85"/>
      <c r="X688" s="85"/>
      <c r="Y688" s="85"/>
      <c r="Z688" s="85"/>
    </row>
    <row r="689">
      <c r="A689" s="86">
        <v>45861.0</v>
      </c>
      <c r="B689" s="87">
        <f t="shared" si="130"/>
        <v>45861</v>
      </c>
      <c r="C689" s="88">
        <f t="shared" si="133"/>
        <v>0.7013888889</v>
      </c>
      <c r="D689" s="90" t="s">
        <v>183</v>
      </c>
      <c r="E689" s="165" t="s">
        <v>496</v>
      </c>
      <c r="F689" s="131"/>
      <c r="G689" s="131"/>
      <c r="H689" s="94" t="str">
        <f t="shared" si="131"/>
        <v>D</v>
      </c>
      <c r="I689" s="214"/>
      <c r="J689" s="90" t="s">
        <v>170</v>
      </c>
      <c r="K689" s="165" t="s">
        <v>496</v>
      </c>
      <c r="L689" s="131"/>
      <c r="M689" s="215"/>
      <c r="N689" s="94" t="str">
        <f t="shared" si="132"/>
        <v>D</v>
      </c>
      <c r="O689" s="214"/>
      <c r="P689" s="131"/>
      <c r="Q689" s="85"/>
      <c r="R689" s="85"/>
      <c r="S689" s="85"/>
      <c r="T689" s="85"/>
      <c r="U689" s="85"/>
      <c r="V689" s="85"/>
      <c r="W689" s="85"/>
      <c r="X689" s="85"/>
      <c r="Y689" s="85"/>
      <c r="Z689" s="85"/>
    </row>
    <row r="690">
      <c r="A690" s="86">
        <v>45861.0</v>
      </c>
      <c r="B690" s="87">
        <f t="shared" si="130"/>
        <v>45861</v>
      </c>
      <c r="C690" s="88">
        <f t="shared" si="133"/>
        <v>0.7083333333</v>
      </c>
      <c r="D690" s="90" t="s">
        <v>141</v>
      </c>
      <c r="E690" s="90" t="s">
        <v>518</v>
      </c>
      <c r="F690" s="131"/>
      <c r="G690" s="131"/>
      <c r="H690" s="94" t="str">
        <f t="shared" si="131"/>
        <v>D</v>
      </c>
      <c r="I690" s="214"/>
      <c r="J690" s="90" t="s">
        <v>166</v>
      </c>
      <c r="K690" s="90" t="s">
        <v>442</v>
      </c>
      <c r="L690" s="131"/>
      <c r="M690" s="215"/>
      <c r="N690" s="94" t="str">
        <f t="shared" si="132"/>
        <v>D</v>
      </c>
      <c r="O690" s="214"/>
      <c r="P690" s="131"/>
      <c r="Q690" s="85"/>
      <c r="R690" s="85"/>
      <c r="S690" s="85"/>
      <c r="T690" s="85"/>
      <c r="U690" s="85"/>
      <c r="V690" s="85"/>
      <c r="W690" s="85"/>
      <c r="X690" s="85"/>
      <c r="Y690" s="85"/>
      <c r="Z690" s="85"/>
    </row>
    <row r="691">
      <c r="A691" s="86">
        <v>45861.0</v>
      </c>
      <c r="B691" s="87">
        <f t="shared" si="130"/>
        <v>45861</v>
      </c>
      <c r="C691" s="88">
        <f t="shared" si="133"/>
        <v>0.7152777778</v>
      </c>
      <c r="D691" s="90" t="s">
        <v>134</v>
      </c>
      <c r="E691" s="90" t="s">
        <v>226</v>
      </c>
      <c r="F691" s="131"/>
      <c r="G691" s="131"/>
      <c r="H691" s="94" t="str">
        <f t="shared" si="131"/>
        <v>D</v>
      </c>
      <c r="I691" s="214"/>
      <c r="J691" s="90" t="s">
        <v>166</v>
      </c>
      <c r="K691" s="90" t="s">
        <v>536</v>
      </c>
      <c r="L691" s="131"/>
      <c r="M691" s="215"/>
      <c r="N691" s="94" t="str">
        <f t="shared" si="132"/>
        <v>D</v>
      </c>
      <c r="O691" s="214"/>
      <c r="P691" s="131"/>
      <c r="Q691" s="85"/>
      <c r="R691" s="85"/>
      <c r="S691" s="85"/>
      <c r="T691" s="85"/>
      <c r="U691" s="85"/>
      <c r="V691" s="85"/>
      <c r="W691" s="85"/>
      <c r="X691" s="85"/>
      <c r="Y691" s="85"/>
      <c r="Z691" s="85"/>
    </row>
    <row r="692">
      <c r="A692" s="86">
        <v>45861.0</v>
      </c>
      <c r="B692" s="87">
        <f t="shared" si="130"/>
        <v>45861</v>
      </c>
      <c r="C692" s="88">
        <f t="shared" si="133"/>
        <v>0.7222222222</v>
      </c>
      <c r="D692" s="90" t="s">
        <v>155</v>
      </c>
      <c r="E692" s="181" t="s">
        <v>529</v>
      </c>
      <c r="F692" s="131"/>
      <c r="G692" s="131"/>
      <c r="H692" s="94" t="str">
        <f t="shared" si="131"/>
        <v>D</v>
      </c>
      <c r="I692" s="214"/>
      <c r="J692" s="90" t="s">
        <v>429</v>
      </c>
      <c r="K692" s="90" t="s">
        <v>499</v>
      </c>
      <c r="L692" s="131"/>
      <c r="M692" s="215"/>
      <c r="N692" s="94" t="str">
        <f t="shared" si="132"/>
        <v>D</v>
      </c>
      <c r="O692" s="214"/>
      <c r="P692" s="136"/>
      <c r="Q692" s="85"/>
      <c r="R692" s="85"/>
      <c r="S692" s="85"/>
      <c r="T692" s="85"/>
      <c r="U692" s="85"/>
      <c r="V692" s="85"/>
      <c r="W692" s="85"/>
      <c r="X692" s="85"/>
      <c r="Y692" s="85"/>
      <c r="Z692" s="85"/>
    </row>
    <row r="693">
      <c r="A693" s="86">
        <v>45861.0</v>
      </c>
      <c r="B693" s="87">
        <f t="shared" si="130"/>
        <v>45861</v>
      </c>
      <c r="C693" s="88">
        <f t="shared" si="133"/>
        <v>0.7291666667</v>
      </c>
      <c r="D693" s="90" t="s">
        <v>266</v>
      </c>
      <c r="E693" s="90" t="s">
        <v>469</v>
      </c>
      <c r="F693" s="131"/>
      <c r="G693" s="131"/>
      <c r="H693" s="94" t="str">
        <f t="shared" si="131"/>
        <v>D</v>
      </c>
      <c r="I693" s="214"/>
      <c r="J693" s="90" t="s">
        <v>313</v>
      </c>
      <c r="K693" s="171" t="s">
        <v>392</v>
      </c>
      <c r="L693" s="131"/>
      <c r="M693" s="215"/>
      <c r="N693" s="94" t="str">
        <f t="shared" si="132"/>
        <v>D</v>
      </c>
      <c r="O693" s="214"/>
      <c r="P693" s="136"/>
      <c r="Q693" s="85"/>
      <c r="R693" s="85"/>
      <c r="S693" s="85"/>
      <c r="T693" s="85"/>
      <c r="U693" s="85"/>
      <c r="V693" s="85"/>
      <c r="W693" s="85"/>
      <c r="X693" s="85"/>
      <c r="Y693" s="85"/>
      <c r="Z693" s="85"/>
    </row>
    <row r="694">
      <c r="A694" s="86">
        <v>45861.0</v>
      </c>
      <c r="B694" s="87">
        <f t="shared" si="130"/>
        <v>45861</v>
      </c>
      <c r="C694" s="88">
        <f t="shared" si="133"/>
        <v>0.7361111111</v>
      </c>
      <c r="D694" s="90" t="s">
        <v>210</v>
      </c>
      <c r="E694" s="146" t="s">
        <v>573</v>
      </c>
      <c r="F694" s="131"/>
      <c r="G694" s="131"/>
      <c r="H694" s="94" t="str">
        <f t="shared" si="131"/>
        <v>D</v>
      </c>
      <c r="I694" s="214"/>
      <c r="J694" s="90" t="s">
        <v>170</v>
      </c>
      <c r="K694" s="165" t="s">
        <v>496</v>
      </c>
      <c r="L694" s="131"/>
      <c r="M694" s="215"/>
      <c r="N694" s="94" t="str">
        <f t="shared" si="132"/>
        <v>D</v>
      </c>
      <c r="O694" s="214"/>
      <c r="P694" s="131"/>
      <c r="Q694" s="85"/>
      <c r="R694" s="85"/>
      <c r="S694" s="85"/>
      <c r="T694" s="85"/>
      <c r="U694" s="85"/>
      <c r="V694" s="85"/>
      <c r="W694" s="85"/>
      <c r="X694" s="85"/>
      <c r="Y694" s="85"/>
      <c r="Z694" s="85"/>
    </row>
    <row r="695">
      <c r="A695" s="86">
        <v>45861.0</v>
      </c>
      <c r="B695" s="87">
        <f t="shared" si="130"/>
        <v>45861</v>
      </c>
      <c r="C695" s="88">
        <f t="shared" si="133"/>
        <v>0.7430555556</v>
      </c>
      <c r="D695" s="90" t="s">
        <v>191</v>
      </c>
      <c r="E695" s="209" t="s">
        <v>551</v>
      </c>
      <c r="F695" s="131"/>
      <c r="G695" s="131"/>
      <c r="H695" s="94" t="str">
        <f t="shared" si="131"/>
        <v>D</v>
      </c>
      <c r="I695" s="214"/>
      <c r="J695" s="90" t="s">
        <v>564</v>
      </c>
      <c r="K695" s="90" t="s">
        <v>300</v>
      </c>
      <c r="L695" s="131"/>
      <c r="M695" s="215"/>
      <c r="N695" s="94" t="str">
        <f t="shared" si="132"/>
        <v>D</v>
      </c>
      <c r="O695" s="214"/>
      <c r="P695" s="131"/>
      <c r="Q695" s="85"/>
      <c r="R695" s="85"/>
      <c r="S695" s="85"/>
      <c r="T695" s="85"/>
      <c r="U695" s="85"/>
      <c r="V695" s="85"/>
      <c r="W695" s="85"/>
      <c r="X695" s="85"/>
      <c r="Y695" s="85"/>
      <c r="Z695" s="85"/>
    </row>
    <row r="696">
      <c r="A696" s="86">
        <v>45861.0</v>
      </c>
      <c r="B696" s="87">
        <f t="shared" si="130"/>
        <v>45861</v>
      </c>
      <c r="C696" s="88">
        <f t="shared" si="133"/>
        <v>0.75</v>
      </c>
      <c r="D696" s="90" t="s">
        <v>166</v>
      </c>
      <c r="E696" s="90" t="s">
        <v>156</v>
      </c>
      <c r="F696" s="131"/>
      <c r="G696" s="131"/>
      <c r="H696" s="94" t="str">
        <f t="shared" si="131"/>
        <v>D</v>
      </c>
      <c r="I696" s="214"/>
      <c r="J696" s="90" t="s">
        <v>161</v>
      </c>
      <c r="K696" s="211" t="s">
        <v>375</v>
      </c>
      <c r="L696" s="131"/>
      <c r="M696" s="215"/>
      <c r="N696" s="94" t="str">
        <f t="shared" si="132"/>
        <v>D</v>
      </c>
      <c r="O696" s="214"/>
      <c r="P696" s="131"/>
      <c r="Q696" s="85"/>
      <c r="R696" s="85"/>
      <c r="S696" s="85"/>
      <c r="T696" s="85"/>
      <c r="U696" s="85"/>
      <c r="V696" s="85"/>
      <c r="W696" s="85"/>
      <c r="X696" s="85"/>
      <c r="Y696" s="85"/>
      <c r="Z696" s="85"/>
    </row>
    <row r="697">
      <c r="A697" s="86">
        <v>45861.0</v>
      </c>
      <c r="B697" s="87">
        <f t="shared" si="130"/>
        <v>45861</v>
      </c>
      <c r="C697" s="88">
        <f t="shared" si="133"/>
        <v>0.7569444444</v>
      </c>
      <c r="D697" s="90" t="s">
        <v>255</v>
      </c>
      <c r="E697" s="90" t="s">
        <v>142</v>
      </c>
      <c r="F697" s="131"/>
      <c r="G697" s="131"/>
      <c r="H697" s="94" t="str">
        <f t="shared" si="131"/>
        <v>D</v>
      </c>
      <c r="I697" s="214"/>
      <c r="J697" s="90" t="s">
        <v>139</v>
      </c>
      <c r="K697" s="217" t="s">
        <v>379</v>
      </c>
      <c r="L697" s="131"/>
      <c r="M697" s="131"/>
      <c r="N697" s="94" t="str">
        <f t="shared" si="132"/>
        <v>D</v>
      </c>
      <c r="O697" s="214"/>
      <c r="P697" s="136"/>
      <c r="Q697" s="85"/>
      <c r="R697" s="85"/>
      <c r="S697" s="85"/>
      <c r="T697" s="85"/>
      <c r="U697" s="85"/>
      <c r="V697" s="85"/>
      <c r="W697" s="85"/>
      <c r="X697" s="85"/>
      <c r="Y697" s="85"/>
      <c r="Z697" s="85"/>
    </row>
    <row r="698">
      <c r="A698" s="86">
        <v>45861.0</v>
      </c>
      <c r="B698" s="87">
        <f t="shared" si="130"/>
        <v>45861</v>
      </c>
      <c r="C698" s="88">
        <f t="shared" si="133"/>
        <v>0.7638888889</v>
      </c>
      <c r="D698" s="90" t="s">
        <v>155</v>
      </c>
      <c r="E698" s="181" t="s">
        <v>529</v>
      </c>
      <c r="F698" s="131"/>
      <c r="G698" s="131"/>
      <c r="H698" s="94" t="str">
        <f t="shared" si="131"/>
        <v>D</v>
      </c>
      <c r="I698" s="214"/>
      <c r="J698" s="90" t="s">
        <v>166</v>
      </c>
      <c r="K698" s="90" t="s">
        <v>539</v>
      </c>
      <c r="L698" s="131"/>
      <c r="M698" s="131"/>
      <c r="N698" s="94" t="str">
        <f t="shared" si="132"/>
        <v>D</v>
      </c>
      <c r="O698" s="214"/>
      <c r="P698" s="131"/>
      <c r="Q698" s="85"/>
      <c r="R698" s="85"/>
      <c r="S698" s="85"/>
      <c r="T698" s="85"/>
      <c r="U698" s="85"/>
      <c r="V698" s="85"/>
      <c r="W698" s="85"/>
      <c r="X698" s="85"/>
      <c r="Y698" s="85"/>
      <c r="Z698" s="85"/>
    </row>
    <row r="699">
      <c r="A699" s="86">
        <v>45861.0</v>
      </c>
      <c r="B699" s="87">
        <f t="shared" si="130"/>
        <v>45861</v>
      </c>
      <c r="C699" s="88">
        <f t="shared" si="133"/>
        <v>0.7708333333</v>
      </c>
      <c r="D699" s="90" t="s">
        <v>170</v>
      </c>
      <c r="E699" s="165" t="s">
        <v>496</v>
      </c>
      <c r="F699" s="131"/>
      <c r="G699" s="131"/>
      <c r="H699" s="94" t="str">
        <f t="shared" si="131"/>
        <v>D</v>
      </c>
      <c r="I699" s="214"/>
      <c r="J699" s="90" t="s">
        <v>127</v>
      </c>
      <c r="K699" s="90" t="s">
        <v>350</v>
      </c>
      <c r="L699" s="131"/>
      <c r="M699" s="131"/>
      <c r="N699" s="94" t="str">
        <f t="shared" si="132"/>
        <v>D</v>
      </c>
      <c r="O699" s="214"/>
      <c r="P699" s="131"/>
      <c r="Q699" s="85"/>
      <c r="R699" s="85"/>
      <c r="S699" s="85"/>
      <c r="T699" s="85"/>
      <c r="U699" s="85"/>
      <c r="V699" s="85"/>
      <c r="W699" s="85"/>
      <c r="X699" s="85"/>
      <c r="Y699" s="85"/>
      <c r="Z699" s="85"/>
    </row>
    <row r="700">
      <c r="A700" s="86">
        <v>45861.0</v>
      </c>
      <c r="B700" s="87">
        <f t="shared" si="130"/>
        <v>45861</v>
      </c>
      <c r="C700" s="88">
        <f t="shared" si="133"/>
        <v>0.7777777778</v>
      </c>
      <c r="D700" s="90" t="s">
        <v>313</v>
      </c>
      <c r="E700" s="171" t="s">
        <v>392</v>
      </c>
      <c r="F700" s="131"/>
      <c r="G700" s="131"/>
      <c r="H700" s="94" t="str">
        <f t="shared" si="131"/>
        <v>D</v>
      </c>
      <c r="I700" s="214"/>
      <c r="J700" s="90" t="s">
        <v>166</v>
      </c>
      <c r="K700" s="90" t="s">
        <v>553</v>
      </c>
      <c r="L700" s="131"/>
      <c r="M700" s="131"/>
      <c r="N700" s="94" t="str">
        <f t="shared" si="132"/>
        <v>D</v>
      </c>
      <c r="O700" s="214"/>
      <c r="P700" s="131"/>
      <c r="Q700" s="85"/>
      <c r="R700" s="85"/>
      <c r="S700" s="85"/>
      <c r="T700" s="85"/>
      <c r="U700" s="85"/>
      <c r="V700" s="85"/>
      <c r="W700" s="85"/>
      <c r="X700" s="85"/>
      <c r="Y700" s="85"/>
      <c r="Z700" s="85"/>
    </row>
    <row r="701">
      <c r="A701" s="86">
        <v>45861.0</v>
      </c>
      <c r="B701" s="87">
        <f t="shared" si="130"/>
        <v>45861</v>
      </c>
      <c r="C701" s="88">
        <f t="shared" si="133"/>
        <v>0.7847222222</v>
      </c>
      <c r="D701" s="90" t="s">
        <v>166</v>
      </c>
      <c r="E701" s="90" t="s">
        <v>549</v>
      </c>
      <c r="F701" s="131"/>
      <c r="G701" s="131"/>
      <c r="H701" s="94" t="str">
        <f t="shared" si="131"/>
        <v>D</v>
      </c>
      <c r="I701" s="214"/>
      <c r="J701" s="90" t="s">
        <v>313</v>
      </c>
      <c r="K701" s="171" t="s">
        <v>392</v>
      </c>
      <c r="L701" s="131"/>
      <c r="M701" s="131"/>
      <c r="N701" s="94" t="str">
        <f t="shared" si="132"/>
        <v>D</v>
      </c>
      <c r="O701" s="214"/>
      <c r="P701" s="131"/>
      <c r="Q701" s="85"/>
      <c r="R701" s="85"/>
      <c r="S701" s="85"/>
      <c r="T701" s="85"/>
      <c r="U701" s="85"/>
      <c r="V701" s="85"/>
      <c r="W701" s="85"/>
      <c r="X701" s="85"/>
      <c r="Y701" s="85"/>
      <c r="Z701" s="85"/>
    </row>
    <row r="702">
      <c r="A702" s="86">
        <v>45861.0</v>
      </c>
      <c r="B702" s="87">
        <f t="shared" si="130"/>
        <v>45861</v>
      </c>
      <c r="C702" s="88">
        <f t="shared" si="133"/>
        <v>0.7916666667</v>
      </c>
      <c r="D702" s="90" t="s">
        <v>166</v>
      </c>
      <c r="E702" s="90" t="s">
        <v>537</v>
      </c>
      <c r="F702" s="131"/>
      <c r="G702" s="131"/>
      <c r="H702" s="94" t="str">
        <f t="shared" si="131"/>
        <v>D</v>
      </c>
      <c r="I702" s="214"/>
      <c r="J702" s="90" t="s">
        <v>170</v>
      </c>
      <c r="K702" s="165" t="s">
        <v>496</v>
      </c>
      <c r="L702" s="131"/>
      <c r="M702" s="131"/>
      <c r="N702" s="94" t="str">
        <f t="shared" si="132"/>
        <v>D</v>
      </c>
      <c r="O702" s="214"/>
      <c r="P702" s="131"/>
      <c r="Q702" s="85"/>
      <c r="R702" s="85"/>
      <c r="S702" s="85"/>
      <c r="T702" s="85"/>
      <c r="U702" s="85"/>
      <c r="V702" s="85"/>
      <c r="W702" s="85"/>
      <c r="X702" s="85"/>
      <c r="Y702" s="85"/>
      <c r="Z702" s="85"/>
    </row>
    <row r="703">
      <c r="A703" s="86">
        <v>45861.0</v>
      </c>
      <c r="B703" s="87">
        <f t="shared" si="130"/>
        <v>45861</v>
      </c>
      <c r="C703" s="88">
        <f t="shared" si="133"/>
        <v>0.7986111111</v>
      </c>
      <c r="D703" s="90" t="s">
        <v>134</v>
      </c>
      <c r="E703" s="90" t="s">
        <v>230</v>
      </c>
      <c r="F703" s="131"/>
      <c r="G703" s="131"/>
      <c r="H703" s="94" t="str">
        <f t="shared" si="131"/>
        <v>D</v>
      </c>
      <c r="I703" s="214"/>
      <c r="J703" s="90" t="s">
        <v>166</v>
      </c>
      <c r="K703" s="90" t="s">
        <v>323</v>
      </c>
      <c r="L703" s="131"/>
      <c r="M703" s="131"/>
      <c r="N703" s="94" t="str">
        <f t="shared" si="132"/>
        <v>D</v>
      </c>
      <c r="O703" s="214"/>
      <c r="P703" s="131"/>
      <c r="Q703" s="85"/>
      <c r="R703" s="85"/>
      <c r="S703" s="85"/>
      <c r="T703" s="85"/>
      <c r="U703" s="85"/>
      <c r="V703" s="85"/>
      <c r="W703" s="85"/>
      <c r="X703" s="85"/>
      <c r="Y703" s="85"/>
      <c r="Z703" s="85"/>
    </row>
    <row r="704">
      <c r="A704" s="86">
        <v>45861.0</v>
      </c>
      <c r="B704" s="87">
        <f t="shared" si="130"/>
        <v>45861</v>
      </c>
      <c r="C704" s="88">
        <f t="shared" si="133"/>
        <v>0.8055555556</v>
      </c>
      <c r="D704" s="90" t="s">
        <v>144</v>
      </c>
      <c r="E704" s="90" t="s">
        <v>305</v>
      </c>
      <c r="F704" s="131"/>
      <c r="G704" s="131"/>
      <c r="H704" s="94" t="str">
        <f t="shared" si="131"/>
        <v>D</v>
      </c>
      <c r="I704" s="214"/>
      <c r="J704" s="90" t="s">
        <v>266</v>
      </c>
      <c r="K704" s="90" t="s">
        <v>561</v>
      </c>
      <c r="L704" s="131"/>
      <c r="M704" s="131"/>
      <c r="N704" s="94" t="str">
        <f t="shared" si="132"/>
        <v>D</v>
      </c>
      <c r="O704" s="214"/>
      <c r="P704" s="131"/>
      <c r="Q704" s="85"/>
      <c r="R704" s="85"/>
      <c r="S704" s="85"/>
      <c r="T704" s="85"/>
      <c r="U704" s="85"/>
      <c r="V704" s="85"/>
      <c r="W704" s="85"/>
      <c r="X704" s="85"/>
      <c r="Y704" s="85"/>
      <c r="Z704" s="85"/>
    </row>
    <row r="705">
      <c r="A705" s="86">
        <v>45861.0</v>
      </c>
      <c r="B705" s="87">
        <f t="shared" si="130"/>
        <v>45861</v>
      </c>
      <c r="C705" s="88">
        <f t="shared" si="133"/>
        <v>0.8125</v>
      </c>
      <c r="D705" s="90" t="s">
        <v>166</v>
      </c>
      <c r="E705" s="90" t="s">
        <v>533</v>
      </c>
      <c r="F705" s="131"/>
      <c r="G705" s="131"/>
      <c r="H705" s="94" t="str">
        <f t="shared" si="131"/>
        <v>D</v>
      </c>
      <c r="I705" s="131"/>
      <c r="J705" s="90" t="s">
        <v>170</v>
      </c>
      <c r="K705" s="165" t="s">
        <v>496</v>
      </c>
      <c r="L705" s="131"/>
      <c r="M705" s="131"/>
      <c r="N705" s="94" t="str">
        <f t="shared" si="132"/>
        <v>D</v>
      </c>
      <c r="O705" s="131"/>
      <c r="P705" s="131"/>
      <c r="Q705" s="85"/>
      <c r="R705" s="85"/>
      <c r="S705" s="85"/>
      <c r="T705" s="85"/>
      <c r="U705" s="85"/>
      <c r="V705" s="85"/>
      <c r="W705" s="85"/>
      <c r="X705" s="85"/>
      <c r="Y705" s="85"/>
      <c r="Z705" s="85"/>
    </row>
    <row r="706">
      <c r="A706" s="86">
        <v>45861.0</v>
      </c>
      <c r="B706" s="87">
        <f t="shared" si="130"/>
        <v>45861</v>
      </c>
      <c r="C706" s="88">
        <f t="shared" si="133"/>
        <v>0.8194444444</v>
      </c>
      <c r="D706" s="90" t="s">
        <v>155</v>
      </c>
      <c r="E706" s="181" t="s">
        <v>529</v>
      </c>
      <c r="F706" s="131"/>
      <c r="G706" s="131"/>
      <c r="H706" s="94" t="str">
        <f t="shared" si="131"/>
        <v>D</v>
      </c>
      <c r="I706" s="214"/>
      <c r="J706" s="90" t="s">
        <v>151</v>
      </c>
      <c r="K706" s="90" t="s">
        <v>326</v>
      </c>
      <c r="L706" s="131"/>
      <c r="M706" s="131"/>
      <c r="N706" s="94" t="str">
        <f t="shared" si="132"/>
        <v>D</v>
      </c>
      <c r="O706" s="214"/>
      <c r="P706" s="136"/>
      <c r="Q706" s="85"/>
      <c r="R706" s="85"/>
      <c r="S706" s="85"/>
      <c r="T706" s="85"/>
      <c r="U706" s="85"/>
      <c r="V706" s="85"/>
      <c r="W706" s="85"/>
      <c r="X706" s="85"/>
      <c r="Y706" s="85"/>
      <c r="Z706" s="85"/>
    </row>
    <row r="707">
      <c r="A707" s="86">
        <v>45861.0</v>
      </c>
      <c r="B707" s="87">
        <f t="shared" si="130"/>
        <v>45861</v>
      </c>
      <c r="C707" s="88">
        <f t="shared" si="133"/>
        <v>0.8263888889</v>
      </c>
      <c r="D707" s="90" t="s">
        <v>174</v>
      </c>
      <c r="E707" s="108" t="s">
        <v>563</v>
      </c>
      <c r="F707" s="131"/>
      <c r="G707" s="131"/>
      <c r="H707" s="94" t="str">
        <f t="shared" si="131"/>
        <v>D</v>
      </c>
      <c r="I707" s="214"/>
      <c r="J707" s="90" t="s">
        <v>166</v>
      </c>
      <c r="K707" s="90" t="s">
        <v>547</v>
      </c>
      <c r="L707" s="131"/>
      <c r="M707" s="131"/>
      <c r="N707" s="94" t="str">
        <f t="shared" si="132"/>
        <v>D</v>
      </c>
      <c r="O707" s="214"/>
      <c r="P707" s="131"/>
      <c r="Q707" s="85"/>
      <c r="R707" s="85"/>
      <c r="S707" s="85"/>
      <c r="T707" s="85"/>
      <c r="U707" s="85"/>
      <c r="V707" s="85"/>
      <c r="W707" s="85"/>
      <c r="X707" s="85"/>
      <c r="Y707" s="85"/>
      <c r="Z707" s="85"/>
    </row>
    <row r="708">
      <c r="A708" s="86">
        <v>45861.0</v>
      </c>
      <c r="B708" s="87">
        <f t="shared" si="130"/>
        <v>45861</v>
      </c>
      <c r="C708" s="88">
        <f t="shared" si="133"/>
        <v>0.8333333333</v>
      </c>
      <c r="D708" s="90" t="s">
        <v>313</v>
      </c>
      <c r="E708" s="171" t="s">
        <v>392</v>
      </c>
      <c r="F708" s="131"/>
      <c r="G708" s="131"/>
      <c r="H708" s="94" t="str">
        <f t="shared" si="131"/>
        <v>D</v>
      </c>
      <c r="I708" s="214"/>
      <c r="J708" s="90" t="s">
        <v>161</v>
      </c>
      <c r="K708" s="211" t="s">
        <v>374</v>
      </c>
      <c r="L708" s="131"/>
      <c r="M708" s="131"/>
      <c r="N708" s="94" t="str">
        <f t="shared" si="132"/>
        <v>D</v>
      </c>
      <c r="O708" s="214"/>
      <c r="P708" s="131"/>
      <c r="Q708" s="85"/>
      <c r="R708" s="85"/>
      <c r="S708" s="85"/>
      <c r="T708" s="85"/>
      <c r="U708" s="85"/>
      <c r="V708" s="85"/>
      <c r="W708" s="85"/>
      <c r="X708" s="85"/>
      <c r="Y708" s="85"/>
      <c r="Z708" s="85"/>
    </row>
    <row r="709">
      <c r="A709" s="86">
        <v>45861.0</v>
      </c>
      <c r="B709" s="87">
        <f t="shared" si="130"/>
        <v>45861</v>
      </c>
      <c r="C709" s="88">
        <f t="shared" si="133"/>
        <v>0.8402777778</v>
      </c>
      <c r="D709" s="90" t="s">
        <v>155</v>
      </c>
      <c r="E709" s="90" t="s">
        <v>576</v>
      </c>
      <c r="F709" s="131"/>
      <c r="G709" s="131"/>
      <c r="H709" s="94" t="str">
        <f t="shared" si="131"/>
        <v>D</v>
      </c>
      <c r="I709" s="214"/>
      <c r="J709" s="90" t="s">
        <v>191</v>
      </c>
      <c r="K709" s="221">
        <v>1.06291129E9</v>
      </c>
      <c r="L709" s="131"/>
      <c r="M709" s="131"/>
      <c r="N709" s="94" t="str">
        <f t="shared" si="132"/>
        <v>D</v>
      </c>
      <c r="O709" s="214"/>
      <c r="P709" s="131"/>
      <c r="Q709" s="85"/>
      <c r="R709" s="85"/>
      <c r="S709" s="85"/>
      <c r="T709" s="85"/>
      <c r="U709" s="85"/>
      <c r="V709" s="85"/>
      <c r="W709" s="85"/>
      <c r="X709" s="85"/>
      <c r="Y709" s="85"/>
      <c r="Z709" s="85"/>
    </row>
    <row r="710">
      <c r="A710" s="86">
        <v>45861.0</v>
      </c>
      <c r="B710" s="87">
        <f t="shared" si="130"/>
        <v>45861</v>
      </c>
      <c r="C710" s="88">
        <f t="shared" si="133"/>
        <v>0.8472222222</v>
      </c>
      <c r="D710" s="90" t="s">
        <v>166</v>
      </c>
      <c r="E710" s="90" t="s">
        <v>373</v>
      </c>
      <c r="F710" s="131"/>
      <c r="G710" s="131"/>
      <c r="H710" s="94" t="str">
        <f t="shared" si="131"/>
        <v>D</v>
      </c>
      <c r="I710" s="214"/>
      <c r="J710" s="90" t="s">
        <v>149</v>
      </c>
      <c r="K710" s="174" t="s">
        <v>526</v>
      </c>
      <c r="L710" s="131"/>
      <c r="M710" s="131"/>
      <c r="N710" s="94" t="str">
        <f t="shared" si="132"/>
        <v>D</v>
      </c>
      <c r="O710" s="214"/>
      <c r="P710" s="131"/>
      <c r="Q710" s="85"/>
      <c r="R710" s="85"/>
      <c r="S710" s="85"/>
      <c r="T710" s="85"/>
      <c r="U710" s="85"/>
      <c r="V710" s="85"/>
      <c r="W710" s="85"/>
      <c r="X710" s="85"/>
      <c r="Y710" s="85"/>
      <c r="Z710" s="85"/>
    </row>
    <row r="711">
      <c r="A711" s="86">
        <v>45861.0</v>
      </c>
      <c r="B711" s="87">
        <f t="shared" si="130"/>
        <v>45861</v>
      </c>
      <c r="C711" s="88">
        <f t="shared" si="133"/>
        <v>0.8541666667</v>
      </c>
      <c r="D711" s="90" t="s">
        <v>166</v>
      </c>
      <c r="E711" s="90" t="s">
        <v>559</v>
      </c>
      <c r="F711" s="131"/>
      <c r="G711" s="131"/>
      <c r="H711" s="94" t="str">
        <f t="shared" si="131"/>
        <v>D</v>
      </c>
      <c r="I711" s="214"/>
      <c r="J711" s="90" t="s">
        <v>200</v>
      </c>
      <c r="K711" s="220" t="s">
        <v>572</v>
      </c>
      <c r="L711" s="131"/>
      <c r="M711" s="131"/>
      <c r="N711" s="94" t="str">
        <f t="shared" si="132"/>
        <v>D</v>
      </c>
      <c r="O711" s="214"/>
      <c r="P711" s="131"/>
      <c r="Q711" s="85"/>
      <c r="R711" s="85"/>
      <c r="S711" s="85"/>
      <c r="T711" s="85"/>
      <c r="U711" s="85"/>
      <c r="V711" s="85"/>
      <c r="W711" s="85"/>
      <c r="X711" s="85"/>
      <c r="Y711" s="85"/>
      <c r="Z711" s="85"/>
    </row>
    <row r="712">
      <c r="A712" s="86">
        <v>45861.0</v>
      </c>
      <c r="B712" s="87">
        <f t="shared" si="130"/>
        <v>45861</v>
      </c>
      <c r="C712" s="88">
        <f t="shared" si="133"/>
        <v>0.8611111111</v>
      </c>
      <c r="D712" s="90" t="s">
        <v>183</v>
      </c>
      <c r="E712" s="165" t="s">
        <v>496</v>
      </c>
      <c r="F712" s="131"/>
      <c r="G712" s="131"/>
      <c r="H712" s="94" t="str">
        <f t="shared" si="131"/>
        <v>D</v>
      </c>
      <c r="I712" s="214"/>
      <c r="J712" s="90" t="s">
        <v>166</v>
      </c>
      <c r="K712" s="90" t="s">
        <v>542</v>
      </c>
      <c r="L712" s="131"/>
      <c r="M712" s="131"/>
      <c r="N712" s="94" t="str">
        <f t="shared" si="132"/>
        <v>D</v>
      </c>
      <c r="O712" s="214"/>
      <c r="P712" s="131"/>
      <c r="Q712" s="85"/>
      <c r="R712" s="85"/>
      <c r="S712" s="85"/>
      <c r="T712" s="85"/>
      <c r="U712" s="85"/>
      <c r="V712" s="85"/>
      <c r="W712" s="85"/>
      <c r="X712" s="85"/>
      <c r="Y712" s="85"/>
      <c r="Z712" s="85"/>
    </row>
    <row r="713">
      <c r="A713" s="86">
        <v>45861.0</v>
      </c>
      <c r="B713" s="87">
        <f t="shared" si="130"/>
        <v>45861</v>
      </c>
      <c r="C713" s="88">
        <f t="shared" si="133"/>
        <v>0.8680555556</v>
      </c>
      <c r="D713" s="90" t="s">
        <v>565</v>
      </c>
      <c r="E713" s="90" t="s">
        <v>566</v>
      </c>
      <c r="F713" s="131"/>
      <c r="G713" s="131"/>
      <c r="H713" s="94" t="str">
        <f t="shared" si="131"/>
        <v>D</v>
      </c>
      <c r="I713" s="214"/>
      <c r="J713" s="90" t="s">
        <v>205</v>
      </c>
      <c r="K713" s="90">
        <v>8.2914406E8</v>
      </c>
      <c r="L713" s="131"/>
      <c r="M713" s="131"/>
      <c r="N713" s="94" t="str">
        <f t="shared" si="132"/>
        <v>D</v>
      </c>
      <c r="O713" s="214"/>
      <c r="P713" s="131"/>
      <c r="Q713" s="85"/>
      <c r="R713" s="85"/>
      <c r="S713" s="85"/>
      <c r="T713" s="85"/>
      <c r="U713" s="85"/>
      <c r="V713" s="85"/>
      <c r="W713" s="85"/>
      <c r="X713" s="85"/>
      <c r="Y713" s="85"/>
      <c r="Z713" s="85"/>
    </row>
    <row r="714">
      <c r="A714" s="137" t="s">
        <v>116</v>
      </c>
      <c r="B714" s="81" t="s">
        <v>16</v>
      </c>
      <c r="C714" s="150" t="s">
        <v>117</v>
      </c>
      <c r="D714" s="82" t="s">
        <v>118</v>
      </c>
      <c r="E714" s="82" t="s">
        <v>119</v>
      </c>
      <c r="F714" s="83" t="s">
        <v>120</v>
      </c>
      <c r="G714" s="82" t="s">
        <v>121</v>
      </c>
      <c r="H714" s="82" t="s">
        <v>122</v>
      </c>
      <c r="I714" s="151" t="s">
        <v>123</v>
      </c>
      <c r="J714" s="82" t="s">
        <v>118</v>
      </c>
      <c r="K714" s="82" t="s">
        <v>124</v>
      </c>
      <c r="L714" s="83" t="s">
        <v>125</v>
      </c>
      <c r="M714" s="82" t="s">
        <v>121</v>
      </c>
      <c r="N714" s="82" t="s">
        <v>122</v>
      </c>
      <c r="O714" s="151" t="s">
        <v>123</v>
      </c>
      <c r="P714" s="166" t="s">
        <v>52</v>
      </c>
      <c r="Q714" s="85"/>
      <c r="R714" s="85"/>
      <c r="S714" s="85"/>
      <c r="T714" s="85"/>
      <c r="U714" s="85"/>
      <c r="V714" s="85"/>
      <c r="W714" s="85"/>
      <c r="X714" s="85"/>
      <c r="Y714" s="85"/>
      <c r="Z714" s="85"/>
    </row>
    <row r="715">
      <c r="A715" s="86">
        <v>45862.0</v>
      </c>
      <c r="B715" s="87">
        <f t="shared" ref="B715:B744" si="134">A715</f>
        <v>45862</v>
      </c>
      <c r="C715" s="88">
        <v>0.6666666666666666</v>
      </c>
      <c r="D715" s="90" t="s">
        <v>313</v>
      </c>
      <c r="E715" s="171" t="s">
        <v>392</v>
      </c>
      <c r="F715" s="131"/>
      <c r="G715" s="131"/>
      <c r="H715" s="94" t="str">
        <f t="shared" ref="H715:H744" si="135">IFS(G715&gt;M715,"W",G715&lt;M715,"L",G715=M715,"D")</f>
        <v>D</v>
      </c>
      <c r="I715" s="214"/>
      <c r="J715" s="90" t="s">
        <v>313</v>
      </c>
      <c r="K715" s="171" t="s">
        <v>392</v>
      </c>
      <c r="L715" s="131"/>
      <c r="M715" s="215"/>
      <c r="N715" s="94" t="str">
        <f t="shared" ref="N715:N744" si="136">IFS(M715&gt;G715,"W",M715&lt;G715,"L",M715=G715,"D")</f>
        <v>D</v>
      </c>
      <c r="O715" s="214"/>
      <c r="P715" s="136"/>
      <c r="Q715" s="85"/>
      <c r="R715" s="85"/>
      <c r="S715" s="85"/>
      <c r="T715" s="85"/>
      <c r="U715" s="85"/>
      <c r="V715" s="85"/>
      <c r="W715" s="85"/>
      <c r="X715" s="85"/>
      <c r="Y715" s="85"/>
      <c r="Z715" s="85"/>
    </row>
    <row r="716">
      <c r="A716" s="86">
        <v>45862.0</v>
      </c>
      <c r="B716" s="87">
        <f t="shared" si="134"/>
        <v>45862</v>
      </c>
      <c r="C716" s="88">
        <f t="shared" ref="C716:C744" si="137">C715 + TIME(0, 10, 0)</f>
        <v>0.6736111111</v>
      </c>
      <c r="D716" s="90" t="s">
        <v>204</v>
      </c>
      <c r="E716" s="90" t="s">
        <v>330</v>
      </c>
      <c r="F716" s="131"/>
      <c r="G716" s="215"/>
      <c r="H716" s="94" t="str">
        <f t="shared" si="135"/>
        <v>D</v>
      </c>
      <c r="I716" s="214"/>
      <c r="J716" s="90" t="s">
        <v>166</v>
      </c>
      <c r="K716" s="90" t="s">
        <v>504</v>
      </c>
      <c r="L716" s="131"/>
      <c r="M716" s="215"/>
      <c r="N716" s="94" t="str">
        <f t="shared" si="136"/>
        <v>D</v>
      </c>
      <c r="O716" s="214"/>
      <c r="P716" s="131"/>
      <c r="Q716" s="85"/>
      <c r="R716" s="85"/>
      <c r="S716" s="85"/>
      <c r="T716" s="85"/>
      <c r="U716" s="85"/>
      <c r="V716" s="85"/>
      <c r="W716" s="85"/>
      <c r="X716" s="85"/>
      <c r="Y716" s="85"/>
      <c r="Z716" s="85"/>
    </row>
    <row r="717">
      <c r="A717" s="86">
        <v>45862.0</v>
      </c>
      <c r="B717" s="87">
        <f t="shared" si="134"/>
        <v>45862</v>
      </c>
      <c r="C717" s="88">
        <f t="shared" si="137"/>
        <v>0.6805555556</v>
      </c>
      <c r="D717" s="90" t="s">
        <v>266</v>
      </c>
      <c r="E717" s="90" t="s">
        <v>560</v>
      </c>
      <c r="F717" s="131"/>
      <c r="G717" s="131"/>
      <c r="H717" s="94" t="str">
        <f t="shared" si="135"/>
        <v>D</v>
      </c>
      <c r="I717" s="214"/>
      <c r="J717" s="90" t="s">
        <v>155</v>
      </c>
      <c r="K717" s="181" t="s">
        <v>529</v>
      </c>
      <c r="L717" s="131"/>
      <c r="M717" s="215"/>
      <c r="N717" s="94" t="str">
        <f t="shared" si="136"/>
        <v>D</v>
      </c>
      <c r="O717" s="214"/>
      <c r="P717" s="131"/>
      <c r="Q717" s="85"/>
      <c r="R717" s="85"/>
      <c r="S717" s="85"/>
      <c r="T717" s="85"/>
      <c r="U717" s="85"/>
      <c r="V717" s="85"/>
      <c r="W717" s="85"/>
      <c r="X717" s="85"/>
      <c r="Y717" s="85"/>
      <c r="Z717" s="85"/>
    </row>
    <row r="718">
      <c r="A718" s="86">
        <v>45862.0</v>
      </c>
      <c r="B718" s="87">
        <f t="shared" si="134"/>
        <v>45862</v>
      </c>
      <c r="C718" s="88">
        <f t="shared" si="137"/>
        <v>0.6875</v>
      </c>
      <c r="D718" s="89" t="s">
        <v>313</v>
      </c>
      <c r="E718" s="171" t="s">
        <v>392</v>
      </c>
      <c r="F718" s="131"/>
      <c r="G718" s="131"/>
      <c r="H718" s="94" t="str">
        <f t="shared" si="135"/>
        <v>D</v>
      </c>
      <c r="I718" s="214"/>
      <c r="J718" s="89" t="s">
        <v>313</v>
      </c>
      <c r="K718" s="171" t="s">
        <v>392</v>
      </c>
      <c r="L718" s="131"/>
      <c r="M718" s="215"/>
      <c r="N718" s="94" t="str">
        <f t="shared" si="136"/>
        <v>D</v>
      </c>
      <c r="O718" s="214"/>
      <c r="P718" s="131"/>
      <c r="Q718" s="85"/>
      <c r="R718" s="85"/>
      <c r="S718" s="85"/>
      <c r="T718" s="85"/>
      <c r="U718" s="85"/>
      <c r="V718" s="85"/>
      <c r="W718" s="85"/>
      <c r="X718" s="85"/>
      <c r="Y718" s="85"/>
      <c r="Z718" s="85"/>
    </row>
    <row r="719">
      <c r="A719" s="86">
        <v>45862.0</v>
      </c>
      <c r="B719" s="87">
        <f t="shared" si="134"/>
        <v>45862</v>
      </c>
      <c r="C719" s="88">
        <f t="shared" si="137"/>
        <v>0.6944444444</v>
      </c>
      <c r="D719" s="90" t="s">
        <v>181</v>
      </c>
      <c r="E719" s="90" t="s">
        <v>417</v>
      </c>
      <c r="F719" s="131"/>
      <c r="G719" s="131"/>
      <c r="H719" s="94" t="str">
        <f t="shared" si="135"/>
        <v>D</v>
      </c>
      <c r="I719" s="214"/>
      <c r="J719" s="90" t="s">
        <v>174</v>
      </c>
      <c r="K719" s="108" t="s">
        <v>556</v>
      </c>
      <c r="L719" s="131"/>
      <c r="M719" s="215"/>
      <c r="N719" s="94" t="str">
        <f t="shared" si="136"/>
        <v>D</v>
      </c>
      <c r="O719" s="214"/>
      <c r="P719" s="131"/>
      <c r="Q719" s="85"/>
      <c r="R719" s="85"/>
      <c r="S719" s="85"/>
      <c r="T719" s="85"/>
      <c r="U719" s="85"/>
      <c r="V719" s="85"/>
      <c r="W719" s="85"/>
      <c r="X719" s="85"/>
      <c r="Y719" s="85"/>
      <c r="Z719" s="85"/>
    </row>
    <row r="720">
      <c r="A720" s="86">
        <v>45862.0</v>
      </c>
      <c r="B720" s="87">
        <f t="shared" si="134"/>
        <v>45862</v>
      </c>
      <c r="C720" s="88">
        <f t="shared" si="137"/>
        <v>0.7013888889</v>
      </c>
      <c r="D720" s="90" t="s">
        <v>166</v>
      </c>
      <c r="E720" s="90" t="s">
        <v>554</v>
      </c>
      <c r="F720" s="131"/>
      <c r="G720" s="131"/>
      <c r="H720" s="94" t="str">
        <f t="shared" si="135"/>
        <v>D</v>
      </c>
      <c r="I720" s="214"/>
      <c r="J720" s="90" t="s">
        <v>170</v>
      </c>
      <c r="K720" s="165" t="s">
        <v>496</v>
      </c>
      <c r="L720" s="131"/>
      <c r="M720" s="215"/>
      <c r="N720" s="94" t="str">
        <f t="shared" si="136"/>
        <v>D</v>
      </c>
      <c r="O720" s="214"/>
      <c r="P720" s="131"/>
      <c r="Q720" s="85"/>
      <c r="R720" s="85"/>
      <c r="S720" s="85"/>
      <c r="T720" s="85"/>
      <c r="U720" s="85"/>
      <c r="V720" s="85"/>
      <c r="W720" s="85"/>
      <c r="X720" s="85"/>
      <c r="Y720" s="85"/>
      <c r="Z720" s="85"/>
    </row>
    <row r="721">
      <c r="A721" s="86">
        <v>45862.0</v>
      </c>
      <c r="B721" s="87">
        <f t="shared" si="134"/>
        <v>45862</v>
      </c>
      <c r="C721" s="88">
        <f t="shared" si="137"/>
        <v>0.7083333333</v>
      </c>
      <c r="D721" s="90" t="s">
        <v>155</v>
      </c>
      <c r="E721" s="181" t="s">
        <v>529</v>
      </c>
      <c r="F721" s="131"/>
      <c r="G721" s="131"/>
      <c r="H721" s="94" t="str">
        <f t="shared" si="135"/>
        <v>D</v>
      </c>
      <c r="I721" s="214"/>
      <c r="J721" s="90" t="s">
        <v>313</v>
      </c>
      <c r="K721" s="171" t="s">
        <v>392</v>
      </c>
      <c r="L721" s="131"/>
      <c r="M721" s="215"/>
      <c r="N721" s="94" t="str">
        <f t="shared" si="136"/>
        <v>D</v>
      </c>
      <c r="O721" s="214"/>
      <c r="P721" s="131"/>
      <c r="Q721" s="85"/>
      <c r="R721" s="85"/>
      <c r="S721" s="85"/>
      <c r="T721" s="85"/>
      <c r="U721" s="85"/>
      <c r="V721" s="85"/>
      <c r="W721" s="85"/>
      <c r="X721" s="85"/>
      <c r="Y721" s="85"/>
      <c r="Z721" s="85"/>
    </row>
    <row r="722">
      <c r="A722" s="86">
        <v>45862.0</v>
      </c>
      <c r="B722" s="87">
        <f t="shared" si="134"/>
        <v>45862</v>
      </c>
      <c r="C722" s="88">
        <f t="shared" si="137"/>
        <v>0.7152777778</v>
      </c>
      <c r="D722" s="90" t="s">
        <v>166</v>
      </c>
      <c r="E722" s="90" t="s">
        <v>545</v>
      </c>
      <c r="F722" s="131"/>
      <c r="G722" s="131"/>
      <c r="H722" s="94" t="str">
        <f t="shared" si="135"/>
        <v>D</v>
      </c>
      <c r="I722" s="214"/>
      <c r="J722" s="90" t="s">
        <v>181</v>
      </c>
      <c r="K722" s="90" t="s">
        <v>567</v>
      </c>
      <c r="L722" s="131"/>
      <c r="M722" s="215"/>
      <c r="N722" s="94" t="str">
        <f t="shared" si="136"/>
        <v>D</v>
      </c>
      <c r="O722" s="214"/>
      <c r="P722" s="131"/>
      <c r="Q722" s="85"/>
      <c r="R722" s="85"/>
      <c r="S722" s="85"/>
      <c r="T722" s="85"/>
      <c r="U722" s="85"/>
      <c r="V722" s="85"/>
      <c r="W722" s="85"/>
      <c r="X722" s="85"/>
      <c r="Y722" s="85"/>
      <c r="Z722" s="85"/>
    </row>
    <row r="723">
      <c r="A723" s="86">
        <v>45862.0</v>
      </c>
      <c r="B723" s="87">
        <f t="shared" si="134"/>
        <v>45862</v>
      </c>
      <c r="C723" s="88">
        <f t="shared" si="137"/>
        <v>0.7222222222</v>
      </c>
      <c r="D723" s="90" t="s">
        <v>313</v>
      </c>
      <c r="E723" s="171" t="s">
        <v>392</v>
      </c>
      <c r="F723" s="131"/>
      <c r="G723" s="131"/>
      <c r="H723" s="94" t="str">
        <f t="shared" si="135"/>
        <v>D</v>
      </c>
      <c r="I723" s="214"/>
      <c r="J723" s="90" t="s">
        <v>166</v>
      </c>
      <c r="K723" s="90" t="s">
        <v>411</v>
      </c>
      <c r="L723" s="131"/>
      <c r="M723" s="215"/>
      <c r="N723" s="94" t="str">
        <f t="shared" si="136"/>
        <v>D</v>
      </c>
      <c r="O723" s="214"/>
      <c r="P723" s="136"/>
      <c r="Q723" s="85"/>
      <c r="R723" s="85"/>
      <c r="S723" s="85"/>
      <c r="T723" s="85"/>
      <c r="U723" s="85"/>
      <c r="V723" s="85"/>
      <c r="W723" s="85"/>
      <c r="X723" s="85"/>
      <c r="Y723" s="85"/>
      <c r="Z723" s="85"/>
    </row>
    <row r="724">
      <c r="A724" s="86">
        <v>45862.0</v>
      </c>
      <c r="B724" s="87">
        <f t="shared" si="134"/>
        <v>45862</v>
      </c>
      <c r="C724" s="88">
        <f t="shared" si="137"/>
        <v>0.7291666667</v>
      </c>
      <c r="D724" s="90" t="s">
        <v>174</v>
      </c>
      <c r="E724" s="108" t="s">
        <v>176</v>
      </c>
      <c r="F724" s="131"/>
      <c r="G724" s="131"/>
      <c r="H724" s="94" t="str">
        <f t="shared" si="135"/>
        <v>D</v>
      </c>
      <c r="I724" s="214"/>
      <c r="J724" s="90" t="s">
        <v>166</v>
      </c>
      <c r="K724" s="90" t="s">
        <v>323</v>
      </c>
      <c r="L724" s="131"/>
      <c r="M724" s="215"/>
      <c r="N724" s="94" t="str">
        <f t="shared" si="136"/>
        <v>D</v>
      </c>
      <c r="O724" s="214"/>
      <c r="P724" s="136"/>
      <c r="Q724" s="85"/>
      <c r="R724" s="85"/>
      <c r="S724" s="85"/>
      <c r="T724" s="85"/>
      <c r="U724" s="85"/>
      <c r="V724" s="85"/>
      <c r="W724" s="85"/>
      <c r="X724" s="85"/>
      <c r="Y724" s="85"/>
      <c r="Z724" s="85"/>
    </row>
    <row r="725">
      <c r="A725" s="86">
        <v>45862.0</v>
      </c>
      <c r="B725" s="87">
        <f t="shared" si="134"/>
        <v>45862</v>
      </c>
      <c r="C725" s="88">
        <f t="shared" si="137"/>
        <v>0.7361111111</v>
      </c>
      <c r="D725" s="90" t="s">
        <v>570</v>
      </c>
      <c r="E725" s="146" t="s">
        <v>571</v>
      </c>
      <c r="F725" s="131"/>
      <c r="G725" s="131"/>
      <c r="H725" s="94" t="str">
        <f t="shared" si="135"/>
        <v>D</v>
      </c>
      <c r="I725" s="214"/>
      <c r="J725" s="90" t="s">
        <v>311</v>
      </c>
      <c r="K725" s="216" t="s">
        <v>312</v>
      </c>
      <c r="L725" s="131"/>
      <c r="M725" s="215"/>
      <c r="N725" s="94" t="str">
        <f t="shared" si="136"/>
        <v>D</v>
      </c>
      <c r="O725" s="214"/>
      <c r="P725" s="131"/>
      <c r="Q725" s="85"/>
      <c r="R725" s="85"/>
      <c r="S725" s="85"/>
      <c r="T725" s="85"/>
      <c r="U725" s="85"/>
      <c r="V725" s="85"/>
      <c r="W725" s="85"/>
      <c r="X725" s="85"/>
      <c r="Y725" s="85"/>
      <c r="Z725" s="85"/>
    </row>
    <row r="726">
      <c r="A726" s="86">
        <v>45862.0</v>
      </c>
      <c r="B726" s="87">
        <f t="shared" si="134"/>
        <v>45862</v>
      </c>
      <c r="C726" s="88">
        <f t="shared" si="137"/>
        <v>0.7430555556</v>
      </c>
      <c r="D726" s="90" t="s">
        <v>188</v>
      </c>
      <c r="E726" s="90">
        <v>6.73519272E8</v>
      </c>
      <c r="F726" s="131"/>
      <c r="G726" s="131"/>
      <c r="H726" s="94" t="str">
        <f t="shared" si="135"/>
        <v>D</v>
      </c>
      <c r="I726" s="214"/>
      <c r="J726" s="90" t="s">
        <v>155</v>
      </c>
      <c r="K726" s="181" t="s">
        <v>529</v>
      </c>
      <c r="L726" s="131"/>
      <c r="M726" s="215"/>
      <c r="N726" s="94" t="str">
        <f t="shared" si="136"/>
        <v>D</v>
      </c>
      <c r="O726" s="214"/>
      <c r="P726" s="131"/>
      <c r="Q726" s="85"/>
      <c r="R726" s="85"/>
      <c r="S726" s="85"/>
      <c r="T726" s="85"/>
      <c r="U726" s="85"/>
      <c r="V726" s="85"/>
      <c r="W726" s="85"/>
      <c r="X726" s="85"/>
      <c r="Y726" s="85"/>
      <c r="Z726" s="85"/>
    </row>
    <row r="727">
      <c r="A727" s="86">
        <v>45862.0</v>
      </c>
      <c r="B727" s="87">
        <f t="shared" si="134"/>
        <v>45862</v>
      </c>
      <c r="C727" s="88">
        <f t="shared" si="137"/>
        <v>0.75</v>
      </c>
      <c r="D727" s="90" t="s">
        <v>557</v>
      </c>
      <c r="E727" s="90" t="s">
        <v>558</v>
      </c>
      <c r="F727" s="131"/>
      <c r="G727" s="131"/>
      <c r="H727" s="94" t="str">
        <f t="shared" si="135"/>
        <v>D</v>
      </c>
      <c r="I727" s="214"/>
      <c r="J727" s="90" t="s">
        <v>141</v>
      </c>
      <c r="K727" s="90" t="s">
        <v>346</v>
      </c>
      <c r="L727" s="131"/>
      <c r="M727" s="215"/>
      <c r="N727" s="94" t="str">
        <f t="shared" si="136"/>
        <v>D</v>
      </c>
      <c r="O727" s="214"/>
      <c r="P727" s="131"/>
      <c r="Q727" s="85"/>
      <c r="R727" s="85"/>
      <c r="S727" s="85"/>
      <c r="T727" s="85"/>
      <c r="U727" s="85"/>
      <c r="V727" s="85"/>
      <c r="W727" s="85"/>
      <c r="X727" s="85"/>
      <c r="Y727" s="85"/>
      <c r="Z727" s="85"/>
    </row>
    <row r="728">
      <c r="A728" s="86">
        <v>45862.0</v>
      </c>
      <c r="B728" s="87">
        <f t="shared" si="134"/>
        <v>45862</v>
      </c>
      <c r="C728" s="88">
        <f t="shared" si="137"/>
        <v>0.7569444444</v>
      </c>
      <c r="D728" s="90" t="s">
        <v>574</v>
      </c>
      <c r="E728" s="90">
        <v>6.74524416E8</v>
      </c>
      <c r="F728" s="131"/>
      <c r="G728" s="131"/>
      <c r="H728" s="94" t="str">
        <f t="shared" si="135"/>
        <v>D</v>
      </c>
      <c r="I728" s="214"/>
      <c r="J728" s="90" t="s">
        <v>266</v>
      </c>
      <c r="K728" s="90" t="s">
        <v>561</v>
      </c>
      <c r="L728" s="131"/>
      <c r="M728" s="131"/>
      <c r="N728" s="94" t="str">
        <f t="shared" si="136"/>
        <v>D</v>
      </c>
      <c r="O728" s="214"/>
      <c r="P728" s="136"/>
      <c r="Q728" s="85"/>
      <c r="R728" s="85"/>
      <c r="S728" s="85"/>
      <c r="T728" s="85"/>
      <c r="U728" s="85"/>
      <c r="V728" s="85"/>
      <c r="W728" s="85"/>
      <c r="X728" s="85"/>
      <c r="Y728" s="85"/>
      <c r="Z728" s="85"/>
    </row>
    <row r="729">
      <c r="A729" s="86">
        <v>45862.0</v>
      </c>
      <c r="B729" s="87">
        <f t="shared" si="134"/>
        <v>45862</v>
      </c>
      <c r="C729" s="88">
        <f t="shared" si="137"/>
        <v>0.7638888889</v>
      </c>
      <c r="D729" s="90" t="s">
        <v>161</v>
      </c>
      <c r="E729" s="211" t="s">
        <v>374</v>
      </c>
      <c r="F729" s="131"/>
      <c r="G729" s="131"/>
      <c r="H729" s="94" t="str">
        <f t="shared" si="135"/>
        <v>D</v>
      </c>
      <c r="I729" s="214"/>
      <c r="J729" s="90" t="s">
        <v>313</v>
      </c>
      <c r="K729" s="90" t="s">
        <v>498</v>
      </c>
      <c r="L729" s="131"/>
      <c r="M729" s="131"/>
      <c r="N729" s="94" t="str">
        <f t="shared" si="136"/>
        <v>D</v>
      </c>
      <c r="O729" s="214"/>
      <c r="P729" s="131"/>
      <c r="Q729" s="85"/>
      <c r="R729" s="85"/>
      <c r="S729" s="85"/>
      <c r="T729" s="85"/>
      <c r="U729" s="85"/>
      <c r="V729" s="85"/>
      <c r="W729" s="85"/>
      <c r="X729" s="85"/>
      <c r="Y729" s="85"/>
      <c r="Z729" s="85"/>
    </row>
    <row r="730">
      <c r="A730" s="86">
        <v>45862.0</v>
      </c>
      <c r="B730" s="87">
        <f t="shared" si="134"/>
        <v>45862</v>
      </c>
      <c r="C730" s="88">
        <f t="shared" si="137"/>
        <v>0.7708333333</v>
      </c>
      <c r="D730" s="90" t="s">
        <v>155</v>
      </c>
      <c r="E730" s="181" t="s">
        <v>529</v>
      </c>
      <c r="F730" s="131"/>
      <c r="G730" s="131"/>
      <c r="H730" s="94" t="str">
        <f t="shared" si="135"/>
        <v>D</v>
      </c>
      <c r="I730" s="214"/>
      <c r="J730" s="90" t="s">
        <v>166</v>
      </c>
      <c r="K730" s="90" t="s">
        <v>442</v>
      </c>
      <c r="L730" s="131"/>
      <c r="M730" s="131"/>
      <c r="N730" s="94" t="str">
        <f t="shared" si="136"/>
        <v>D</v>
      </c>
      <c r="O730" s="214"/>
      <c r="P730" s="131"/>
      <c r="Q730" s="85"/>
      <c r="R730" s="85"/>
      <c r="S730" s="85"/>
      <c r="T730" s="85"/>
      <c r="U730" s="85"/>
      <c r="V730" s="85"/>
      <c r="W730" s="85"/>
      <c r="X730" s="85"/>
      <c r="Y730" s="85"/>
      <c r="Z730" s="85"/>
    </row>
    <row r="731">
      <c r="A731" s="86">
        <v>45862.0</v>
      </c>
      <c r="B731" s="87">
        <f t="shared" si="134"/>
        <v>45862</v>
      </c>
      <c r="C731" s="88">
        <f t="shared" si="137"/>
        <v>0.7777777778</v>
      </c>
      <c r="D731" s="90" t="s">
        <v>166</v>
      </c>
      <c r="E731" s="90" t="s">
        <v>554</v>
      </c>
      <c r="F731" s="131"/>
      <c r="G731" s="131"/>
      <c r="H731" s="94" t="str">
        <f t="shared" si="135"/>
        <v>D</v>
      </c>
      <c r="I731" s="214"/>
      <c r="J731" s="90" t="s">
        <v>151</v>
      </c>
      <c r="K731" s="90" t="s">
        <v>326</v>
      </c>
      <c r="L731" s="131"/>
      <c r="M731" s="131"/>
      <c r="N731" s="94" t="str">
        <f t="shared" si="136"/>
        <v>D</v>
      </c>
      <c r="O731" s="214"/>
      <c r="P731" s="131"/>
      <c r="Q731" s="85"/>
      <c r="R731" s="85"/>
      <c r="S731" s="85"/>
      <c r="T731" s="85"/>
      <c r="U731" s="85"/>
      <c r="V731" s="85"/>
      <c r="W731" s="85"/>
      <c r="X731" s="85"/>
      <c r="Y731" s="85"/>
      <c r="Z731" s="85"/>
    </row>
    <row r="732">
      <c r="A732" s="86">
        <v>45862.0</v>
      </c>
      <c r="B732" s="87">
        <f t="shared" si="134"/>
        <v>45862</v>
      </c>
      <c r="C732" s="88">
        <f t="shared" si="137"/>
        <v>0.7847222222</v>
      </c>
      <c r="D732" s="90" t="s">
        <v>404</v>
      </c>
      <c r="E732" s="90" t="s">
        <v>405</v>
      </c>
      <c r="F732" s="131"/>
      <c r="G732" s="131"/>
      <c r="H732" s="94" t="str">
        <f t="shared" si="135"/>
        <v>D</v>
      </c>
      <c r="I732" s="214"/>
      <c r="J732" s="90" t="s">
        <v>210</v>
      </c>
      <c r="K732" s="90" t="s">
        <v>458</v>
      </c>
      <c r="L732" s="131"/>
      <c r="M732" s="131"/>
      <c r="N732" s="94" t="str">
        <f t="shared" si="136"/>
        <v>D</v>
      </c>
      <c r="O732" s="214"/>
      <c r="P732" s="131"/>
      <c r="Q732" s="85"/>
      <c r="R732" s="85"/>
      <c r="S732" s="85"/>
      <c r="T732" s="85"/>
      <c r="U732" s="85"/>
      <c r="V732" s="85"/>
      <c r="W732" s="85"/>
      <c r="X732" s="85"/>
      <c r="Y732" s="85"/>
      <c r="Z732" s="85"/>
    </row>
    <row r="733">
      <c r="A733" s="86">
        <v>45862.0</v>
      </c>
      <c r="B733" s="87">
        <f t="shared" si="134"/>
        <v>45862</v>
      </c>
      <c r="C733" s="88">
        <f t="shared" si="137"/>
        <v>0.7916666667</v>
      </c>
      <c r="D733" s="90" t="s">
        <v>166</v>
      </c>
      <c r="E733" s="90" t="s">
        <v>549</v>
      </c>
      <c r="F733" s="131"/>
      <c r="G733" s="131"/>
      <c r="H733" s="94" t="str">
        <f t="shared" si="135"/>
        <v>D</v>
      </c>
      <c r="I733" s="214"/>
      <c r="J733" s="90" t="s">
        <v>191</v>
      </c>
      <c r="K733" s="209" t="s">
        <v>551</v>
      </c>
      <c r="L733" s="131"/>
      <c r="M733" s="131"/>
      <c r="N733" s="94" t="str">
        <f t="shared" si="136"/>
        <v>D</v>
      </c>
      <c r="O733" s="214"/>
      <c r="P733" s="131"/>
      <c r="Q733" s="85"/>
      <c r="R733" s="85"/>
      <c r="S733" s="85"/>
      <c r="T733" s="85"/>
      <c r="U733" s="85"/>
      <c r="V733" s="85"/>
      <c r="W733" s="85"/>
      <c r="X733" s="85"/>
      <c r="Y733" s="85"/>
      <c r="Z733" s="85"/>
    </row>
    <row r="734">
      <c r="A734" s="86">
        <v>45862.0</v>
      </c>
      <c r="B734" s="87">
        <f t="shared" si="134"/>
        <v>45862</v>
      </c>
      <c r="C734" s="88">
        <f t="shared" si="137"/>
        <v>0.7986111111</v>
      </c>
      <c r="D734" s="90" t="s">
        <v>313</v>
      </c>
      <c r="E734" s="171" t="s">
        <v>392</v>
      </c>
      <c r="F734" s="131"/>
      <c r="G734" s="131"/>
      <c r="H734" s="94" t="str">
        <f t="shared" si="135"/>
        <v>D</v>
      </c>
      <c r="I734" s="214"/>
      <c r="J734" s="90" t="s">
        <v>313</v>
      </c>
      <c r="K734" s="171" t="s">
        <v>392</v>
      </c>
      <c r="L734" s="131"/>
      <c r="M734" s="131"/>
      <c r="N734" s="94" t="str">
        <f t="shared" si="136"/>
        <v>D</v>
      </c>
      <c r="O734" s="214"/>
      <c r="P734" s="131"/>
      <c r="Q734" s="85"/>
      <c r="R734" s="85"/>
      <c r="S734" s="85"/>
      <c r="T734" s="85"/>
      <c r="U734" s="85"/>
      <c r="V734" s="85"/>
      <c r="W734" s="85"/>
      <c r="X734" s="85"/>
      <c r="Y734" s="85"/>
      <c r="Z734" s="85"/>
    </row>
    <row r="735">
      <c r="A735" s="86">
        <v>45862.0</v>
      </c>
      <c r="B735" s="87">
        <f t="shared" si="134"/>
        <v>45862</v>
      </c>
      <c r="C735" s="88">
        <f t="shared" si="137"/>
        <v>0.8055555556</v>
      </c>
      <c r="D735" s="90" t="s">
        <v>141</v>
      </c>
      <c r="E735" s="90" t="s">
        <v>346</v>
      </c>
      <c r="F735" s="131"/>
      <c r="G735" s="131"/>
      <c r="H735" s="94" t="str">
        <f t="shared" si="135"/>
        <v>D</v>
      </c>
      <c r="I735" s="214"/>
      <c r="J735" s="90" t="s">
        <v>166</v>
      </c>
      <c r="K735" s="90" t="s">
        <v>548</v>
      </c>
      <c r="L735" s="131"/>
      <c r="M735" s="131"/>
      <c r="N735" s="94" t="str">
        <f t="shared" si="136"/>
        <v>D</v>
      </c>
      <c r="O735" s="214"/>
      <c r="P735" s="131"/>
      <c r="Q735" s="85"/>
      <c r="R735" s="85"/>
      <c r="S735" s="85"/>
      <c r="T735" s="85"/>
      <c r="U735" s="85"/>
      <c r="V735" s="85"/>
      <c r="W735" s="85"/>
      <c r="X735" s="85"/>
      <c r="Y735" s="85"/>
      <c r="Z735" s="85"/>
    </row>
    <row r="736">
      <c r="A736" s="86">
        <v>45862.0</v>
      </c>
      <c r="B736" s="87">
        <f t="shared" si="134"/>
        <v>45862</v>
      </c>
      <c r="C736" s="88">
        <f t="shared" si="137"/>
        <v>0.8125</v>
      </c>
      <c r="D736" s="90" t="s">
        <v>255</v>
      </c>
      <c r="E736" s="90" t="s">
        <v>142</v>
      </c>
      <c r="F736" s="131"/>
      <c r="G736" s="131"/>
      <c r="H736" s="94" t="str">
        <f t="shared" si="135"/>
        <v>D</v>
      </c>
      <c r="I736" s="131"/>
      <c r="J736" s="90" t="s">
        <v>155</v>
      </c>
      <c r="K736" s="90" t="s">
        <v>577</v>
      </c>
      <c r="L736" s="131"/>
      <c r="M736" s="131"/>
      <c r="N736" s="94" t="str">
        <f t="shared" si="136"/>
        <v>D</v>
      </c>
      <c r="O736" s="131"/>
      <c r="P736" s="131"/>
      <c r="Q736" s="85"/>
      <c r="R736" s="85"/>
      <c r="S736" s="85"/>
      <c r="T736" s="85"/>
      <c r="U736" s="85"/>
      <c r="V736" s="85"/>
      <c r="W736" s="85"/>
      <c r="X736" s="85"/>
      <c r="Y736" s="85"/>
      <c r="Z736" s="85"/>
    </row>
    <row r="737">
      <c r="A737" s="86">
        <v>45862.0</v>
      </c>
      <c r="B737" s="87">
        <f t="shared" si="134"/>
        <v>45862</v>
      </c>
      <c r="C737" s="88">
        <f t="shared" si="137"/>
        <v>0.8194444444</v>
      </c>
      <c r="D737" s="90" t="s">
        <v>166</v>
      </c>
      <c r="E737" s="90" t="s">
        <v>545</v>
      </c>
      <c r="F737" s="131"/>
      <c r="G737" s="131"/>
      <c r="H737" s="94" t="str">
        <f t="shared" si="135"/>
        <v>D</v>
      </c>
      <c r="I737" s="214"/>
      <c r="J737" s="90" t="s">
        <v>166</v>
      </c>
      <c r="K737" s="90" t="s">
        <v>547</v>
      </c>
      <c r="L737" s="131"/>
      <c r="M737" s="131"/>
      <c r="N737" s="94" t="str">
        <f t="shared" si="136"/>
        <v>D</v>
      </c>
      <c r="O737" s="214"/>
      <c r="P737" s="136"/>
      <c r="Q737" s="85"/>
      <c r="R737" s="85"/>
      <c r="S737" s="85"/>
      <c r="T737" s="85"/>
      <c r="U737" s="85"/>
      <c r="V737" s="85"/>
      <c r="W737" s="85"/>
      <c r="X737" s="85"/>
      <c r="Y737" s="85"/>
      <c r="Z737" s="85"/>
    </row>
    <row r="738">
      <c r="A738" s="86">
        <v>45862.0</v>
      </c>
      <c r="B738" s="87">
        <f t="shared" si="134"/>
        <v>45862</v>
      </c>
      <c r="C738" s="88">
        <f t="shared" si="137"/>
        <v>0.8263888889</v>
      </c>
      <c r="D738" s="90" t="s">
        <v>139</v>
      </c>
      <c r="E738" s="209" t="s">
        <v>568</v>
      </c>
      <c r="F738" s="131"/>
      <c r="G738" s="131"/>
      <c r="H738" s="94" t="str">
        <f t="shared" si="135"/>
        <v>D</v>
      </c>
      <c r="I738" s="214"/>
      <c r="J738" s="90" t="s">
        <v>313</v>
      </c>
      <c r="K738" s="171" t="s">
        <v>392</v>
      </c>
      <c r="L738" s="131"/>
      <c r="M738" s="131"/>
      <c r="N738" s="94" t="str">
        <f t="shared" si="136"/>
        <v>D</v>
      </c>
      <c r="O738" s="214"/>
      <c r="P738" s="131"/>
      <c r="Q738" s="85"/>
      <c r="R738" s="85"/>
      <c r="S738" s="85"/>
      <c r="T738" s="85"/>
      <c r="U738" s="85"/>
      <c r="V738" s="85"/>
      <c r="W738" s="85"/>
      <c r="X738" s="85"/>
      <c r="Y738" s="85"/>
      <c r="Z738" s="85"/>
    </row>
    <row r="739">
      <c r="A739" s="86">
        <v>45862.0</v>
      </c>
      <c r="B739" s="87">
        <f t="shared" si="134"/>
        <v>45862</v>
      </c>
      <c r="C739" s="88">
        <f t="shared" si="137"/>
        <v>0.8333333333</v>
      </c>
      <c r="D739" s="90" t="s">
        <v>200</v>
      </c>
      <c r="E739" s="220" t="s">
        <v>572</v>
      </c>
      <c r="F739" s="131"/>
      <c r="G739" s="131"/>
      <c r="H739" s="94" t="str">
        <f t="shared" si="135"/>
        <v>D</v>
      </c>
      <c r="I739" s="214"/>
      <c r="J739" s="90" t="s">
        <v>155</v>
      </c>
      <c r="K739" s="90" t="s">
        <v>578</v>
      </c>
      <c r="L739" s="131"/>
      <c r="M739" s="131"/>
      <c r="N739" s="94" t="str">
        <f t="shared" si="136"/>
        <v>D</v>
      </c>
      <c r="O739" s="214"/>
      <c r="P739" s="131"/>
      <c r="Q739" s="85"/>
      <c r="R739" s="85"/>
      <c r="S739" s="85"/>
      <c r="T739" s="85"/>
      <c r="U739" s="85"/>
      <c r="V739" s="85"/>
      <c r="W739" s="85"/>
      <c r="X739" s="85"/>
      <c r="Y739" s="85"/>
      <c r="Z739" s="85"/>
    </row>
    <row r="740">
      <c r="A740" s="86">
        <v>45862.0</v>
      </c>
      <c r="B740" s="87">
        <f t="shared" si="134"/>
        <v>45862</v>
      </c>
      <c r="C740" s="88">
        <f t="shared" si="137"/>
        <v>0.8402777778</v>
      </c>
      <c r="D740" s="90" t="s">
        <v>174</v>
      </c>
      <c r="E740" s="108" t="s">
        <v>563</v>
      </c>
      <c r="F740" s="131"/>
      <c r="G740" s="131"/>
      <c r="H740" s="94" t="str">
        <f t="shared" si="135"/>
        <v>D</v>
      </c>
      <c r="I740" s="214"/>
      <c r="J740" s="90" t="s">
        <v>210</v>
      </c>
      <c r="K740" s="90" t="s">
        <v>573</v>
      </c>
      <c r="L740" s="131"/>
      <c r="M740" s="131"/>
      <c r="N740" s="94" t="str">
        <f t="shared" si="136"/>
        <v>D</v>
      </c>
      <c r="O740" s="214"/>
      <c r="P740" s="131"/>
      <c r="Q740" s="85"/>
      <c r="R740" s="85"/>
      <c r="S740" s="85"/>
      <c r="T740" s="85"/>
      <c r="U740" s="85"/>
      <c r="V740" s="85"/>
      <c r="W740" s="85"/>
      <c r="X740" s="85"/>
      <c r="Y740" s="85"/>
      <c r="Z740" s="85"/>
    </row>
    <row r="741">
      <c r="A741" s="86">
        <v>45862.0</v>
      </c>
      <c r="B741" s="87">
        <f t="shared" si="134"/>
        <v>45862</v>
      </c>
      <c r="C741" s="88">
        <f t="shared" si="137"/>
        <v>0.8472222222</v>
      </c>
      <c r="D741" s="90" t="s">
        <v>313</v>
      </c>
      <c r="E741" s="171" t="s">
        <v>392</v>
      </c>
      <c r="F741" s="131"/>
      <c r="G741" s="131"/>
      <c r="H741" s="94" t="str">
        <f t="shared" si="135"/>
        <v>D</v>
      </c>
      <c r="I741" s="214"/>
      <c r="J741" s="90" t="s">
        <v>183</v>
      </c>
      <c r="K741" s="165" t="s">
        <v>496</v>
      </c>
      <c r="L741" s="131"/>
      <c r="M741" s="131"/>
      <c r="N741" s="94" t="str">
        <f t="shared" si="136"/>
        <v>D</v>
      </c>
      <c r="O741" s="214"/>
      <c r="P741" s="131"/>
      <c r="Q741" s="85"/>
      <c r="R741" s="85"/>
      <c r="S741" s="85"/>
      <c r="T741" s="85"/>
      <c r="U741" s="85"/>
      <c r="V741" s="85"/>
      <c r="W741" s="85"/>
      <c r="X741" s="85"/>
      <c r="Y741" s="85"/>
      <c r="Z741" s="85"/>
    </row>
    <row r="742">
      <c r="A742" s="86">
        <v>45862.0</v>
      </c>
      <c r="B742" s="87">
        <f t="shared" si="134"/>
        <v>45862</v>
      </c>
      <c r="C742" s="88">
        <f t="shared" si="137"/>
        <v>0.8541666667</v>
      </c>
      <c r="D742" s="90" t="s">
        <v>166</v>
      </c>
      <c r="E742" s="90" t="s">
        <v>411</v>
      </c>
      <c r="F742" s="131"/>
      <c r="G742" s="131"/>
      <c r="H742" s="94" t="str">
        <f t="shared" si="135"/>
        <v>D</v>
      </c>
      <c r="I742" s="214"/>
      <c r="J742" s="90" t="s">
        <v>313</v>
      </c>
      <c r="K742" s="171" t="s">
        <v>392</v>
      </c>
      <c r="L742" s="131"/>
      <c r="M742" s="131"/>
      <c r="N742" s="94" t="str">
        <f t="shared" si="136"/>
        <v>D</v>
      </c>
      <c r="O742" s="214"/>
      <c r="P742" s="131"/>
      <c r="Q742" s="85"/>
      <c r="R742" s="85"/>
      <c r="S742" s="85"/>
      <c r="T742" s="85"/>
      <c r="U742" s="85"/>
      <c r="V742" s="85"/>
      <c r="W742" s="85"/>
      <c r="X742" s="85"/>
      <c r="Y742" s="85"/>
      <c r="Z742" s="85"/>
    </row>
    <row r="743">
      <c r="A743" s="86">
        <v>45862.0</v>
      </c>
      <c r="B743" s="87">
        <f t="shared" si="134"/>
        <v>45862</v>
      </c>
      <c r="C743" s="88">
        <f t="shared" si="137"/>
        <v>0.8611111111</v>
      </c>
      <c r="D743" s="90" t="s">
        <v>161</v>
      </c>
      <c r="E743" s="211" t="s">
        <v>375</v>
      </c>
      <c r="F743" s="131"/>
      <c r="G743" s="131"/>
      <c r="H743" s="94" t="str">
        <f t="shared" si="135"/>
        <v>D</v>
      </c>
      <c r="I743" s="214"/>
      <c r="J743" s="90" t="s">
        <v>166</v>
      </c>
      <c r="K743" s="90" t="s">
        <v>536</v>
      </c>
      <c r="L743" s="131"/>
      <c r="M743" s="131"/>
      <c r="N743" s="94" t="str">
        <f t="shared" si="136"/>
        <v>D</v>
      </c>
      <c r="O743" s="214"/>
      <c r="P743" s="131"/>
      <c r="Q743" s="85"/>
      <c r="R743" s="85"/>
      <c r="S743" s="85"/>
      <c r="T743" s="85"/>
      <c r="U743" s="85"/>
      <c r="V743" s="85"/>
      <c r="W743" s="85"/>
      <c r="X743" s="85"/>
      <c r="Y743" s="85"/>
      <c r="Z743" s="85"/>
    </row>
    <row r="744">
      <c r="A744" s="86">
        <v>45862.0</v>
      </c>
      <c r="B744" s="87">
        <f t="shared" si="134"/>
        <v>45862</v>
      </c>
      <c r="C744" s="88">
        <f t="shared" si="137"/>
        <v>0.8680555556</v>
      </c>
      <c r="D744" s="90" t="s">
        <v>266</v>
      </c>
      <c r="E744" s="90" t="s">
        <v>560</v>
      </c>
      <c r="F744" s="131"/>
      <c r="G744" s="131"/>
      <c r="H744" s="94" t="str">
        <f t="shared" si="135"/>
        <v>D</v>
      </c>
      <c r="I744" s="214"/>
      <c r="J744" s="90" t="s">
        <v>311</v>
      </c>
      <c r="K744" s="216" t="s">
        <v>312</v>
      </c>
      <c r="L744" s="131"/>
      <c r="M744" s="131"/>
      <c r="N744" s="94" t="str">
        <f t="shared" si="136"/>
        <v>D</v>
      </c>
      <c r="O744" s="214"/>
      <c r="P744" s="131"/>
      <c r="Q744" s="85"/>
      <c r="R744" s="85"/>
      <c r="S744" s="85"/>
      <c r="T744" s="85"/>
      <c r="U744" s="85"/>
      <c r="V744" s="85"/>
      <c r="W744" s="85"/>
      <c r="X744" s="85"/>
      <c r="Y744" s="85"/>
      <c r="Z744" s="85"/>
    </row>
    <row r="745">
      <c r="A745" s="137" t="s">
        <v>116</v>
      </c>
      <c r="B745" s="81" t="s">
        <v>16</v>
      </c>
      <c r="C745" s="150" t="s">
        <v>117</v>
      </c>
      <c r="D745" s="82" t="s">
        <v>118</v>
      </c>
      <c r="E745" s="82" t="s">
        <v>119</v>
      </c>
      <c r="F745" s="83" t="s">
        <v>120</v>
      </c>
      <c r="G745" s="82" t="s">
        <v>121</v>
      </c>
      <c r="H745" s="82" t="s">
        <v>122</v>
      </c>
      <c r="I745" s="151" t="s">
        <v>123</v>
      </c>
      <c r="J745" s="82" t="s">
        <v>118</v>
      </c>
      <c r="K745" s="82" t="s">
        <v>124</v>
      </c>
      <c r="L745" s="83" t="s">
        <v>125</v>
      </c>
      <c r="M745" s="82" t="s">
        <v>121</v>
      </c>
      <c r="N745" s="82" t="s">
        <v>122</v>
      </c>
      <c r="O745" s="151" t="s">
        <v>123</v>
      </c>
      <c r="P745" s="166" t="s">
        <v>52</v>
      </c>
      <c r="Q745" s="85"/>
      <c r="R745" s="85"/>
      <c r="S745" s="85"/>
      <c r="T745" s="85"/>
      <c r="U745" s="85"/>
      <c r="V745" s="85"/>
      <c r="W745" s="85"/>
      <c r="X745" s="85"/>
      <c r="Y745" s="85"/>
      <c r="Z745" s="85"/>
    </row>
    <row r="746">
      <c r="A746" s="86">
        <v>45863.0</v>
      </c>
      <c r="B746" s="87">
        <f t="shared" ref="B746:B775" si="138">A746</f>
        <v>45863</v>
      </c>
      <c r="C746" s="88">
        <v>0.6666666666666666</v>
      </c>
      <c r="D746" s="90" t="s">
        <v>181</v>
      </c>
      <c r="E746" s="90" t="s">
        <v>417</v>
      </c>
      <c r="F746" s="131"/>
      <c r="G746" s="131"/>
      <c r="H746" s="94" t="str">
        <f t="shared" ref="H746:H775" si="139">IFS(G746&gt;M746,"W",G746&lt;M746,"L",G746=M746,"D")</f>
        <v>D</v>
      </c>
      <c r="I746" s="214"/>
      <c r="J746" s="90" t="s">
        <v>134</v>
      </c>
      <c r="K746" s="90" t="s">
        <v>505</v>
      </c>
      <c r="L746" s="131"/>
      <c r="M746" s="215"/>
      <c r="N746" s="94" t="str">
        <f t="shared" ref="N746:N775" si="140">IFS(M746&gt;G746,"W",M746&lt;G746,"L",M746=G746,"D")</f>
        <v>D</v>
      </c>
      <c r="O746" s="214"/>
      <c r="P746" s="136"/>
      <c r="Q746" s="85"/>
      <c r="R746" s="85"/>
      <c r="S746" s="85"/>
      <c r="T746" s="85"/>
      <c r="U746" s="85"/>
      <c r="V746" s="85"/>
      <c r="W746" s="85"/>
      <c r="X746" s="85"/>
      <c r="Y746" s="85"/>
      <c r="Z746" s="85"/>
    </row>
    <row r="747">
      <c r="A747" s="86">
        <v>45863.0</v>
      </c>
      <c r="B747" s="87">
        <f t="shared" si="138"/>
        <v>45863</v>
      </c>
      <c r="C747" s="88">
        <f t="shared" ref="C747:C775" si="141">C746 + TIME(0, 10, 0)</f>
        <v>0.6736111111</v>
      </c>
      <c r="D747" s="90" t="s">
        <v>166</v>
      </c>
      <c r="E747" s="90" t="s">
        <v>559</v>
      </c>
      <c r="F747" s="131"/>
      <c r="G747" s="215"/>
      <c r="H747" s="94" t="str">
        <f t="shared" si="139"/>
        <v>D</v>
      </c>
      <c r="I747" s="214"/>
      <c r="J747" s="90" t="s">
        <v>183</v>
      </c>
      <c r="K747" s="165" t="s">
        <v>496</v>
      </c>
      <c r="L747" s="131"/>
      <c r="M747" s="215"/>
      <c r="N747" s="94" t="str">
        <f t="shared" si="140"/>
        <v>D</v>
      </c>
      <c r="O747" s="214"/>
      <c r="P747" s="131"/>
      <c r="Q747" s="85"/>
      <c r="R747" s="85"/>
      <c r="S747" s="85"/>
      <c r="T747" s="85"/>
      <c r="U747" s="85"/>
      <c r="V747" s="85"/>
      <c r="W747" s="85"/>
      <c r="X747" s="85"/>
      <c r="Y747" s="85"/>
      <c r="Z747" s="85"/>
    </row>
    <row r="748">
      <c r="A748" s="86">
        <v>45863.0</v>
      </c>
      <c r="B748" s="87">
        <f t="shared" si="138"/>
        <v>45863</v>
      </c>
      <c r="C748" s="88">
        <f t="shared" si="141"/>
        <v>0.6805555556</v>
      </c>
      <c r="D748" s="90" t="s">
        <v>178</v>
      </c>
      <c r="E748" s="90" t="s">
        <v>562</v>
      </c>
      <c r="F748" s="131"/>
      <c r="G748" s="131"/>
      <c r="H748" s="94" t="str">
        <f t="shared" si="139"/>
        <v>D</v>
      </c>
      <c r="I748" s="214"/>
      <c r="J748" s="90" t="s">
        <v>313</v>
      </c>
      <c r="K748" s="171" t="s">
        <v>392</v>
      </c>
      <c r="L748" s="131"/>
      <c r="M748" s="215"/>
      <c r="N748" s="94" t="str">
        <f t="shared" si="140"/>
        <v>D</v>
      </c>
      <c r="O748" s="214"/>
      <c r="P748" s="131"/>
      <c r="Q748" s="85"/>
      <c r="R748" s="85"/>
      <c r="S748" s="85"/>
      <c r="T748" s="85"/>
      <c r="U748" s="85"/>
      <c r="V748" s="85"/>
      <c r="W748" s="85"/>
      <c r="X748" s="85"/>
      <c r="Y748" s="85"/>
      <c r="Z748" s="85"/>
    </row>
    <row r="749">
      <c r="A749" s="86">
        <v>45863.0</v>
      </c>
      <c r="B749" s="87">
        <f t="shared" si="138"/>
        <v>45863</v>
      </c>
      <c r="C749" s="88">
        <f t="shared" si="141"/>
        <v>0.6875</v>
      </c>
      <c r="D749" s="89" t="s">
        <v>170</v>
      </c>
      <c r="E749" s="165" t="s">
        <v>496</v>
      </c>
      <c r="F749" s="131"/>
      <c r="G749" s="131"/>
      <c r="H749" s="94" t="str">
        <f t="shared" si="139"/>
        <v>D</v>
      </c>
      <c r="I749" s="214"/>
      <c r="J749" s="89" t="s">
        <v>170</v>
      </c>
      <c r="K749" s="165" t="s">
        <v>496</v>
      </c>
      <c r="L749" s="131"/>
      <c r="M749" s="215"/>
      <c r="N749" s="94" t="str">
        <f t="shared" si="140"/>
        <v>D</v>
      </c>
      <c r="O749" s="214"/>
      <c r="P749" s="131"/>
      <c r="Q749" s="85"/>
      <c r="R749" s="85"/>
      <c r="S749" s="85"/>
      <c r="T749" s="85"/>
      <c r="U749" s="85"/>
      <c r="V749" s="85"/>
      <c r="W749" s="85"/>
      <c r="X749" s="85"/>
      <c r="Y749" s="85"/>
      <c r="Z749" s="85"/>
    </row>
    <row r="750">
      <c r="A750" s="86">
        <v>45863.0</v>
      </c>
      <c r="B750" s="87">
        <f t="shared" si="138"/>
        <v>45863</v>
      </c>
      <c r="C750" s="88">
        <f t="shared" si="141"/>
        <v>0.6944444444</v>
      </c>
      <c r="D750" s="90" t="s">
        <v>166</v>
      </c>
      <c r="E750" s="90" t="s">
        <v>537</v>
      </c>
      <c r="F750" s="131"/>
      <c r="G750" s="131"/>
      <c r="H750" s="94" t="str">
        <f t="shared" si="139"/>
        <v>D</v>
      </c>
      <c r="I750" s="214"/>
      <c r="J750" s="90" t="s">
        <v>166</v>
      </c>
      <c r="K750" s="90" t="s">
        <v>516</v>
      </c>
      <c r="L750" s="131"/>
      <c r="M750" s="215"/>
      <c r="N750" s="94" t="str">
        <f t="shared" si="140"/>
        <v>D</v>
      </c>
      <c r="O750" s="214"/>
      <c r="P750" s="131"/>
      <c r="Q750" s="85"/>
      <c r="R750" s="85"/>
      <c r="S750" s="85"/>
      <c r="T750" s="85"/>
      <c r="U750" s="85"/>
      <c r="V750" s="85"/>
      <c r="W750" s="85"/>
      <c r="X750" s="85"/>
      <c r="Y750" s="85"/>
      <c r="Z750" s="85"/>
    </row>
    <row r="751">
      <c r="A751" s="86">
        <v>45863.0</v>
      </c>
      <c r="B751" s="87">
        <f t="shared" si="138"/>
        <v>45863</v>
      </c>
      <c r="C751" s="88">
        <f t="shared" si="141"/>
        <v>0.7013888889</v>
      </c>
      <c r="D751" s="90" t="s">
        <v>144</v>
      </c>
      <c r="E751" s="163" t="s">
        <v>336</v>
      </c>
      <c r="F751" s="131"/>
      <c r="G751" s="131"/>
      <c r="H751" s="94" t="str">
        <f t="shared" si="139"/>
        <v>D</v>
      </c>
      <c r="I751" s="214"/>
      <c r="J751" s="90" t="s">
        <v>166</v>
      </c>
      <c r="K751" s="90" t="s">
        <v>156</v>
      </c>
      <c r="L751" s="131"/>
      <c r="M751" s="215"/>
      <c r="N751" s="94" t="str">
        <f t="shared" si="140"/>
        <v>D</v>
      </c>
      <c r="O751" s="214"/>
      <c r="P751" s="131"/>
      <c r="Q751" s="85"/>
      <c r="R751" s="85"/>
      <c r="S751" s="85"/>
      <c r="T751" s="85"/>
      <c r="U751" s="85"/>
      <c r="V751" s="85"/>
      <c r="W751" s="85"/>
      <c r="X751" s="85"/>
      <c r="Y751" s="85"/>
      <c r="Z751" s="85"/>
    </row>
    <row r="752">
      <c r="A752" s="86">
        <v>45863.0</v>
      </c>
      <c r="B752" s="87">
        <f t="shared" si="138"/>
        <v>45863</v>
      </c>
      <c r="C752" s="88">
        <f t="shared" si="141"/>
        <v>0.7083333333</v>
      </c>
      <c r="D752" s="90" t="s">
        <v>570</v>
      </c>
      <c r="E752" s="90" t="s">
        <v>571</v>
      </c>
      <c r="F752" s="131"/>
      <c r="G752" s="131"/>
      <c r="H752" s="94" t="str">
        <f t="shared" si="139"/>
        <v>D</v>
      </c>
      <c r="I752" s="214"/>
      <c r="J752" s="90" t="s">
        <v>188</v>
      </c>
      <c r="K752" s="90">
        <v>6.73519272E8</v>
      </c>
      <c r="L752" s="131"/>
      <c r="M752" s="215"/>
      <c r="N752" s="94" t="str">
        <f t="shared" si="140"/>
        <v>D</v>
      </c>
      <c r="O752" s="214"/>
      <c r="P752" s="131"/>
      <c r="Q752" s="85"/>
      <c r="R752" s="85"/>
      <c r="S752" s="85"/>
      <c r="T752" s="85"/>
      <c r="U752" s="85"/>
      <c r="V752" s="85"/>
      <c r="W752" s="85"/>
      <c r="X752" s="85"/>
      <c r="Y752" s="85"/>
      <c r="Z752" s="85"/>
    </row>
    <row r="753">
      <c r="A753" s="86">
        <v>45863.0</v>
      </c>
      <c r="B753" s="87">
        <f t="shared" si="138"/>
        <v>45863</v>
      </c>
      <c r="C753" s="88">
        <f t="shared" si="141"/>
        <v>0.7152777778</v>
      </c>
      <c r="D753" s="90" t="s">
        <v>134</v>
      </c>
      <c r="E753" s="90" t="s">
        <v>230</v>
      </c>
      <c r="F753" s="131"/>
      <c r="G753" s="131"/>
      <c r="H753" s="94" t="str">
        <f t="shared" si="139"/>
        <v>D</v>
      </c>
      <c r="I753" s="214"/>
      <c r="J753" s="90" t="s">
        <v>166</v>
      </c>
      <c r="K753" s="90" t="s">
        <v>323</v>
      </c>
      <c r="L753" s="131"/>
      <c r="M753" s="215"/>
      <c r="N753" s="94" t="str">
        <f t="shared" si="140"/>
        <v>D</v>
      </c>
      <c r="O753" s="214"/>
      <c r="P753" s="131"/>
      <c r="Q753" s="85"/>
      <c r="R753" s="85"/>
      <c r="S753" s="85"/>
      <c r="T753" s="85"/>
      <c r="U753" s="85"/>
      <c r="V753" s="85"/>
      <c r="W753" s="85"/>
      <c r="X753" s="85"/>
      <c r="Y753" s="85"/>
      <c r="Z753" s="85"/>
    </row>
    <row r="754">
      <c r="A754" s="86">
        <v>45863.0</v>
      </c>
      <c r="B754" s="87">
        <f t="shared" si="138"/>
        <v>45863</v>
      </c>
      <c r="C754" s="88">
        <f t="shared" si="141"/>
        <v>0.7222222222</v>
      </c>
      <c r="D754" s="90" t="s">
        <v>313</v>
      </c>
      <c r="E754" s="171" t="s">
        <v>392</v>
      </c>
      <c r="F754" s="131"/>
      <c r="G754" s="131"/>
      <c r="H754" s="94" t="str">
        <f t="shared" si="139"/>
        <v>D</v>
      </c>
      <c r="I754" s="214"/>
      <c r="J754" s="90" t="s">
        <v>155</v>
      </c>
      <c r="K754" s="181" t="s">
        <v>529</v>
      </c>
      <c r="L754" s="131"/>
      <c r="M754" s="215"/>
      <c r="N754" s="94" t="str">
        <f t="shared" si="140"/>
        <v>D</v>
      </c>
      <c r="O754" s="214"/>
      <c r="P754" s="136"/>
      <c r="Q754" s="85"/>
      <c r="R754" s="85"/>
      <c r="S754" s="85"/>
      <c r="T754" s="85"/>
      <c r="U754" s="85"/>
      <c r="V754" s="85"/>
      <c r="W754" s="85"/>
      <c r="X754" s="85"/>
      <c r="Y754" s="85"/>
      <c r="Z754" s="85"/>
    </row>
    <row r="755">
      <c r="A755" s="86">
        <v>45863.0</v>
      </c>
      <c r="B755" s="87">
        <f t="shared" si="138"/>
        <v>45863</v>
      </c>
      <c r="C755" s="88">
        <f t="shared" si="141"/>
        <v>0.7291666667</v>
      </c>
      <c r="D755" s="90" t="s">
        <v>313</v>
      </c>
      <c r="E755" s="171" t="s">
        <v>392</v>
      </c>
      <c r="F755" s="131"/>
      <c r="G755" s="131"/>
      <c r="H755" s="94" t="str">
        <f t="shared" si="139"/>
        <v>D</v>
      </c>
      <c r="I755" s="214"/>
      <c r="J755" s="90" t="s">
        <v>191</v>
      </c>
      <c r="K755" s="221">
        <v>1.06291129E9</v>
      </c>
      <c r="L755" s="131"/>
      <c r="M755" s="215"/>
      <c r="N755" s="94" t="str">
        <f t="shared" si="140"/>
        <v>D</v>
      </c>
      <c r="O755" s="214"/>
      <c r="P755" s="136"/>
      <c r="Q755" s="85"/>
      <c r="R755" s="85"/>
      <c r="S755" s="85"/>
      <c r="T755" s="85"/>
      <c r="U755" s="85"/>
      <c r="V755" s="85"/>
      <c r="W755" s="85"/>
      <c r="X755" s="85"/>
      <c r="Y755" s="85"/>
      <c r="Z755" s="85"/>
    </row>
    <row r="756">
      <c r="A756" s="86">
        <v>45863.0</v>
      </c>
      <c r="B756" s="87">
        <f t="shared" si="138"/>
        <v>45863</v>
      </c>
      <c r="C756" s="88">
        <f t="shared" si="141"/>
        <v>0.7361111111</v>
      </c>
      <c r="D756" s="90" t="s">
        <v>174</v>
      </c>
      <c r="E756" s="160" t="s">
        <v>251</v>
      </c>
      <c r="F756" s="131"/>
      <c r="G756" s="131"/>
      <c r="H756" s="94" t="str">
        <f t="shared" si="139"/>
        <v>D</v>
      </c>
      <c r="I756" s="214"/>
      <c r="J756" s="90" t="s">
        <v>292</v>
      </c>
      <c r="K756" s="222" t="s">
        <v>569</v>
      </c>
      <c r="L756" s="131"/>
      <c r="M756" s="215"/>
      <c r="N756" s="94" t="str">
        <f t="shared" si="140"/>
        <v>D</v>
      </c>
      <c r="O756" s="214"/>
      <c r="P756" s="131"/>
      <c r="Q756" s="85"/>
      <c r="R756" s="85"/>
      <c r="S756" s="85"/>
      <c r="T756" s="85"/>
      <c r="U756" s="85"/>
      <c r="V756" s="85"/>
      <c r="W756" s="85"/>
      <c r="X756" s="85"/>
      <c r="Y756" s="85"/>
      <c r="Z756" s="85"/>
    </row>
    <row r="757">
      <c r="A757" s="86">
        <v>45863.0</v>
      </c>
      <c r="B757" s="87">
        <f t="shared" si="138"/>
        <v>45863</v>
      </c>
      <c r="C757" s="88">
        <f t="shared" si="141"/>
        <v>0.7430555556</v>
      </c>
      <c r="D757" s="90" t="s">
        <v>313</v>
      </c>
      <c r="E757" s="171" t="s">
        <v>392</v>
      </c>
      <c r="F757" s="131"/>
      <c r="G757" s="131"/>
      <c r="H757" s="94" t="str">
        <f t="shared" si="139"/>
        <v>D</v>
      </c>
      <c r="I757" s="214"/>
      <c r="J757" s="90" t="s">
        <v>170</v>
      </c>
      <c r="K757" s="165" t="s">
        <v>496</v>
      </c>
      <c r="L757" s="131"/>
      <c r="M757" s="215"/>
      <c r="N757" s="94" t="str">
        <f t="shared" si="140"/>
        <v>D</v>
      </c>
      <c r="O757" s="214"/>
      <c r="P757" s="131"/>
      <c r="Q757" s="85"/>
      <c r="R757" s="85"/>
      <c r="S757" s="85"/>
      <c r="T757" s="85"/>
      <c r="U757" s="85"/>
      <c r="V757" s="85"/>
      <c r="W757" s="85"/>
      <c r="X757" s="85"/>
      <c r="Y757" s="85"/>
      <c r="Z757" s="85"/>
    </row>
    <row r="758">
      <c r="A758" s="86">
        <v>45863.0</v>
      </c>
      <c r="B758" s="87">
        <f t="shared" si="138"/>
        <v>45863</v>
      </c>
      <c r="C758" s="88">
        <f t="shared" si="141"/>
        <v>0.75</v>
      </c>
      <c r="D758" s="90" t="s">
        <v>564</v>
      </c>
      <c r="E758" s="90" t="s">
        <v>300</v>
      </c>
      <c r="F758" s="131"/>
      <c r="G758" s="131"/>
      <c r="H758" s="94" t="str">
        <f t="shared" si="139"/>
        <v>D</v>
      </c>
      <c r="I758" s="214"/>
      <c r="J758" s="90" t="s">
        <v>313</v>
      </c>
      <c r="K758" s="171" t="s">
        <v>392</v>
      </c>
      <c r="L758" s="131"/>
      <c r="M758" s="215"/>
      <c r="N758" s="94" t="str">
        <f t="shared" si="140"/>
        <v>D</v>
      </c>
      <c r="O758" s="214"/>
      <c r="P758" s="131"/>
      <c r="Q758" s="85"/>
      <c r="R758" s="85"/>
      <c r="S758" s="85"/>
      <c r="T758" s="85"/>
      <c r="U758" s="85"/>
      <c r="V758" s="85"/>
      <c r="W758" s="85"/>
      <c r="X758" s="85"/>
      <c r="Y758" s="85"/>
      <c r="Z758" s="85"/>
    </row>
    <row r="759">
      <c r="A759" s="86">
        <v>45863.0</v>
      </c>
      <c r="B759" s="87">
        <f t="shared" si="138"/>
        <v>45863</v>
      </c>
      <c r="C759" s="88">
        <f t="shared" si="141"/>
        <v>0.7569444444</v>
      </c>
      <c r="D759" s="90" t="s">
        <v>313</v>
      </c>
      <c r="E759" s="171" t="s">
        <v>392</v>
      </c>
      <c r="F759" s="131"/>
      <c r="G759" s="131"/>
      <c r="H759" s="94" t="str">
        <f t="shared" si="139"/>
        <v>D</v>
      </c>
      <c r="I759" s="214"/>
      <c r="J759" s="90" t="s">
        <v>139</v>
      </c>
      <c r="K759" s="217" t="s">
        <v>379</v>
      </c>
      <c r="L759" s="131"/>
      <c r="M759" s="131"/>
      <c r="N759" s="94" t="str">
        <f t="shared" si="140"/>
        <v>D</v>
      </c>
      <c r="O759" s="214"/>
      <c r="P759" s="136"/>
      <c r="Q759" s="85"/>
      <c r="R759" s="85"/>
      <c r="S759" s="85"/>
      <c r="T759" s="85"/>
      <c r="U759" s="85"/>
      <c r="V759" s="85"/>
      <c r="W759" s="85"/>
      <c r="X759" s="85"/>
      <c r="Y759" s="85"/>
      <c r="Z759" s="85"/>
    </row>
    <row r="760">
      <c r="A760" s="86">
        <v>45863.0</v>
      </c>
      <c r="B760" s="87">
        <f t="shared" si="138"/>
        <v>45863</v>
      </c>
      <c r="C760" s="88">
        <f t="shared" si="141"/>
        <v>0.7638888889</v>
      </c>
      <c r="D760" s="90" t="s">
        <v>155</v>
      </c>
      <c r="E760" s="181" t="s">
        <v>529</v>
      </c>
      <c r="F760" s="131"/>
      <c r="G760" s="131"/>
      <c r="H760" s="94" t="str">
        <f t="shared" si="139"/>
        <v>D</v>
      </c>
      <c r="I760" s="214"/>
      <c r="J760" s="90" t="s">
        <v>155</v>
      </c>
      <c r="K760" s="181" t="s">
        <v>529</v>
      </c>
      <c r="L760" s="131"/>
      <c r="M760" s="131"/>
      <c r="N760" s="94" t="str">
        <f t="shared" si="140"/>
        <v>D</v>
      </c>
      <c r="O760" s="214"/>
      <c r="P760" s="131"/>
      <c r="Q760" s="85"/>
      <c r="R760" s="85"/>
      <c r="S760" s="85"/>
      <c r="T760" s="85"/>
      <c r="U760" s="85"/>
      <c r="V760" s="85"/>
      <c r="W760" s="85"/>
      <c r="X760" s="85"/>
      <c r="Y760" s="85"/>
      <c r="Z760" s="85"/>
    </row>
    <row r="761">
      <c r="A761" s="86">
        <v>45863.0</v>
      </c>
      <c r="B761" s="87">
        <f t="shared" si="138"/>
        <v>45863</v>
      </c>
      <c r="C761" s="88">
        <f t="shared" si="141"/>
        <v>0.7708333333</v>
      </c>
      <c r="D761" s="90" t="s">
        <v>155</v>
      </c>
      <c r="E761" s="181" t="s">
        <v>529</v>
      </c>
      <c r="F761" s="131"/>
      <c r="G761" s="131"/>
      <c r="H761" s="94" t="str">
        <f t="shared" si="139"/>
        <v>D</v>
      </c>
      <c r="I761" s="214"/>
      <c r="J761" s="90" t="s">
        <v>191</v>
      </c>
      <c r="K761" s="209" t="s">
        <v>538</v>
      </c>
      <c r="L761" s="131"/>
      <c r="M761" s="131"/>
      <c r="N761" s="94" t="str">
        <f t="shared" si="140"/>
        <v>D</v>
      </c>
      <c r="O761" s="214"/>
      <c r="P761" s="131"/>
      <c r="Q761" s="85"/>
      <c r="R761" s="85"/>
      <c r="S761" s="85"/>
      <c r="T761" s="85"/>
      <c r="U761" s="85"/>
      <c r="V761" s="85"/>
      <c r="W761" s="85"/>
      <c r="X761" s="85"/>
      <c r="Y761" s="85"/>
      <c r="Z761" s="85"/>
    </row>
    <row r="762">
      <c r="A762" s="86">
        <v>45863.0</v>
      </c>
      <c r="B762" s="87">
        <f t="shared" si="138"/>
        <v>45863</v>
      </c>
      <c r="C762" s="88">
        <f t="shared" si="141"/>
        <v>0.7777777778</v>
      </c>
      <c r="D762" s="90" t="s">
        <v>313</v>
      </c>
      <c r="E762" s="171" t="s">
        <v>392</v>
      </c>
      <c r="F762" s="131"/>
      <c r="G762" s="131"/>
      <c r="H762" s="94" t="str">
        <f t="shared" si="139"/>
        <v>D</v>
      </c>
      <c r="I762" s="214"/>
      <c r="J762" s="90" t="s">
        <v>155</v>
      </c>
      <c r="K762" s="181" t="s">
        <v>529</v>
      </c>
      <c r="L762" s="131"/>
      <c r="M762" s="131"/>
      <c r="N762" s="94" t="str">
        <f t="shared" si="140"/>
        <v>D</v>
      </c>
      <c r="O762" s="214"/>
      <c r="P762" s="131"/>
      <c r="Q762" s="85"/>
      <c r="R762" s="85"/>
      <c r="S762" s="85"/>
      <c r="T762" s="85"/>
      <c r="U762" s="85"/>
      <c r="V762" s="85"/>
      <c r="W762" s="85"/>
      <c r="X762" s="85"/>
      <c r="Y762" s="85"/>
      <c r="Z762" s="85"/>
    </row>
    <row r="763">
      <c r="A763" s="86">
        <v>45863.0</v>
      </c>
      <c r="B763" s="87">
        <f t="shared" si="138"/>
        <v>45863</v>
      </c>
      <c r="C763" s="88">
        <f t="shared" si="141"/>
        <v>0.7847222222</v>
      </c>
      <c r="D763" s="90" t="s">
        <v>174</v>
      </c>
      <c r="E763" s="108" t="s">
        <v>556</v>
      </c>
      <c r="F763" s="131"/>
      <c r="G763" s="131"/>
      <c r="H763" s="94" t="str">
        <f t="shared" si="139"/>
        <v>D</v>
      </c>
      <c r="I763" s="214"/>
      <c r="J763" s="90" t="s">
        <v>313</v>
      </c>
      <c r="K763" s="171" t="s">
        <v>392</v>
      </c>
      <c r="L763" s="131"/>
      <c r="M763" s="131"/>
      <c r="N763" s="94" t="str">
        <f t="shared" si="140"/>
        <v>D</v>
      </c>
      <c r="O763" s="214"/>
      <c r="P763" s="131"/>
      <c r="Q763" s="85"/>
      <c r="R763" s="85"/>
      <c r="S763" s="85"/>
      <c r="T763" s="85"/>
      <c r="U763" s="85"/>
      <c r="V763" s="85"/>
      <c r="W763" s="85"/>
      <c r="X763" s="85"/>
      <c r="Y763" s="85"/>
      <c r="Z763" s="85"/>
    </row>
    <row r="764">
      <c r="A764" s="86">
        <v>45863.0</v>
      </c>
      <c r="B764" s="87">
        <f t="shared" si="138"/>
        <v>45863</v>
      </c>
      <c r="C764" s="88">
        <f t="shared" si="141"/>
        <v>0.7916666667</v>
      </c>
      <c r="D764" s="90" t="s">
        <v>427</v>
      </c>
      <c r="E764" s="90" t="s">
        <v>449</v>
      </c>
      <c r="F764" s="131"/>
      <c r="G764" s="131"/>
      <c r="H764" s="94" t="str">
        <f t="shared" si="139"/>
        <v>D</v>
      </c>
      <c r="I764" s="214"/>
      <c r="J764" s="90" t="s">
        <v>166</v>
      </c>
      <c r="K764" s="90" t="s">
        <v>373</v>
      </c>
      <c r="L764" s="131"/>
      <c r="M764" s="131"/>
      <c r="N764" s="94" t="str">
        <f t="shared" si="140"/>
        <v>D</v>
      </c>
      <c r="O764" s="214"/>
      <c r="P764" s="131"/>
      <c r="Q764" s="85"/>
      <c r="R764" s="85"/>
      <c r="S764" s="85"/>
      <c r="T764" s="85"/>
      <c r="U764" s="85"/>
      <c r="V764" s="85"/>
      <c r="W764" s="85"/>
      <c r="X764" s="85"/>
      <c r="Y764" s="85"/>
      <c r="Z764" s="85"/>
    </row>
    <row r="765">
      <c r="A765" s="86">
        <v>45863.0</v>
      </c>
      <c r="B765" s="87">
        <f t="shared" si="138"/>
        <v>45863</v>
      </c>
      <c r="C765" s="88">
        <f t="shared" si="141"/>
        <v>0.7986111111</v>
      </c>
      <c r="D765" s="90" t="s">
        <v>313</v>
      </c>
      <c r="E765" s="171" t="s">
        <v>392</v>
      </c>
      <c r="F765" s="131"/>
      <c r="G765" s="131"/>
      <c r="H765" s="94" t="str">
        <f t="shared" si="139"/>
        <v>D</v>
      </c>
      <c r="I765" s="214"/>
      <c r="J765" s="90" t="s">
        <v>313</v>
      </c>
      <c r="K765" s="171" t="s">
        <v>392</v>
      </c>
      <c r="L765" s="131"/>
      <c r="M765" s="131"/>
      <c r="N765" s="94" t="str">
        <f t="shared" si="140"/>
        <v>D</v>
      </c>
      <c r="O765" s="214"/>
      <c r="P765" s="131"/>
      <c r="Q765" s="85"/>
      <c r="R765" s="85"/>
      <c r="S765" s="85"/>
      <c r="T765" s="85"/>
      <c r="U765" s="85"/>
      <c r="V765" s="85"/>
      <c r="W765" s="85"/>
      <c r="X765" s="85"/>
      <c r="Y765" s="85"/>
      <c r="Z765" s="85"/>
    </row>
    <row r="766">
      <c r="A766" s="86">
        <v>45863.0</v>
      </c>
      <c r="B766" s="87">
        <f t="shared" si="138"/>
        <v>45863</v>
      </c>
      <c r="C766" s="88">
        <f t="shared" si="141"/>
        <v>0.8055555556</v>
      </c>
      <c r="D766" s="90" t="s">
        <v>155</v>
      </c>
      <c r="E766" s="181" t="s">
        <v>529</v>
      </c>
      <c r="F766" s="131"/>
      <c r="G766" s="131"/>
      <c r="H766" s="94" t="str">
        <f t="shared" si="139"/>
        <v>D</v>
      </c>
      <c r="I766" s="214"/>
      <c r="J766" s="90" t="s">
        <v>266</v>
      </c>
      <c r="K766" s="90" t="s">
        <v>469</v>
      </c>
      <c r="L766" s="131"/>
      <c r="M766" s="131"/>
      <c r="N766" s="94" t="str">
        <f t="shared" si="140"/>
        <v>D</v>
      </c>
      <c r="O766" s="214"/>
      <c r="P766" s="131"/>
      <c r="Q766" s="85"/>
      <c r="R766" s="85"/>
      <c r="S766" s="85"/>
      <c r="T766" s="85"/>
      <c r="U766" s="85"/>
      <c r="V766" s="85"/>
      <c r="W766" s="85"/>
      <c r="X766" s="85"/>
      <c r="Y766" s="85"/>
      <c r="Z766" s="85"/>
    </row>
    <row r="767">
      <c r="A767" s="86">
        <v>45863.0</v>
      </c>
      <c r="B767" s="87">
        <f t="shared" si="138"/>
        <v>45863</v>
      </c>
      <c r="C767" s="88">
        <f t="shared" si="141"/>
        <v>0.8125</v>
      </c>
      <c r="D767" s="90" t="s">
        <v>313</v>
      </c>
      <c r="E767" s="171" t="s">
        <v>392</v>
      </c>
      <c r="F767" s="131"/>
      <c r="G767" s="131"/>
      <c r="H767" s="94" t="str">
        <f t="shared" si="139"/>
        <v>D</v>
      </c>
      <c r="I767" s="131"/>
      <c r="J767" s="90" t="s">
        <v>166</v>
      </c>
      <c r="K767" s="90" t="s">
        <v>542</v>
      </c>
      <c r="L767" s="131"/>
      <c r="M767" s="131"/>
      <c r="N767" s="94" t="str">
        <f t="shared" si="140"/>
        <v>D</v>
      </c>
      <c r="O767" s="131"/>
      <c r="P767" s="131"/>
      <c r="Q767" s="85"/>
      <c r="R767" s="85"/>
      <c r="S767" s="85"/>
      <c r="T767" s="85"/>
      <c r="U767" s="85"/>
      <c r="V767" s="85"/>
      <c r="W767" s="85"/>
      <c r="X767" s="85"/>
      <c r="Y767" s="85"/>
      <c r="Z767" s="85"/>
    </row>
    <row r="768">
      <c r="A768" s="86">
        <v>45863.0</v>
      </c>
      <c r="B768" s="87">
        <f t="shared" si="138"/>
        <v>45863</v>
      </c>
      <c r="C768" s="88">
        <f t="shared" si="141"/>
        <v>0.8194444444</v>
      </c>
      <c r="D768" s="90" t="s">
        <v>178</v>
      </c>
      <c r="E768" s="90" t="s">
        <v>171</v>
      </c>
      <c r="F768" s="131"/>
      <c r="G768" s="131"/>
      <c r="H768" s="94" t="str">
        <f t="shared" si="139"/>
        <v>D</v>
      </c>
      <c r="I768" s="214"/>
      <c r="J768" s="90" t="s">
        <v>181</v>
      </c>
      <c r="K768" s="90" t="s">
        <v>567</v>
      </c>
      <c r="L768" s="131"/>
      <c r="M768" s="131"/>
      <c r="N768" s="94" t="str">
        <f t="shared" si="140"/>
        <v>D</v>
      </c>
      <c r="O768" s="214"/>
      <c r="P768" s="136"/>
      <c r="Q768" s="85"/>
      <c r="R768" s="85"/>
      <c r="S768" s="85"/>
      <c r="T768" s="85"/>
      <c r="U768" s="85"/>
      <c r="V768" s="85"/>
      <c r="W768" s="85"/>
      <c r="X768" s="85"/>
      <c r="Y768" s="85"/>
      <c r="Z768" s="85"/>
    </row>
    <row r="769">
      <c r="A769" s="86">
        <v>45863.0</v>
      </c>
      <c r="B769" s="87">
        <f t="shared" si="138"/>
        <v>45863</v>
      </c>
      <c r="C769" s="88">
        <f t="shared" si="141"/>
        <v>0.8263888889</v>
      </c>
      <c r="D769" s="90" t="s">
        <v>166</v>
      </c>
      <c r="E769" s="90" t="s">
        <v>323</v>
      </c>
      <c r="F769" s="131"/>
      <c r="G769" s="131"/>
      <c r="H769" s="94" t="str">
        <f t="shared" si="139"/>
        <v>D</v>
      </c>
      <c r="I769" s="214"/>
      <c r="J769" s="90" t="s">
        <v>191</v>
      </c>
      <c r="K769" s="209" t="s">
        <v>555</v>
      </c>
      <c r="L769" s="131"/>
      <c r="M769" s="131"/>
      <c r="N769" s="94" t="str">
        <f t="shared" si="140"/>
        <v>D</v>
      </c>
      <c r="O769" s="214"/>
      <c r="P769" s="131"/>
      <c r="Q769" s="85"/>
      <c r="R769" s="85"/>
      <c r="S769" s="85"/>
      <c r="T769" s="85"/>
      <c r="U769" s="85"/>
      <c r="V769" s="85"/>
      <c r="W769" s="85"/>
      <c r="X769" s="85"/>
      <c r="Y769" s="85"/>
      <c r="Z769" s="85"/>
    </row>
    <row r="770">
      <c r="A770" s="86">
        <v>45863.0</v>
      </c>
      <c r="B770" s="87">
        <f t="shared" si="138"/>
        <v>45863</v>
      </c>
      <c r="C770" s="88">
        <f t="shared" si="141"/>
        <v>0.8333333333</v>
      </c>
      <c r="D770" s="90" t="s">
        <v>149</v>
      </c>
      <c r="E770" s="174" t="s">
        <v>526</v>
      </c>
      <c r="F770" s="131"/>
      <c r="G770" s="131"/>
      <c r="H770" s="94" t="str">
        <f t="shared" si="139"/>
        <v>D</v>
      </c>
      <c r="I770" s="214"/>
      <c r="J770" s="90" t="s">
        <v>170</v>
      </c>
      <c r="K770" s="165" t="s">
        <v>496</v>
      </c>
      <c r="L770" s="131"/>
      <c r="M770" s="131"/>
      <c r="N770" s="94" t="str">
        <f t="shared" si="140"/>
        <v>D</v>
      </c>
      <c r="O770" s="214"/>
      <c r="P770" s="131"/>
      <c r="Q770" s="85"/>
      <c r="R770" s="85"/>
      <c r="S770" s="85"/>
      <c r="T770" s="85"/>
      <c r="U770" s="85"/>
      <c r="V770" s="85"/>
      <c r="W770" s="85"/>
      <c r="X770" s="85"/>
      <c r="Y770" s="85"/>
      <c r="Z770" s="85"/>
    </row>
    <row r="771">
      <c r="A771" s="86">
        <v>45863.0</v>
      </c>
      <c r="B771" s="87">
        <f t="shared" si="138"/>
        <v>45863</v>
      </c>
      <c r="C771" s="88">
        <f t="shared" si="141"/>
        <v>0.8402777778</v>
      </c>
      <c r="D771" s="90" t="s">
        <v>313</v>
      </c>
      <c r="E771" s="171" t="s">
        <v>392</v>
      </c>
      <c r="F771" s="131"/>
      <c r="G771" s="131"/>
      <c r="H771" s="94" t="str">
        <f t="shared" si="139"/>
        <v>D</v>
      </c>
      <c r="I771" s="214"/>
      <c r="J771" s="90" t="s">
        <v>134</v>
      </c>
      <c r="K771" s="90" t="s">
        <v>226</v>
      </c>
      <c r="L771" s="131"/>
      <c r="M771" s="131"/>
      <c r="N771" s="94" t="str">
        <f t="shared" si="140"/>
        <v>D</v>
      </c>
      <c r="O771" s="214"/>
      <c r="P771" s="131"/>
      <c r="Q771" s="85"/>
      <c r="R771" s="85"/>
      <c r="S771" s="85"/>
      <c r="T771" s="85"/>
      <c r="U771" s="85"/>
      <c r="V771" s="85"/>
      <c r="W771" s="85"/>
      <c r="X771" s="85"/>
      <c r="Y771" s="85"/>
      <c r="Z771" s="85"/>
    </row>
    <row r="772">
      <c r="A772" s="86">
        <v>45863.0</v>
      </c>
      <c r="B772" s="87">
        <f t="shared" si="138"/>
        <v>45863</v>
      </c>
      <c r="C772" s="88">
        <f t="shared" si="141"/>
        <v>0.8472222222</v>
      </c>
      <c r="D772" s="90" t="s">
        <v>149</v>
      </c>
      <c r="E772" s="174" t="s">
        <v>526</v>
      </c>
      <c r="F772" s="131"/>
      <c r="G772" s="131"/>
      <c r="H772" s="94" t="str">
        <f t="shared" si="139"/>
        <v>D</v>
      </c>
      <c r="I772" s="214"/>
      <c r="J772" s="90" t="s">
        <v>144</v>
      </c>
      <c r="K772" s="90" t="s">
        <v>305</v>
      </c>
      <c r="L772" s="131"/>
      <c r="M772" s="131"/>
      <c r="N772" s="94" t="str">
        <f t="shared" si="140"/>
        <v>D</v>
      </c>
      <c r="O772" s="214"/>
      <c r="P772" s="131"/>
      <c r="Q772" s="85"/>
      <c r="R772" s="85"/>
      <c r="S772" s="85"/>
      <c r="T772" s="85"/>
      <c r="U772" s="85"/>
      <c r="V772" s="85"/>
      <c r="W772" s="85"/>
      <c r="X772" s="85"/>
      <c r="Y772" s="85"/>
      <c r="Z772" s="85"/>
    </row>
    <row r="773">
      <c r="A773" s="86">
        <v>45863.0</v>
      </c>
      <c r="B773" s="87">
        <f t="shared" si="138"/>
        <v>45863</v>
      </c>
      <c r="C773" s="88">
        <f t="shared" si="141"/>
        <v>0.8541666667</v>
      </c>
      <c r="D773" s="90" t="s">
        <v>266</v>
      </c>
      <c r="E773" s="90" t="s">
        <v>561</v>
      </c>
      <c r="F773" s="131"/>
      <c r="G773" s="131"/>
      <c r="H773" s="94" t="str">
        <f t="shared" si="139"/>
        <v>D</v>
      </c>
      <c r="I773" s="214"/>
      <c r="J773" s="90" t="s">
        <v>166</v>
      </c>
      <c r="K773" s="90" t="s">
        <v>504</v>
      </c>
      <c r="L773" s="131"/>
      <c r="M773" s="131"/>
      <c r="N773" s="94" t="str">
        <f t="shared" si="140"/>
        <v>D</v>
      </c>
      <c r="O773" s="214"/>
      <c r="P773" s="131"/>
      <c r="Q773" s="85"/>
      <c r="R773" s="85"/>
      <c r="S773" s="85"/>
      <c r="T773" s="85"/>
      <c r="U773" s="85"/>
      <c r="V773" s="85"/>
      <c r="W773" s="85"/>
      <c r="X773" s="85"/>
      <c r="Y773" s="85"/>
      <c r="Z773" s="85"/>
    </row>
    <row r="774">
      <c r="A774" s="86">
        <v>45863.0</v>
      </c>
      <c r="B774" s="87">
        <f t="shared" si="138"/>
        <v>45863</v>
      </c>
      <c r="C774" s="88">
        <f t="shared" si="141"/>
        <v>0.8611111111</v>
      </c>
      <c r="D774" s="90" t="s">
        <v>429</v>
      </c>
      <c r="E774" s="90" t="s">
        <v>499</v>
      </c>
      <c r="F774" s="131"/>
      <c r="G774" s="131"/>
      <c r="H774" s="94" t="str">
        <f t="shared" si="139"/>
        <v>D</v>
      </c>
      <c r="I774" s="214"/>
      <c r="J774" s="90" t="s">
        <v>174</v>
      </c>
      <c r="K774" s="108" t="s">
        <v>176</v>
      </c>
      <c r="L774" s="131"/>
      <c r="M774" s="131"/>
      <c r="N774" s="94" t="str">
        <f t="shared" si="140"/>
        <v>D</v>
      </c>
      <c r="O774" s="214"/>
      <c r="P774" s="131"/>
      <c r="Q774" s="85"/>
      <c r="R774" s="85"/>
      <c r="S774" s="85"/>
      <c r="T774" s="85"/>
      <c r="U774" s="85"/>
      <c r="V774" s="85"/>
      <c r="W774" s="85"/>
      <c r="X774" s="85"/>
      <c r="Y774" s="85"/>
      <c r="Z774" s="85"/>
    </row>
    <row r="775">
      <c r="A775" s="86">
        <v>45863.0</v>
      </c>
      <c r="B775" s="87">
        <f t="shared" si="138"/>
        <v>45863</v>
      </c>
      <c r="C775" s="88">
        <f t="shared" si="141"/>
        <v>0.8680555556</v>
      </c>
      <c r="D775" s="90" t="s">
        <v>208</v>
      </c>
      <c r="E775" s="90" t="s">
        <v>239</v>
      </c>
      <c r="F775" s="131"/>
      <c r="G775" s="131"/>
      <c r="H775" s="94" t="str">
        <f t="shared" si="139"/>
        <v>D</v>
      </c>
      <c r="I775" s="214"/>
      <c r="J775" s="90" t="s">
        <v>204</v>
      </c>
      <c r="K775" s="90" t="s">
        <v>330</v>
      </c>
      <c r="L775" s="131"/>
      <c r="M775" s="131"/>
      <c r="N775" s="94" t="str">
        <f t="shared" si="140"/>
        <v>D</v>
      </c>
      <c r="O775" s="214"/>
      <c r="P775" s="131"/>
      <c r="Q775" s="85"/>
      <c r="R775" s="85"/>
      <c r="S775" s="85"/>
      <c r="T775" s="85"/>
      <c r="U775" s="85"/>
      <c r="V775" s="85"/>
      <c r="W775" s="85"/>
      <c r="X775" s="85"/>
      <c r="Y775" s="85"/>
      <c r="Z775" s="85"/>
    </row>
    <row r="776">
      <c r="A776" s="137" t="s">
        <v>116</v>
      </c>
      <c r="B776" s="81" t="s">
        <v>16</v>
      </c>
      <c r="C776" s="150" t="s">
        <v>117</v>
      </c>
      <c r="D776" s="82" t="s">
        <v>118</v>
      </c>
      <c r="E776" s="82" t="s">
        <v>119</v>
      </c>
      <c r="F776" s="83" t="s">
        <v>120</v>
      </c>
      <c r="G776" s="82" t="s">
        <v>121</v>
      </c>
      <c r="H776" s="82" t="s">
        <v>122</v>
      </c>
      <c r="I776" s="151" t="s">
        <v>123</v>
      </c>
      <c r="J776" s="82" t="s">
        <v>118</v>
      </c>
      <c r="K776" s="82" t="s">
        <v>124</v>
      </c>
      <c r="L776" s="83" t="s">
        <v>125</v>
      </c>
      <c r="M776" s="82" t="s">
        <v>121</v>
      </c>
      <c r="N776" s="82" t="s">
        <v>122</v>
      </c>
      <c r="O776" s="151" t="s">
        <v>123</v>
      </c>
      <c r="P776" s="166" t="s">
        <v>52</v>
      </c>
      <c r="Q776" s="85"/>
      <c r="R776" s="85"/>
      <c r="S776" s="85"/>
      <c r="T776" s="85"/>
      <c r="U776" s="85"/>
      <c r="V776" s="85"/>
      <c r="W776" s="85"/>
      <c r="X776" s="85"/>
      <c r="Y776" s="85"/>
      <c r="Z776" s="85"/>
    </row>
    <row r="777">
      <c r="A777" s="86">
        <v>45864.0</v>
      </c>
      <c r="B777" s="87">
        <f t="shared" ref="B777:B806" si="142">A777</f>
        <v>45864</v>
      </c>
      <c r="C777" s="88">
        <v>0.6666666666666666</v>
      </c>
      <c r="D777" s="90" t="s">
        <v>565</v>
      </c>
      <c r="E777" s="90" t="s">
        <v>566</v>
      </c>
      <c r="F777" s="131"/>
      <c r="G777" s="131"/>
      <c r="H777" s="94" t="str">
        <f t="shared" ref="H777:H806" si="143">IFS(G777&gt;M777,"W",G777&lt;M777,"L",G777=M777,"D")</f>
        <v>D</v>
      </c>
      <c r="I777" s="214"/>
      <c r="J777" s="90" t="s">
        <v>166</v>
      </c>
      <c r="K777" s="90" t="s">
        <v>443</v>
      </c>
      <c r="L777" s="131"/>
      <c r="M777" s="215"/>
      <c r="N777" s="94" t="str">
        <f t="shared" ref="N777:N806" si="144">IFS(M777&gt;G777,"W",M777&lt;G777,"L",M777=G777,"D")</f>
        <v>D</v>
      </c>
      <c r="O777" s="214"/>
      <c r="P777" s="136"/>
      <c r="Q777" s="85"/>
      <c r="R777" s="85"/>
      <c r="S777" s="85"/>
      <c r="T777" s="85"/>
      <c r="U777" s="85"/>
      <c r="V777" s="85"/>
      <c r="W777" s="85"/>
      <c r="X777" s="85"/>
      <c r="Y777" s="85"/>
      <c r="Z777" s="85"/>
    </row>
    <row r="778">
      <c r="A778" s="86">
        <v>45864.0</v>
      </c>
      <c r="B778" s="87">
        <f t="shared" si="142"/>
        <v>45864</v>
      </c>
      <c r="C778" s="88">
        <f t="shared" ref="C778:C806" si="145">C777 + TIME(0, 10, 0)</f>
        <v>0.6736111111</v>
      </c>
      <c r="D778" s="90" t="s">
        <v>166</v>
      </c>
      <c r="E778" s="90" t="s">
        <v>539</v>
      </c>
      <c r="F778" s="131"/>
      <c r="G778" s="215"/>
      <c r="H778" s="94" t="str">
        <f t="shared" si="143"/>
        <v>D</v>
      </c>
      <c r="I778" s="214"/>
      <c r="J778" s="90" t="s">
        <v>155</v>
      </c>
      <c r="K778" s="181" t="s">
        <v>529</v>
      </c>
      <c r="L778" s="131"/>
      <c r="M778" s="215"/>
      <c r="N778" s="94" t="str">
        <f t="shared" si="144"/>
        <v>D</v>
      </c>
      <c r="O778" s="214"/>
      <c r="P778" s="131"/>
      <c r="Q778" s="85"/>
      <c r="R778" s="85"/>
      <c r="S778" s="85"/>
      <c r="T778" s="85"/>
      <c r="U778" s="85"/>
      <c r="V778" s="85"/>
      <c r="W778" s="85"/>
      <c r="X778" s="85"/>
      <c r="Y778" s="85"/>
      <c r="Z778" s="85"/>
    </row>
    <row r="779">
      <c r="A779" s="86">
        <v>45864.0</v>
      </c>
      <c r="B779" s="87">
        <f t="shared" si="142"/>
        <v>45864</v>
      </c>
      <c r="C779" s="88">
        <f t="shared" si="145"/>
        <v>0.6805555556</v>
      </c>
      <c r="D779" s="90" t="s">
        <v>141</v>
      </c>
      <c r="E779" s="90" t="s">
        <v>518</v>
      </c>
      <c r="F779" s="131"/>
      <c r="G779" s="131"/>
      <c r="H779" s="94" t="str">
        <f t="shared" si="143"/>
        <v>D</v>
      </c>
      <c r="I779" s="214"/>
      <c r="J779" s="90" t="s">
        <v>166</v>
      </c>
      <c r="K779" s="90" t="s">
        <v>553</v>
      </c>
      <c r="L779" s="131"/>
      <c r="M779" s="215"/>
      <c r="N779" s="94" t="str">
        <f t="shared" si="144"/>
        <v>D</v>
      </c>
      <c r="O779" s="214"/>
      <c r="P779" s="131"/>
      <c r="Q779" s="85"/>
      <c r="R779" s="85"/>
      <c r="S779" s="85"/>
      <c r="T779" s="85"/>
      <c r="U779" s="85"/>
      <c r="V779" s="85"/>
      <c r="W779" s="85"/>
      <c r="X779" s="85"/>
      <c r="Y779" s="85"/>
      <c r="Z779" s="85"/>
    </row>
    <row r="780">
      <c r="A780" s="86">
        <v>45864.0</v>
      </c>
      <c r="B780" s="87">
        <f t="shared" si="142"/>
        <v>45864</v>
      </c>
      <c r="C780" s="88">
        <f t="shared" si="145"/>
        <v>0.6875</v>
      </c>
      <c r="D780" s="89" t="s">
        <v>205</v>
      </c>
      <c r="E780" s="90">
        <v>8.2914406E8</v>
      </c>
      <c r="F780" s="131"/>
      <c r="G780" s="131"/>
      <c r="H780" s="94" t="str">
        <f t="shared" si="143"/>
        <v>D</v>
      </c>
      <c r="I780" s="214"/>
      <c r="J780" s="89" t="s">
        <v>178</v>
      </c>
      <c r="K780" s="90" t="s">
        <v>171</v>
      </c>
      <c r="L780" s="131"/>
      <c r="M780" s="215"/>
      <c r="N780" s="94" t="str">
        <f t="shared" si="144"/>
        <v>D</v>
      </c>
      <c r="O780" s="214"/>
      <c r="P780" s="131"/>
      <c r="Q780" s="85"/>
      <c r="R780" s="85"/>
      <c r="S780" s="85"/>
      <c r="T780" s="85"/>
      <c r="U780" s="85"/>
      <c r="V780" s="85"/>
      <c r="W780" s="85"/>
      <c r="X780" s="85"/>
      <c r="Y780" s="85"/>
      <c r="Z780" s="85"/>
    </row>
    <row r="781">
      <c r="A781" s="86">
        <v>45864.0</v>
      </c>
      <c r="B781" s="87">
        <f t="shared" si="142"/>
        <v>45864</v>
      </c>
      <c r="C781" s="88">
        <f t="shared" si="145"/>
        <v>0.6944444444</v>
      </c>
      <c r="D781" s="90" t="s">
        <v>166</v>
      </c>
      <c r="E781" s="90" t="s">
        <v>533</v>
      </c>
      <c r="F781" s="131"/>
      <c r="G781" s="131"/>
      <c r="H781" s="94" t="str">
        <f t="shared" si="143"/>
        <v>D</v>
      </c>
      <c r="I781" s="214"/>
      <c r="J781" s="90" t="s">
        <v>174</v>
      </c>
      <c r="K781" s="108" t="s">
        <v>563</v>
      </c>
      <c r="L781" s="131"/>
      <c r="M781" s="215"/>
      <c r="N781" s="94" t="str">
        <f t="shared" si="144"/>
        <v>D</v>
      </c>
      <c r="O781" s="214"/>
      <c r="P781" s="131"/>
      <c r="Q781" s="85"/>
      <c r="R781" s="85"/>
      <c r="S781" s="85"/>
      <c r="T781" s="85"/>
      <c r="U781" s="85"/>
      <c r="V781" s="85"/>
      <c r="W781" s="85"/>
      <c r="X781" s="85"/>
      <c r="Y781" s="85"/>
      <c r="Z781" s="85"/>
    </row>
    <row r="782">
      <c r="A782" s="86">
        <v>45864.0</v>
      </c>
      <c r="B782" s="87">
        <f t="shared" si="142"/>
        <v>45864</v>
      </c>
      <c r="C782" s="88">
        <f t="shared" si="145"/>
        <v>0.7013888889</v>
      </c>
      <c r="D782" s="90" t="s">
        <v>170</v>
      </c>
      <c r="E782" s="165" t="s">
        <v>496</v>
      </c>
      <c r="F782" s="131"/>
      <c r="G782" s="131"/>
      <c r="H782" s="94" t="str">
        <f t="shared" si="143"/>
        <v>D</v>
      </c>
      <c r="I782" s="214"/>
      <c r="J782" s="90" t="s">
        <v>191</v>
      </c>
      <c r="K782" s="221">
        <v>1.06291129E9</v>
      </c>
      <c r="L782" s="131"/>
      <c r="M782" s="215"/>
      <c r="N782" s="94" t="str">
        <f t="shared" si="144"/>
        <v>D</v>
      </c>
      <c r="O782" s="214"/>
      <c r="P782" s="131"/>
      <c r="Q782" s="85"/>
      <c r="R782" s="85"/>
      <c r="S782" s="85"/>
      <c r="T782" s="85"/>
      <c r="U782" s="85"/>
      <c r="V782" s="85"/>
      <c r="W782" s="85"/>
      <c r="X782" s="85"/>
      <c r="Y782" s="85"/>
      <c r="Z782" s="85"/>
    </row>
    <row r="783">
      <c r="A783" s="86">
        <v>45864.0</v>
      </c>
      <c r="B783" s="87">
        <f t="shared" si="142"/>
        <v>45864</v>
      </c>
      <c r="C783" s="88">
        <f t="shared" si="145"/>
        <v>0.7083333333</v>
      </c>
      <c r="D783" s="90" t="s">
        <v>557</v>
      </c>
      <c r="E783" s="90" t="s">
        <v>558</v>
      </c>
      <c r="F783" s="131"/>
      <c r="G783" s="131"/>
      <c r="H783" s="94" t="str">
        <f t="shared" si="143"/>
        <v>D</v>
      </c>
      <c r="I783" s="214"/>
      <c r="J783" s="90" t="s">
        <v>166</v>
      </c>
      <c r="K783" s="90" t="s">
        <v>411</v>
      </c>
      <c r="L783" s="131"/>
      <c r="M783" s="215"/>
      <c r="N783" s="94" t="str">
        <f t="shared" si="144"/>
        <v>D</v>
      </c>
      <c r="O783" s="214"/>
      <c r="P783" s="131"/>
      <c r="Q783" s="85"/>
      <c r="R783" s="85"/>
      <c r="S783" s="85"/>
      <c r="T783" s="85"/>
      <c r="U783" s="85"/>
      <c r="V783" s="85"/>
      <c r="W783" s="85"/>
      <c r="X783" s="85"/>
      <c r="Y783" s="85"/>
      <c r="Z783" s="85"/>
    </row>
    <row r="784">
      <c r="A784" s="86">
        <v>45864.0</v>
      </c>
      <c r="B784" s="87">
        <f t="shared" si="142"/>
        <v>45864</v>
      </c>
      <c r="C784" s="88">
        <f t="shared" si="145"/>
        <v>0.7152777778</v>
      </c>
      <c r="D784" s="90" t="s">
        <v>149</v>
      </c>
      <c r="E784" s="90" t="s">
        <v>526</v>
      </c>
      <c r="F784" s="131"/>
      <c r="G784" s="131"/>
      <c r="H784" s="94" t="str">
        <f t="shared" si="143"/>
        <v>D</v>
      </c>
      <c r="I784" s="214"/>
      <c r="J784" s="90" t="s">
        <v>574</v>
      </c>
      <c r="K784" s="90">
        <v>6.74524416E8</v>
      </c>
      <c r="L784" s="131"/>
      <c r="M784" s="215"/>
      <c r="N784" s="94" t="str">
        <f t="shared" si="144"/>
        <v>D</v>
      </c>
      <c r="O784" s="214"/>
      <c r="P784" s="131"/>
      <c r="Q784" s="85"/>
      <c r="R784" s="85"/>
      <c r="S784" s="85"/>
      <c r="T784" s="85"/>
      <c r="U784" s="85"/>
      <c r="V784" s="85"/>
      <c r="W784" s="85"/>
      <c r="X784" s="85"/>
      <c r="Y784" s="85"/>
      <c r="Z784" s="85"/>
    </row>
    <row r="785">
      <c r="A785" s="86">
        <v>45864.0</v>
      </c>
      <c r="B785" s="87">
        <f t="shared" si="142"/>
        <v>45864</v>
      </c>
      <c r="C785" s="88">
        <f t="shared" si="145"/>
        <v>0.7222222222</v>
      </c>
      <c r="D785" s="90" t="s">
        <v>155</v>
      </c>
      <c r="E785" s="181" t="s">
        <v>529</v>
      </c>
      <c r="F785" s="131"/>
      <c r="G785" s="131"/>
      <c r="H785" s="94" t="str">
        <f t="shared" si="143"/>
        <v>D</v>
      </c>
      <c r="I785" s="214"/>
      <c r="J785" s="90" t="s">
        <v>313</v>
      </c>
      <c r="K785" s="171" t="s">
        <v>392</v>
      </c>
      <c r="L785" s="131"/>
      <c r="M785" s="215"/>
      <c r="N785" s="94" t="str">
        <f t="shared" si="144"/>
        <v>D</v>
      </c>
      <c r="O785" s="214"/>
      <c r="P785" s="136"/>
      <c r="Q785" s="85"/>
      <c r="R785" s="85"/>
      <c r="S785" s="85"/>
      <c r="T785" s="85"/>
      <c r="U785" s="85"/>
      <c r="V785" s="85"/>
      <c r="W785" s="85"/>
      <c r="X785" s="85"/>
      <c r="Y785" s="85"/>
      <c r="Z785" s="85"/>
    </row>
    <row r="786">
      <c r="A786" s="86">
        <v>45864.0</v>
      </c>
      <c r="B786" s="87">
        <f t="shared" si="142"/>
        <v>45864</v>
      </c>
      <c r="C786" s="88">
        <f t="shared" si="145"/>
        <v>0.7291666667</v>
      </c>
      <c r="D786" s="90" t="s">
        <v>139</v>
      </c>
      <c r="E786" s="217" t="s">
        <v>379</v>
      </c>
      <c r="F786" s="131"/>
      <c r="G786" s="131"/>
      <c r="H786" s="94" t="str">
        <f t="shared" si="143"/>
        <v>D</v>
      </c>
      <c r="I786" s="214"/>
      <c r="J786" s="90" t="s">
        <v>204</v>
      </c>
      <c r="K786" s="90" t="s">
        <v>330</v>
      </c>
      <c r="L786" s="131"/>
      <c r="M786" s="215"/>
      <c r="N786" s="94" t="str">
        <f t="shared" si="144"/>
        <v>D</v>
      </c>
      <c r="O786" s="214"/>
      <c r="P786" s="136"/>
      <c r="Q786" s="85"/>
      <c r="R786" s="85"/>
      <c r="S786" s="85"/>
      <c r="T786" s="85"/>
      <c r="U786" s="85"/>
      <c r="V786" s="85"/>
      <c r="W786" s="85"/>
      <c r="X786" s="85"/>
      <c r="Y786" s="85"/>
      <c r="Z786" s="85"/>
    </row>
    <row r="787">
      <c r="A787" s="86">
        <v>45864.0</v>
      </c>
      <c r="B787" s="87">
        <f t="shared" si="142"/>
        <v>45864</v>
      </c>
      <c r="C787" s="88">
        <f t="shared" si="145"/>
        <v>0.7361111111</v>
      </c>
      <c r="D787" s="90" t="s">
        <v>161</v>
      </c>
      <c r="E787" s="223" t="s">
        <v>375</v>
      </c>
      <c r="F787" s="131"/>
      <c r="G787" s="131"/>
      <c r="H787" s="94" t="str">
        <f t="shared" si="143"/>
        <v>D</v>
      </c>
      <c r="I787" s="214"/>
      <c r="J787" s="90" t="s">
        <v>155</v>
      </c>
      <c r="K787" s="181" t="s">
        <v>529</v>
      </c>
      <c r="L787" s="131"/>
      <c r="M787" s="215"/>
      <c r="N787" s="94" t="str">
        <f t="shared" si="144"/>
        <v>D</v>
      </c>
      <c r="O787" s="214"/>
      <c r="P787" s="131"/>
      <c r="Q787" s="85"/>
      <c r="R787" s="85"/>
      <c r="S787" s="85"/>
      <c r="T787" s="85"/>
      <c r="U787" s="85"/>
      <c r="V787" s="85"/>
      <c r="W787" s="85"/>
      <c r="X787" s="85"/>
      <c r="Y787" s="85"/>
      <c r="Z787" s="85"/>
    </row>
    <row r="788">
      <c r="A788" s="86">
        <v>45864.0</v>
      </c>
      <c r="B788" s="87">
        <f t="shared" si="142"/>
        <v>45864</v>
      </c>
      <c r="C788" s="88">
        <f t="shared" si="145"/>
        <v>0.7430555556</v>
      </c>
      <c r="D788" s="90" t="s">
        <v>313</v>
      </c>
      <c r="E788" s="171" t="s">
        <v>392</v>
      </c>
      <c r="F788" s="131"/>
      <c r="G788" s="131"/>
      <c r="H788" s="94" t="str">
        <f t="shared" si="143"/>
        <v>D</v>
      </c>
      <c r="I788" s="214"/>
      <c r="J788" s="90" t="s">
        <v>210</v>
      </c>
      <c r="K788" s="90" t="s">
        <v>573</v>
      </c>
      <c r="L788" s="131"/>
      <c r="M788" s="215"/>
      <c r="N788" s="94" t="str">
        <f t="shared" si="144"/>
        <v>D</v>
      </c>
      <c r="O788" s="214"/>
      <c r="P788" s="131"/>
      <c r="Q788" s="85"/>
      <c r="R788" s="85"/>
      <c r="S788" s="85"/>
      <c r="T788" s="85"/>
      <c r="U788" s="85"/>
      <c r="V788" s="85"/>
      <c r="W788" s="85"/>
      <c r="X788" s="85"/>
      <c r="Y788" s="85"/>
      <c r="Z788" s="85"/>
    </row>
    <row r="789">
      <c r="A789" s="86">
        <v>45864.0</v>
      </c>
      <c r="B789" s="87">
        <f t="shared" si="142"/>
        <v>45864</v>
      </c>
      <c r="C789" s="88">
        <f t="shared" si="145"/>
        <v>0.75</v>
      </c>
      <c r="D789" s="90" t="s">
        <v>155</v>
      </c>
      <c r="E789" s="181" t="s">
        <v>529</v>
      </c>
      <c r="F789" s="131"/>
      <c r="G789" s="131"/>
      <c r="H789" s="94" t="str">
        <f t="shared" si="143"/>
        <v>D</v>
      </c>
      <c r="I789" s="214"/>
      <c r="J789" s="90" t="s">
        <v>313</v>
      </c>
      <c r="K789" s="171" t="s">
        <v>392</v>
      </c>
      <c r="L789" s="131"/>
      <c r="M789" s="215"/>
      <c r="N789" s="94" t="str">
        <f t="shared" si="144"/>
        <v>D</v>
      </c>
      <c r="O789" s="214"/>
      <c r="P789" s="131"/>
      <c r="Q789" s="85"/>
      <c r="R789" s="85"/>
      <c r="S789" s="85"/>
      <c r="T789" s="85"/>
      <c r="U789" s="85"/>
      <c r="V789" s="85"/>
      <c r="W789" s="85"/>
      <c r="X789" s="85"/>
      <c r="Y789" s="85"/>
      <c r="Z789" s="85"/>
    </row>
    <row r="790">
      <c r="A790" s="86">
        <v>45864.0</v>
      </c>
      <c r="B790" s="87">
        <f t="shared" si="142"/>
        <v>45864</v>
      </c>
      <c r="C790" s="88">
        <f t="shared" si="145"/>
        <v>0.7569444444</v>
      </c>
      <c r="D790" s="90" t="s">
        <v>313</v>
      </c>
      <c r="E790" s="171" t="s">
        <v>392</v>
      </c>
      <c r="F790" s="131"/>
      <c r="G790" s="131"/>
      <c r="H790" s="94" t="str">
        <f t="shared" si="143"/>
        <v>D</v>
      </c>
      <c r="I790" s="214"/>
      <c r="J790" s="90" t="s">
        <v>181</v>
      </c>
      <c r="K790" s="90" t="s">
        <v>567</v>
      </c>
      <c r="L790" s="131"/>
      <c r="M790" s="131"/>
      <c r="N790" s="94" t="str">
        <f t="shared" si="144"/>
        <v>D</v>
      </c>
      <c r="O790" s="214"/>
      <c r="P790" s="136"/>
      <c r="Q790" s="85"/>
      <c r="R790" s="85"/>
      <c r="S790" s="85"/>
      <c r="T790" s="85"/>
      <c r="U790" s="85"/>
      <c r="V790" s="85"/>
      <c r="W790" s="85"/>
      <c r="X790" s="85"/>
      <c r="Y790" s="85"/>
      <c r="Z790" s="85"/>
    </row>
    <row r="791">
      <c r="A791" s="86">
        <v>45864.0</v>
      </c>
      <c r="B791" s="87">
        <f t="shared" si="142"/>
        <v>45864</v>
      </c>
      <c r="C791" s="88">
        <f t="shared" si="145"/>
        <v>0.7638888889</v>
      </c>
      <c r="D791" s="90" t="s">
        <v>155</v>
      </c>
      <c r="E791" s="181" t="s">
        <v>529</v>
      </c>
      <c r="F791" s="131"/>
      <c r="G791" s="131"/>
      <c r="H791" s="94" t="str">
        <f t="shared" si="143"/>
        <v>D</v>
      </c>
      <c r="I791" s="214"/>
      <c r="J791" s="90" t="s">
        <v>181</v>
      </c>
      <c r="K791" s="90" t="s">
        <v>417</v>
      </c>
      <c r="L791" s="131"/>
      <c r="M791" s="131"/>
      <c r="N791" s="94" t="str">
        <f t="shared" si="144"/>
        <v>D</v>
      </c>
      <c r="O791" s="214"/>
      <c r="P791" s="131"/>
      <c r="Q791" s="85"/>
      <c r="R791" s="85"/>
      <c r="S791" s="85"/>
      <c r="T791" s="85"/>
      <c r="U791" s="85"/>
      <c r="V791" s="85"/>
      <c r="W791" s="85"/>
      <c r="X791" s="85"/>
      <c r="Y791" s="85"/>
      <c r="Z791" s="85"/>
    </row>
    <row r="792">
      <c r="A792" s="86">
        <v>45864.0</v>
      </c>
      <c r="B792" s="87">
        <f t="shared" si="142"/>
        <v>45864</v>
      </c>
      <c r="C792" s="88">
        <f t="shared" si="145"/>
        <v>0.7708333333</v>
      </c>
      <c r="D792" s="90" t="s">
        <v>564</v>
      </c>
      <c r="E792" s="90" t="s">
        <v>300</v>
      </c>
      <c r="F792" s="131"/>
      <c r="G792" s="131"/>
      <c r="H792" s="94" t="str">
        <f t="shared" si="143"/>
        <v>D</v>
      </c>
      <c r="I792" s="214"/>
      <c r="J792" s="90" t="s">
        <v>155</v>
      </c>
      <c r="K792" s="181" t="s">
        <v>529</v>
      </c>
      <c r="L792" s="131"/>
      <c r="M792" s="131"/>
      <c r="N792" s="94" t="str">
        <f t="shared" si="144"/>
        <v>D</v>
      </c>
      <c r="O792" s="214"/>
      <c r="P792" s="131"/>
      <c r="Q792" s="85"/>
      <c r="R792" s="85"/>
      <c r="S792" s="85"/>
      <c r="T792" s="85"/>
      <c r="U792" s="85"/>
      <c r="V792" s="85"/>
      <c r="W792" s="85"/>
      <c r="X792" s="85"/>
      <c r="Y792" s="85"/>
      <c r="Z792" s="85"/>
    </row>
    <row r="793">
      <c r="A793" s="86">
        <v>45864.0</v>
      </c>
      <c r="B793" s="87">
        <f t="shared" si="142"/>
        <v>45864</v>
      </c>
      <c r="C793" s="88">
        <f t="shared" si="145"/>
        <v>0.7777777778</v>
      </c>
      <c r="D793" s="90" t="s">
        <v>210</v>
      </c>
      <c r="E793" s="90" t="s">
        <v>458</v>
      </c>
      <c r="F793" s="131"/>
      <c r="G793" s="131"/>
      <c r="H793" s="94" t="str">
        <f t="shared" si="143"/>
        <v>D</v>
      </c>
      <c r="I793" s="214"/>
      <c r="J793" s="90" t="s">
        <v>427</v>
      </c>
      <c r="K793" s="90" t="s">
        <v>449</v>
      </c>
      <c r="L793" s="131"/>
      <c r="M793" s="131"/>
      <c r="N793" s="94" t="str">
        <f t="shared" si="144"/>
        <v>D</v>
      </c>
      <c r="O793" s="214"/>
      <c r="P793" s="131"/>
      <c r="Q793" s="85"/>
      <c r="R793" s="85"/>
      <c r="S793" s="85"/>
      <c r="T793" s="85"/>
      <c r="U793" s="85"/>
      <c r="V793" s="85"/>
      <c r="W793" s="85"/>
      <c r="X793" s="85"/>
      <c r="Y793" s="85"/>
      <c r="Z793" s="85"/>
    </row>
    <row r="794">
      <c r="A794" s="86">
        <v>45864.0</v>
      </c>
      <c r="B794" s="87">
        <f t="shared" si="142"/>
        <v>45864</v>
      </c>
      <c r="C794" s="88">
        <f t="shared" si="145"/>
        <v>0.7847222222</v>
      </c>
      <c r="D794" s="90" t="s">
        <v>166</v>
      </c>
      <c r="E794" s="90" t="s">
        <v>156</v>
      </c>
      <c r="F794" s="131"/>
      <c r="G794" s="131"/>
      <c r="H794" s="94" t="str">
        <f t="shared" si="143"/>
        <v>D</v>
      </c>
      <c r="I794" s="214"/>
      <c r="J794" s="90" t="s">
        <v>313</v>
      </c>
      <c r="K794" s="171" t="s">
        <v>392</v>
      </c>
      <c r="L794" s="131"/>
      <c r="M794" s="131"/>
      <c r="N794" s="94" t="str">
        <f t="shared" si="144"/>
        <v>D</v>
      </c>
      <c r="O794" s="214"/>
      <c r="P794" s="131"/>
      <c r="Q794" s="85"/>
      <c r="R794" s="85"/>
      <c r="S794" s="85"/>
      <c r="T794" s="85"/>
      <c r="U794" s="85"/>
      <c r="V794" s="85"/>
      <c r="W794" s="85"/>
      <c r="X794" s="85"/>
      <c r="Y794" s="85"/>
      <c r="Z794" s="85"/>
    </row>
    <row r="795">
      <c r="A795" s="86">
        <v>45864.0</v>
      </c>
      <c r="B795" s="87">
        <f t="shared" si="142"/>
        <v>45864</v>
      </c>
      <c r="C795" s="88">
        <f t="shared" si="145"/>
        <v>0.7916666667</v>
      </c>
      <c r="D795" s="90" t="s">
        <v>208</v>
      </c>
      <c r="E795" s="90" t="s">
        <v>239</v>
      </c>
      <c r="F795" s="131"/>
      <c r="G795" s="131"/>
      <c r="H795" s="94" t="str">
        <f t="shared" si="143"/>
        <v>D</v>
      </c>
      <c r="I795" s="214"/>
      <c r="J795" s="90" t="s">
        <v>166</v>
      </c>
      <c r="K795" s="90" t="s">
        <v>549</v>
      </c>
      <c r="L795" s="131"/>
      <c r="M795" s="131"/>
      <c r="N795" s="94" t="str">
        <f t="shared" si="144"/>
        <v>D</v>
      </c>
      <c r="O795" s="214"/>
      <c r="P795" s="131"/>
      <c r="Q795" s="85"/>
      <c r="R795" s="85"/>
      <c r="S795" s="85"/>
      <c r="T795" s="85"/>
      <c r="U795" s="85"/>
      <c r="V795" s="85"/>
      <c r="W795" s="85"/>
      <c r="X795" s="85"/>
      <c r="Y795" s="85"/>
      <c r="Z795" s="85"/>
    </row>
    <row r="796">
      <c r="A796" s="86">
        <v>45864.0</v>
      </c>
      <c r="B796" s="87">
        <f t="shared" si="142"/>
        <v>45864</v>
      </c>
      <c r="C796" s="88">
        <f t="shared" si="145"/>
        <v>0.7986111111</v>
      </c>
      <c r="D796" s="90" t="s">
        <v>170</v>
      </c>
      <c r="E796" s="165" t="s">
        <v>496</v>
      </c>
      <c r="F796" s="131"/>
      <c r="G796" s="131"/>
      <c r="H796" s="94" t="str">
        <f t="shared" si="143"/>
        <v>D</v>
      </c>
      <c r="I796" s="214"/>
      <c r="J796" s="90" t="s">
        <v>166</v>
      </c>
      <c r="K796" s="90" t="s">
        <v>547</v>
      </c>
      <c r="L796" s="131"/>
      <c r="M796" s="131"/>
      <c r="N796" s="94" t="str">
        <f t="shared" si="144"/>
        <v>D</v>
      </c>
      <c r="O796" s="214"/>
      <c r="P796" s="131"/>
      <c r="Q796" s="85"/>
      <c r="R796" s="85"/>
      <c r="S796" s="85"/>
      <c r="T796" s="85"/>
      <c r="U796" s="85"/>
      <c r="V796" s="85"/>
      <c r="W796" s="85"/>
      <c r="X796" s="85"/>
      <c r="Y796" s="85"/>
      <c r="Z796" s="85"/>
    </row>
    <row r="797">
      <c r="A797" s="86">
        <v>45864.0</v>
      </c>
      <c r="B797" s="87">
        <f t="shared" si="142"/>
        <v>45864</v>
      </c>
      <c r="C797" s="88">
        <f t="shared" si="145"/>
        <v>0.8055555556</v>
      </c>
      <c r="D797" s="90" t="s">
        <v>166</v>
      </c>
      <c r="E797" s="90" t="s">
        <v>536</v>
      </c>
      <c r="F797" s="131"/>
      <c r="G797" s="131"/>
      <c r="H797" s="94" t="str">
        <f t="shared" si="143"/>
        <v>D</v>
      </c>
      <c r="I797" s="214"/>
      <c r="J797" s="90" t="s">
        <v>191</v>
      </c>
      <c r="K797" s="209" t="s">
        <v>551</v>
      </c>
      <c r="L797" s="131"/>
      <c r="M797" s="131"/>
      <c r="N797" s="94" t="str">
        <f t="shared" si="144"/>
        <v>D</v>
      </c>
      <c r="O797" s="214"/>
      <c r="P797" s="131"/>
      <c r="Q797" s="85"/>
      <c r="R797" s="85"/>
      <c r="S797" s="85"/>
      <c r="T797" s="85"/>
      <c r="U797" s="85"/>
      <c r="V797" s="85"/>
      <c r="W797" s="85"/>
      <c r="X797" s="85"/>
      <c r="Y797" s="85"/>
      <c r="Z797" s="85"/>
    </row>
    <row r="798">
      <c r="A798" s="86">
        <v>45864.0</v>
      </c>
      <c r="B798" s="87">
        <f t="shared" si="142"/>
        <v>45864</v>
      </c>
      <c r="C798" s="88">
        <f t="shared" si="145"/>
        <v>0.8125</v>
      </c>
      <c r="D798" s="90" t="s">
        <v>313</v>
      </c>
      <c r="E798" s="171" t="s">
        <v>392</v>
      </c>
      <c r="F798" s="131"/>
      <c r="G798" s="131"/>
      <c r="H798" s="94" t="str">
        <f t="shared" si="143"/>
        <v>D</v>
      </c>
      <c r="I798" s="131"/>
      <c r="J798" s="90" t="s">
        <v>155</v>
      </c>
      <c r="K798" s="181" t="s">
        <v>529</v>
      </c>
      <c r="L798" s="131"/>
      <c r="M798" s="131"/>
      <c r="N798" s="94" t="str">
        <f t="shared" si="144"/>
        <v>D</v>
      </c>
      <c r="O798" s="131"/>
      <c r="P798" s="131"/>
      <c r="Q798" s="85"/>
      <c r="R798" s="85"/>
      <c r="S798" s="85"/>
      <c r="T798" s="85"/>
      <c r="U798" s="85"/>
      <c r="V798" s="85"/>
      <c r="W798" s="85"/>
      <c r="X798" s="85"/>
      <c r="Y798" s="85"/>
      <c r="Z798" s="85"/>
    </row>
    <row r="799">
      <c r="A799" s="86">
        <v>45864.0</v>
      </c>
      <c r="B799" s="87">
        <f t="shared" si="142"/>
        <v>45864</v>
      </c>
      <c r="C799" s="88">
        <f t="shared" si="145"/>
        <v>0.8194444444</v>
      </c>
      <c r="D799" s="90" t="s">
        <v>183</v>
      </c>
      <c r="E799" s="165" t="s">
        <v>496</v>
      </c>
      <c r="F799" s="131"/>
      <c r="G799" s="131"/>
      <c r="H799" s="94" t="str">
        <f t="shared" si="143"/>
        <v>D</v>
      </c>
      <c r="I799" s="214"/>
      <c r="J799" s="90" t="s">
        <v>313</v>
      </c>
      <c r="K799" s="171" t="s">
        <v>392</v>
      </c>
      <c r="L799" s="131"/>
      <c r="M799" s="131"/>
      <c r="N799" s="94" t="str">
        <f t="shared" si="144"/>
        <v>D</v>
      </c>
      <c r="O799" s="214"/>
      <c r="P799" s="136"/>
      <c r="Q799" s="85"/>
      <c r="R799" s="85"/>
      <c r="S799" s="85"/>
      <c r="T799" s="85"/>
      <c r="U799" s="85"/>
      <c r="V799" s="85"/>
      <c r="W799" s="85"/>
      <c r="X799" s="85"/>
      <c r="Y799" s="85"/>
      <c r="Z799" s="85"/>
    </row>
    <row r="800">
      <c r="A800" s="86">
        <v>45864.0</v>
      </c>
      <c r="B800" s="87">
        <f t="shared" si="142"/>
        <v>45864</v>
      </c>
      <c r="C800" s="88">
        <f t="shared" si="145"/>
        <v>0.8263888889</v>
      </c>
      <c r="D800" s="90" t="s">
        <v>429</v>
      </c>
      <c r="E800" s="90" t="s">
        <v>499</v>
      </c>
      <c r="F800" s="131"/>
      <c r="G800" s="131"/>
      <c r="H800" s="94" t="str">
        <f t="shared" si="143"/>
        <v>D</v>
      </c>
      <c r="I800" s="214"/>
      <c r="J800" s="90" t="s">
        <v>313</v>
      </c>
      <c r="K800" s="171" t="s">
        <v>392</v>
      </c>
      <c r="L800" s="131"/>
      <c r="M800" s="131"/>
      <c r="N800" s="94" t="str">
        <f t="shared" si="144"/>
        <v>D</v>
      </c>
      <c r="O800" s="214"/>
      <c r="P800" s="131"/>
      <c r="Q800" s="85"/>
      <c r="R800" s="85"/>
      <c r="S800" s="85"/>
      <c r="T800" s="85"/>
      <c r="U800" s="85"/>
      <c r="V800" s="85"/>
      <c r="W800" s="85"/>
      <c r="X800" s="85"/>
      <c r="Y800" s="85"/>
      <c r="Z800" s="85"/>
    </row>
    <row r="801">
      <c r="A801" s="86">
        <v>45864.0</v>
      </c>
      <c r="B801" s="87">
        <f t="shared" si="142"/>
        <v>45864</v>
      </c>
      <c r="C801" s="88">
        <f t="shared" si="145"/>
        <v>0.8333333333</v>
      </c>
      <c r="D801" s="90" t="s">
        <v>313</v>
      </c>
      <c r="E801" s="171" t="s">
        <v>392</v>
      </c>
      <c r="F801" s="131"/>
      <c r="G801" s="131"/>
      <c r="H801" s="94" t="str">
        <f t="shared" si="143"/>
        <v>D</v>
      </c>
      <c r="I801" s="214"/>
      <c r="J801" s="90" t="s">
        <v>174</v>
      </c>
      <c r="K801" s="108" t="s">
        <v>556</v>
      </c>
      <c r="L801" s="131"/>
      <c r="M801" s="131"/>
      <c r="N801" s="94" t="str">
        <f t="shared" si="144"/>
        <v>D</v>
      </c>
      <c r="O801" s="214"/>
      <c r="P801" s="131"/>
      <c r="Q801" s="85"/>
      <c r="R801" s="85"/>
      <c r="S801" s="85"/>
      <c r="T801" s="85"/>
      <c r="U801" s="85"/>
      <c r="V801" s="85"/>
      <c r="W801" s="85"/>
      <c r="X801" s="85"/>
      <c r="Y801" s="85"/>
      <c r="Z801" s="85"/>
    </row>
    <row r="802">
      <c r="A802" s="86">
        <v>45864.0</v>
      </c>
      <c r="B802" s="87">
        <f t="shared" si="142"/>
        <v>45864</v>
      </c>
      <c r="C802" s="88">
        <f t="shared" si="145"/>
        <v>0.8402777778</v>
      </c>
      <c r="D802" s="90" t="s">
        <v>161</v>
      </c>
      <c r="E802" s="211" t="s">
        <v>374</v>
      </c>
      <c r="F802" s="131"/>
      <c r="G802" s="131"/>
      <c r="H802" s="94" t="str">
        <f t="shared" si="143"/>
        <v>D</v>
      </c>
      <c r="I802" s="214"/>
      <c r="J802" s="90" t="s">
        <v>311</v>
      </c>
      <c r="K802" s="90" t="s">
        <v>312</v>
      </c>
      <c r="L802" s="131"/>
      <c r="M802" s="131"/>
      <c r="N802" s="94" t="str">
        <f t="shared" si="144"/>
        <v>D</v>
      </c>
      <c r="O802" s="214"/>
      <c r="P802" s="131"/>
      <c r="Q802" s="85"/>
      <c r="R802" s="85"/>
      <c r="S802" s="85"/>
      <c r="T802" s="85"/>
      <c r="U802" s="85"/>
      <c r="V802" s="85"/>
      <c r="W802" s="85"/>
      <c r="X802" s="85"/>
      <c r="Y802" s="85"/>
      <c r="Z802" s="85"/>
    </row>
    <row r="803">
      <c r="A803" s="86">
        <v>45864.0</v>
      </c>
      <c r="B803" s="87">
        <f t="shared" si="142"/>
        <v>45864</v>
      </c>
      <c r="C803" s="88">
        <f t="shared" si="145"/>
        <v>0.8472222222</v>
      </c>
      <c r="D803" s="90" t="s">
        <v>149</v>
      </c>
      <c r="E803" s="174" t="s">
        <v>526</v>
      </c>
      <c r="F803" s="131"/>
      <c r="G803" s="131"/>
      <c r="H803" s="94" t="str">
        <f t="shared" si="143"/>
        <v>D</v>
      </c>
      <c r="I803" s="214"/>
      <c r="J803" s="90" t="s">
        <v>170</v>
      </c>
      <c r="K803" s="165" t="s">
        <v>496</v>
      </c>
      <c r="L803" s="131"/>
      <c r="M803" s="131"/>
      <c r="N803" s="94" t="str">
        <f t="shared" si="144"/>
        <v>D</v>
      </c>
      <c r="O803" s="214"/>
      <c r="P803" s="131"/>
      <c r="Q803" s="85"/>
      <c r="R803" s="85"/>
      <c r="S803" s="85"/>
      <c r="T803" s="85"/>
      <c r="U803" s="85"/>
      <c r="V803" s="85"/>
      <c r="W803" s="85"/>
      <c r="X803" s="85"/>
      <c r="Y803" s="85"/>
      <c r="Z803" s="85"/>
    </row>
    <row r="804">
      <c r="A804" s="86">
        <v>45864.0</v>
      </c>
      <c r="B804" s="87">
        <f t="shared" si="142"/>
        <v>45864</v>
      </c>
      <c r="C804" s="88">
        <f t="shared" si="145"/>
        <v>0.8541666667</v>
      </c>
      <c r="D804" s="90" t="s">
        <v>134</v>
      </c>
      <c r="E804" s="90" t="s">
        <v>505</v>
      </c>
      <c r="F804" s="131"/>
      <c r="G804" s="131"/>
      <c r="H804" s="94" t="str">
        <f t="shared" si="143"/>
        <v>D</v>
      </c>
      <c r="I804" s="214"/>
      <c r="J804" s="90" t="s">
        <v>266</v>
      </c>
      <c r="K804" s="90" t="s">
        <v>560</v>
      </c>
      <c r="L804" s="131"/>
      <c r="M804" s="131"/>
      <c r="N804" s="94" t="str">
        <f t="shared" si="144"/>
        <v>D</v>
      </c>
      <c r="O804" s="214"/>
      <c r="P804" s="131"/>
      <c r="Q804" s="85"/>
      <c r="R804" s="85"/>
      <c r="S804" s="85"/>
      <c r="T804" s="85"/>
      <c r="U804" s="85"/>
      <c r="V804" s="85"/>
      <c r="W804" s="85"/>
      <c r="X804" s="85"/>
      <c r="Y804" s="85"/>
      <c r="Z804" s="85"/>
    </row>
    <row r="805">
      <c r="A805" s="86">
        <v>45864.0</v>
      </c>
      <c r="B805" s="87">
        <f t="shared" si="142"/>
        <v>45864</v>
      </c>
      <c r="C805" s="88">
        <f t="shared" si="145"/>
        <v>0.8611111111</v>
      </c>
      <c r="D805" s="90" t="s">
        <v>166</v>
      </c>
      <c r="E805" s="90" t="s">
        <v>542</v>
      </c>
      <c r="F805" s="131"/>
      <c r="G805" s="131"/>
      <c r="H805" s="94" t="str">
        <f t="shared" si="143"/>
        <v>D</v>
      </c>
      <c r="I805" s="214"/>
      <c r="J805" s="90" t="s">
        <v>151</v>
      </c>
      <c r="K805" s="90" t="s">
        <v>326</v>
      </c>
      <c r="L805" s="131"/>
      <c r="M805" s="131"/>
      <c r="N805" s="94" t="str">
        <f t="shared" si="144"/>
        <v>D</v>
      </c>
      <c r="O805" s="214"/>
      <c r="P805" s="131"/>
      <c r="Q805" s="85"/>
      <c r="R805" s="85"/>
      <c r="S805" s="85"/>
      <c r="T805" s="85"/>
      <c r="U805" s="85"/>
      <c r="V805" s="85"/>
      <c r="W805" s="85"/>
      <c r="X805" s="85"/>
      <c r="Y805" s="85"/>
      <c r="Z805" s="85"/>
    </row>
    <row r="806">
      <c r="A806" s="86">
        <v>45864.0</v>
      </c>
      <c r="B806" s="87">
        <f t="shared" si="142"/>
        <v>45864</v>
      </c>
      <c r="C806" s="88">
        <f t="shared" si="145"/>
        <v>0.8680555556</v>
      </c>
      <c r="D806" s="90" t="s">
        <v>205</v>
      </c>
      <c r="E806" s="90">
        <v>8.2914406E8</v>
      </c>
      <c r="F806" s="131"/>
      <c r="G806" s="131"/>
      <c r="H806" s="94" t="str">
        <f t="shared" si="143"/>
        <v>D</v>
      </c>
      <c r="I806" s="214"/>
      <c r="J806" s="90" t="s">
        <v>144</v>
      </c>
      <c r="K806" s="90" t="s">
        <v>336</v>
      </c>
      <c r="L806" s="131"/>
      <c r="M806" s="131"/>
      <c r="N806" s="94" t="str">
        <f t="shared" si="144"/>
        <v>D</v>
      </c>
      <c r="O806" s="214"/>
      <c r="P806" s="131"/>
      <c r="Q806" s="85"/>
      <c r="R806" s="85"/>
      <c r="S806" s="85"/>
      <c r="T806" s="85"/>
      <c r="U806" s="85"/>
      <c r="V806" s="85"/>
      <c r="W806" s="85"/>
      <c r="X806" s="85"/>
      <c r="Y806" s="85"/>
      <c r="Z806" s="85"/>
    </row>
    <row r="807">
      <c r="A807" s="137" t="s">
        <v>116</v>
      </c>
      <c r="B807" s="81" t="s">
        <v>16</v>
      </c>
      <c r="C807" s="150" t="s">
        <v>117</v>
      </c>
      <c r="D807" s="82" t="s">
        <v>118</v>
      </c>
      <c r="E807" s="82" t="s">
        <v>119</v>
      </c>
      <c r="F807" s="83" t="s">
        <v>120</v>
      </c>
      <c r="G807" s="82" t="s">
        <v>121</v>
      </c>
      <c r="H807" s="82" t="s">
        <v>122</v>
      </c>
      <c r="I807" s="151" t="s">
        <v>123</v>
      </c>
      <c r="J807" s="82" t="s">
        <v>118</v>
      </c>
      <c r="K807" s="82" t="s">
        <v>124</v>
      </c>
      <c r="L807" s="83" t="s">
        <v>125</v>
      </c>
      <c r="M807" s="82" t="s">
        <v>121</v>
      </c>
      <c r="N807" s="82" t="s">
        <v>122</v>
      </c>
      <c r="O807" s="151" t="s">
        <v>123</v>
      </c>
      <c r="P807" s="166" t="s">
        <v>52</v>
      </c>
      <c r="Q807" s="85"/>
      <c r="R807" s="85"/>
      <c r="S807" s="85"/>
      <c r="T807" s="85"/>
      <c r="U807" s="85"/>
      <c r="V807" s="85"/>
      <c r="W807" s="85"/>
      <c r="X807" s="85"/>
      <c r="Y807" s="85"/>
      <c r="Z807" s="85"/>
    </row>
    <row r="808">
      <c r="A808" s="86">
        <v>45865.0</v>
      </c>
      <c r="B808" s="87">
        <f t="shared" ref="B808:B837" si="146">A808</f>
        <v>45865</v>
      </c>
      <c r="C808" s="88">
        <v>0.6666666666666666</v>
      </c>
      <c r="D808" s="90" t="s">
        <v>166</v>
      </c>
      <c r="E808" s="90" t="s">
        <v>323</v>
      </c>
      <c r="F808" s="131"/>
      <c r="G808" s="131"/>
      <c r="H808" s="94" t="str">
        <f t="shared" ref="H808:H837" si="147">IFS(G808&gt;M808,"W",G808&lt;M808,"L",G808=M808,"D")</f>
        <v>D</v>
      </c>
      <c r="I808" s="214"/>
      <c r="J808" s="90" t="s">
        <v>313</v>
      </c>
      <c r="K808" s="171" t="s">
        <v>392</v>
      </c>
      <c r="L808" s="131"/>
      <c r="M808" s="215"/>
      <c r="N808" s="94" t="str">
        <f t="shared" ref="N808:N837" si="148">IFS(M808&gt;G808,"W",M808&lt;G808,"L",M808=G808,"D")</f>
        <v>D</v>
      </c>
      <c r="O808" s="214"/>
      <c r="P808" s="136"/>
      <c r="Q808" s="85"/>
      <c r="R808" s="85"/>
      <c r="S808" s="85"/>
      <c r="T808" s="85"/>
      <c r="U808" s="85"/>
      <c r="V808" s="85"/>
      <c r="W808" s="85"/>
      <c r="X808" s="85"/>
      <c r="Y808" s="85"/>
      <c r="Z808" s="85"/>
    </row>
    <row r="809">
      <c r="A809" s="86">
        <v>45865.0</v>
      </c>
      <c r="B809" s="87">
        <f t="shared" si="146"/>
        <v>45865</v>
      </c>
      <c r="C809" s="88">
        <f t="shared" ref="C809:C837" si="149">C808 + TIME(0, 10, 0)</f>
        <v>0.6736111111</v>
      </c>
      <c r="D809" s="90" t="s">
        <v>170</v>
      </c>
      <c r="E809" s="165" t="s">
        <v>496</v>
      </c>
      <c r="F809" s="131"/>
      <c r="G809" s="215"/>
      <c r="H809" s="94" t="str">
        <f t="shared" si="147"/>
        <v>D</v>
      </c>
      <c r="I809" s="214"/>
      <c r="J809" s="90" t="s">
        <v>166</v>
      </c>
      <c r="K809" s="90" t="s">
        <v>553</v>
      </c>
      <c r="L809" s="131"/>
      <c r="M809" s="215"/>
      <c r="N809" s="94" t="str">
        <f t="shared" si="148"/>
        <v>D</v>
      </c>
      <c r="O809" s="214"/>
      <c r="P809" s="131"/>
      <c r="Q809" s="85"/>
      <c r="R809" s="85"/>
      <c r="S809" s="85"/>
      <c r="T809" s="85"/>
      <c r="U809" s="85"/>
      <c r="V809" s="85"/>
      <c r="W809" s="85"/>
      <c r="X809" s="85"/>
      <c r="Y809" s="85"/>
      <c r="Z809" s="85"/>
    </row>
    <row r="810">
      <c r="A810" s="86">
        <v>45865.0</v>
      </c>
      <c r="B810" s="87">
        <f t="shared" si="146"/>
        <v>45865</v>
      </c>
      <c r="C810" s="88">
        <f t="shared" si="149"/>
        <v>0.6805555556</v>
      </c>
      <c r="D810" s="90" t="s">
        <v>170</v>
      </c>
      <c r="E810" s="165" t="s">
        <v>496</v>
      </c>
      <c r="F810" s="131"/>
      <c r="G810" s="131"/>
      <c r="H810" s="94" t="str">
        <f t="shared" si="147"/>
        <v>D</v>
      </c>
      <c r="I810" s="214"/>
      <c r="J810" s="90" t="s">
        <v>155</v>
      </c>
      <c r="K810" s="181" t="s">
        <v>529</v>
      </c>
      <c r="L810" s="131"/>
      <c r="M810" s="215"/>
      <c r="N810" s="94" t="str">
        <f t="shared" si="148"/>
        <v>D</v>
      </c>
      <c r="O810" s="214"/>
      <c r="P810" s="131"/>
      <c r="Q810" s="85"/>
      <c r="R810" s="85"/>
      <c r="S810" s="85"/>
      <c r="T810" s="85"/>
      <c r="U810" s="85"/>
      <c r="V810" s="85"/>
      <c r="W810" s="85"/>
      <c r="X810" s="85"/>
      <c r="Y810" s="85"/>
      <c r="Z810" s="85"/>
    </row>
    <row r="811">
      <c r="A811" s="86">
        <v>45865.0</v>
      </c>
      <c r="B811" s="87">
        <f t="shared" si="146"/>
        <v>45865</v>
      </c>
      <c r="C811" s="88">
        <f t="shared" si="149"/>
        <v>0.6875</v>
      </c>
      <c r="D811" s="89" t="s">
        <v>292</v>
      </c>
      <c r="E811" s="219" t="s">
        <v>569</v>
      </c>
      <c r="F811" s="131"/>
      <c r="G811" s="131"/>
      <c r="H811" s="94" t="str">
        <f t="shared" si="147"/>
        <v>D</v>
      </c>
      <c r="I811" s="214"/>
      <c r="J811" s="89" t="s">
        <v>313</v>
      </c>
      <c r="K811" s="171" t="s">
        <v>392</v>
      </c>
      <c r="L811" s="131"/>
      <c r="M811" s="215"/>
      <c r="N811" s="94" t="str">
        <f t="shared" si="148"/>
        <v>D</v>
      </c>
      <c r="O811" s="214"/>
      <c r="P811" s="131"/>
      <c r="Q811" s="85"/>
      <c r="R811" s="85"/>
      <c r="S811" s="85"/>
      <c r="T811" s="85"/>
      <c r="U811" s="85"/>
      <c r="V811" s="85"/>
      <c r="W811" s="85"/>
      <c r="X811" s="85"/>
      <c r="Y811" s="85"/>
      <c r="Z811" s="85"/>
    </row>
    <row r="812">
      <c r="A812" s="86">
        <v>45865.0</v>
      </c>
      <c r="B812" s="87">
        <f t="shared" si="146"/>
        <v>45865</v>
      </c>
      <c r="C812" s="88">
        <f t="shared" si="149"/>
        <v>0.6944444444</v>
      </c>
      <c r="D812" s="90" t="s">
        <v>170</v>
      </c>
      <c r="E812" s="165" t="s">
        <v>496</v>
      </c>
      <c r="F812" s="131"/>
      <c r="G812" s="131"/>
      <c r="H812" s="94" t="str">
        <f t="shared" si="147"/>
        <v>D</v>
      </c>
      <c r="I812" s="214"/>
      <c r="J812" s="90" t="s">
        <v>134</v>
      </c>
      <c r="K812" s="90" t="s">
        <v>230</v>
      </c>
      <c r="L812" s="131"/>
      <c r="M812" s="215"/>
      <c r="N812" s="94" t="str">
        <f t="shared" si="148"/>
        <v>D</v>
      </c>
      <c r="O812" s="214"/>
      <c r="P812" s="131"/>
      <c r="Q812" s="85"/>
      <c r="R812" s="85"/>
      <c r="S812" s="85"/>
      <c r="T812" s="85"/>
      <c r="U812" s="85"/>
      <c r="V812" s="85"/>
      <c r="W812" s="85"/>
      <c r="X812" s="85"/>
      <c r="Y812" s="85"/>
      <c r="Z812" s="85"/>
    </row>
    <row r="813">
      <c r="A813" s="86">
        <v>45865.0</v>
      </c>
      <c r="B813" s="87">
        <f t="shared" si="146"/>
        <v>45865</v>
      </c>
      <c r="C813" s="88">
        <f t="shared" si="149"/>
        <v>0.7013888889</v>
      </c>
      <c r="D813" s="90" t="s">
        <v>170</v>
      </c>
      <c r="E813" s="165" t="s">
        <v>496</v>
      </c>
      <c r="F813" s="131"/>
      <c r="G813" s="131"/>
      <c r="H813" s="94" t="str">
        <f t="shared" si="147"/>
        <v>D</v>
      </c>
      <c r="I813" s="214"/>
      <c r="J813" s="90" t="s">
        <v>166</v>
      </c>
      <c r="K813" s="90" t="s">
        <v>537</v>
      </c>
      <c r="L813" s="131"/>
      <c r="M813" s="215"/>
      <c r="N813" s="94" t="str">
        <f t="shared" si="148"/>
        <v>D</v>
      </c>
      <c r="O813" s="214"/>
      <c r="P813" s="131"/>
      <c r="Q813" s="85"/>
      <c r="R813" s="85"/>
      <c r="S813" s="85"/>
      <c r="T813" s="85"/>
      <c r="U813" s="85"/>
      <c r="V813" s="85"/>
      <c r="W813" s="85"/>
      <c r="X813" s="85"/>
      <c r="Y813" s="85"/>
      <c r="Z813" s="85"/>
    </row>
    <row r="814">
      <c r="A814" s="86">
        <v>45865.0</v>
      </c>
      <c r="B814" s="87">
        <f t="shared" si="146"/>
        <v>45865</v>
      </c>
      <c r="C814" s="88">
        <f t="shared" si="149"/>
        <v>0.7083333333</v>
      </c>
      <c r="D814" s="90" t="s">
        <v>292</v>
      </c>
      <c r="E814" s="219" t="s">
        <v>569</v>
      </c>
      <c r="F814" s="131"/>
      <c r="G814" s="131"/>
      <c r="H814" s="94" t="str">
        <f t="shared" si="147"/>
        <v>D</v>
      </c>
      <c r="I814" s="214"/>
      <c r="J814" s="90" t="s">
        <v>557</v>
      </c>
      <c r="K814" s="90" t="s">
        <v>558</v>
      </c>
      <c r="L814" s="131"/>
      <c r="M814" s="215"/>
      <c r="N814" s="94" t="str">
        <f t="shared" si="148"/>
        <v>D</v>
      </c>
      <c r="O814" s="214"/>
      <c r="P814" s="131"/>
      <c r="Q814" s="85"/>
      <c r="R814" s="85"/>
      <c r="S814" s="85"/>
      <c r="T814" s="85"/>
      <c r="U814" s="85"/>
      <c r="V814" s="85"/>
      <c r="W814" s="85"/>
      <c r="X814" s="85"/>
      <c r="Y814" s="85"/>
      <c r="Z814" s="85"/>
    </row>
    <row r="815">
      <c r="A815" s="86">
        <v>45865.0</v>
      </c>
      <c r="B815" s="87">
        <f t="shared" si="146"/>
        <v>45865</v>
      </c>
      <c r="C815" s="88">
        <f t="shared" si="149"/>
        <v>0.7152777778</v>
      </c>
      <c r="D815" s="90" t="s">
        <v>170</v>
      </c>
      <c r="E815" s="165" t="s">
        <v>496</v>
      </c>
      <c r="F815" s="131"/>
      <c r="G815" s="131"/>
      <c r="H815" s="94" t="str">
        <f t="shared" si="147"/>
        <v>D</v>
      </c>
      <c r="I815" s="214"/>
      <c r="J815" s="90" t="s">
        <v>313</v>
      </c>
      <c r="K815" s="171" t="s">
        <v>392</v>
      </c>
      <c r="L815" s="131"/>
      <c r="M815" s="215"/>
      <c r="N815" s="94" t="str">
        <f t="shared" si="148"/>
        <v>D</v>
      </c>
      <c r="O815" s="214"/>
      <c r="P815" s="131"/>
      <c r="Q815" s="85"/>
      <c r="R815" s="85"/>
      <c r="S815" s="85"/>
      <c r="T815" s="85"/>
      <c r="U815" s="85"/>
      <c r="V815" s="85"/>
      <c r="W815" s="85"/>
      <c r="X815" s="85"/>
      <c r="Y815" s="85"/>
      <c r="Z815" s="85"/>
    </row>
    <row r="816">
      <c r="A816" s="86">
        <v>45865.0</v>
      </c>
      <c r="B816" s="87">
        <f t="shared" si="146"/>
        <v>45865</v>
      </c>
      <c r="C816" s="88">
        <f t="shared" si="149"/>
        <v>0.7222222222</v>
      </c>
      <c r="D816" s="90" t="s">
        <v>166</v>
      </c>
      <c r="E816" s="90" t="s">
        <v>442</v>
      </c>
      <c r="F816" s="131"/>
      <c r="G816" s="131"/>
      <c r="H816" s="94" t="str">
        <f t="shared" si="147"/>
        <v>D</v>
      </c>
      <c r="I816" s="214"/>
      <c r="J816" s="90" t="s">
        <v>155</v>
      </c>
      <c r="K816" s="181" t="s">
        <v>529</v>
      </c>
      <c r="L816" s="131"/>
      <c r="M816" s="215"/>
      <c r="N816" s="94" t="str">
        <f t="shared" si="148"/>
        <v>D</v>
      </c>
      <c r="O816" s="214"/>
      <c r="P816" s="136"/>
      <c r="Q816" s="85"/>
      <c r="R816" s="85"/>
      <c r="S816" s="85"/>
      <c r="T816" s="85"/>
      <c r="U816" s="85"/>
      <c r="V816" s="85"/>
      <c r="W816" s="85"/>
      <c r="X816" s="85"/>
      <c r="Y816" s="85"/>
      <c r="Z816" s="85"/>
    </row>
    <row r="817">
      <c r="A817" s="86">
        <v>45865.0</v>
      </c>
      <c r="B817" s="87">
        <f t="shared" si="146"/>
        <v>45865</v>
      </c>
      <c r="C817" s="88">
        <f t="shared" si="149"/>
        <v>0.7291666667</v>
      </c>
      <c r="D817" s="90" t="s">
        <v>155</v>
      </c>
      <c r="E817" s="181" t="s">
        <v>529</v>
      </c>
      <c r="F817" s="131"/>
      <c r="G817" s="131"/>
      <c r="H817" s="94" t="str">
        <f t="shared" si="147"/>
        <v>D</v>
      </c>
      <c r="I817" s="214"/>
      <c r="J817" s="90" t="s">
        <v>313</v>
      </c>
      <c r="K817" s="171" t="s">
        <v>392</v>
      </c>
      <c r="L817" s="131"/>
      <c r="M817" s="215"/>
      <c r="N817" s="94" t="str">
        <f t="shared" si="148"/>
        <v>D</v>
      </c>
      <c r="O817" s="214"/>
      <c r="P817" s="136"/>
      <c r="Q817" s="85"/>
      <c r="R817" s="85"/>
      <c r="S817" s="85"/>
      <c r="T817" s="85"/>
      <c r="U817" s="85"/>
      <c r="V817" s="85"/>
      <c r="W817" s="85"/>
      <c r="X817" s="85"/>
      <c r="Y817" s="85"/>
      <c r="Z817" s="85"/>
    </row>
    <row r="818">
      <c r="A818" s="86">
        <v>45865.0</v>
      </c>
      <c r="B818" s="87">
        <f t="shared" si="146"/>
        <v>45865</v>
      </c>
      <c r="C818" s="88">
        <f t="shared" si="149"/>
        <v>0.7361111111</v>
      </c>
      <c r="D818" s="90" t="s">
        <v>313</v>
      </c>
      <c r="E818" s="171" t="s">
        <v>392</v>
      </c>
      <c r="F818" s="131"/>
      <c r="G818" s="131"/>
      <c r="H818" s="94" t="str">
        <f t="shared" si="147"/>
        <v>D</v>
      </c>
      <c r="I818" s="214"/>
      <c r="J818" s="90" t="s">
        <v>166</v>
      </c>
      <c r="K818" s="146" t="s">
        <v>323</v>
      </c>
      <c r="L818" s="131"/>
      <c r="M818" s="215"/>
      <c r="N818" s="94" t="str">
        <f t="shared" si="148"/>
        <v>D</v>
      </c>
      <c r="O818" s="214"/>
      <c r="P818" s="131"/>
      <c r="Q818" s="85"/>
      <c r="R818" s="85"/>
      <c r="S818" s="85"/>
      <c r="T818" s="85"/>
      <c r="U818" s="85"/>
      <c r="V818" s="85"/>
      <c r="W818" s="85"/>
      <c r="X818" s="85"/>
      <c r="Y818" s="85"/>
      <c r="Z818" s="85"/>
    </row>
    <row r="819">
      <c r="A819" s="86">
        <v>45865.0</v>
      </c>
      <c r="B819" s="87">
        <f t="shared" si="146"/>
        <v>45865</v>
      </c>
      <c r="C819" s="88">
        <f t="shared" si="149"/>
        <v>0.7430555556</v>
      </c>
      <c r="D819" s="90" t="s">
        <v>134</v>
      </c>
      <c r="E819" s="90" t="s">
        <v>230</v>
      </c>
      <c r="F819" s="131"/>
      <c r="G819" s="131"/>
      <c r="H819" s="94" t="str">
        <f t="shared" si="147"/>
        <v>D</v>
      </c>
      <c r="I819" s="214"/>
      <c r="J819" s="90" t="s">
        <v>266</v>
      </c>
      <c r="K819" s="90" t="s">
        <v>469</v>
      </c>
      <c r="L819" s="131"/>
      <c r="M819" s="215"/>
      <c r="N819" s="94" t="str">
        <f t="shared" si="148"/>
        <v>D</v>
      </c>
      <c r="O819" s="214"/>
      <c r="P819" s="131"/>
      <c r="Q819" s="85"/>
      <c r="R819" s="85"/>
      <c r="S819" s="85"/>
      <c r="T819" s="85"/>
      <c r="U819" s="85"/>
      <c r="V819" s="85"/>
      <c r="W819" s="85"/>
      <c r="X819" s="85"/>
      <c r="Y819" s="85"/>
      <c r="Z819" s="85"/>
    </row>
    <row r="820">
      <c r="A820" s="86">
        <v>45865.0</v>
      </c>
      <c r="B820" s="87">
        <f t="shared" si="146"/>
        <v>45865</v>
      </c>
      <c r="C820" s="88">
        <f t="shared" si="149"/>
        <v>0.75</v>
      </c>
      <c r="D820" s="90" t="s">
        <v>166</v>
      </c>
      <c r="E820" s="90" t="s">
        <v>554</v>
      </c>
      <c r="F820" s="131"/>
      <c r="G820" s="131"/>
      <c r="H820" s="94" t="str">
        <f t="shared" si="147"/>
        <v>D</v>
      </c>
      <c r="I820" s="214"/>
      <c r="J820" s="90" t="s">
        <v>191</v>
      </c>
      <c r="K820" s="209" t="s">
        <v>555</v>
      </c>
      <c r="L820" s="131"/>
      <c r="M820" s="215"/>
      <c r="N820" s="94" t="str">
        <f t="shared" si="148"/>
        <v>D</v>
      </c>
      <c r="O820" s="214"/>
      <c r="P820" s="131"/>
      <c r="Q820" s="85"/>
      <c r="R820" s="85"/>
      <c r="S820" s="85"/>
      <c r="T820" s="85"/>
      <c r="U820" s="85"/>
      <c r="V820" s="85"/>
      <c r="W820" s="85"/>
      <c r="X820" s="85"/>
      <c r="Y820" s="85"/>
      <c r="Z820" s="85"/>
    </row>
    <row r="821">
      <c r="A821" s="86">
        <v>45865.0</v>
      </c>
      <c r="B821" s="87">
        <f t="shared" si="146"/>
        <v>45865</v>
      </c>
      <c r="C821" s="88">
        <f t="shared" si="149"/>
        <v>0.7569444444</v>
      </c>
      <c r="D821" s="90" t="s">
        <v>313</v>
      </c>
      <c r="E821" s="171" t="s">
        <v>392</v>
      </c>
      <c r="F821" s="131"/>
      <c r="G821" s="131"/>
      <c r="H821" s="94" t="str">
        <f t="shared" si="147"/>
        <v>D</v>
      </c>
      <c r="I821" s="214"/>
      <c r="J821" s="90" t="s">
        <v>166</v>
      </c>
      <c r="K821" s="90" t="s">
        <v>539</v>
      </c>
      <c r="L821" s="131"/>
      <c r="M821" s="131"/>
      <c r="N821" s="94" t="str">
        <f t="shared" si="148"/>
        <v>D</v>
      </c>
      <c r="O821" s="214"/>
      <c r="P821" s="136"/>
      <c r="Q821" s="85"/>
      <c r="R821" s="85"/>
      <c r="S821" s="85"/>
      <c r="T821" s="85"/>
      <c r="U821" s="85"/>
      <c r="V821" s="85"/>
      <c r="W821" s="85"/>
      <c r="X821" s="85"/>
      <c r="Y821" s="85"/>
      <c r="Z821" s="85"/>
    </row>
    <row r="822">
      <c r="A822" s="86">
        <v>45865.0</v>
      </c>
      <c r="B822" s="87">
        <f t="shared" si="146"/>
        <v>45865</v>
      </c>
      <c r="C822" s="88">
        <f t="shared" si="149"/>
        <v>0.7638888889</v>
      </c>
      <c r="D822" s="90" t="s">
        <v>166</v>
      </c>
      <c r="E822" s="90" t="s">
        <v>559</v>
      </c>
      <c r="F822" s="131"/>
      <c r="G822" s="131"/>
      <c r="H822" s="94" t="str">
        <f t="shared" si="147"/>
        <v>D</v>
      </c>
      <c r="I822" s="214"/>
      <c r="J822" s="90" t="s">
        <v>141</v>
      </c>
      <c r="K822" s="90" t="s">
        <v>518</v>
      </c>
      <c r="L822" s="131"/>
      <c r="M822" s="131"/>
      <c r="N822" s="94" t="str">
        <f t="shared" si="148"/>
        <v>D</v>
      </c>
      <c r="O822" s="214"/>
      <c r="P822" s="131"/>
      <c r="Q822" s="85"/>
      <c r="R822" s="85"/>
      <c r="S822" s="85"/>
      <c r="T822" s="85"/>
      <c r="U822" s="85"/>
      <c r="V822" s="85"/>
      <c r="W822" s="85"/>
      <c r="X822" s="85"/>
      <c r="Y822" s="85"/>
      <c r="Z822" s="85"/>
    </row>
    <row r="823">
      <c r="A823" s="86">
        <v>45865.0</v>
      </c>
      <c r="B823" s="87">
        <f t="shared" si="146"/>
        <v>45865</v>
      </c>
      <c r="C823" s="88">
        <f t="shared" si="149"/>
        <v>0.7708333333</v>
      </c>
      <c r="D823" s="90" t="s">
        <v>565</v>
      </c>
      <c r="E823" s="90" t="s">
        <v>566</v>
      </c>
      <c r="F823" s="131"/>
      <c r="G823" s="131"/>
      <c r="H823" s="94" t="str">
        <f t="shared" si="147"/>
        <v>D</v>
      </c>
      <c r="I823" s="214"/>
      <c r="J823" s="90" t="s">
        <v>166</v>
      </c>
      <c r="K823" s="90" t="s">
        <v>545</v>
      </c>
      <c r="L823" s="131"/>
      <c r="M823" s="131"/>
      <c r="N823" s="94" t="str">
        <f t="shared" si="148"/>
        <v>D</v>
      </c>
      <c r="O823" s="214"/>
      <c r="P823" s="131"/>
      <c r="Q823" s="85"/>
      <c r="R823" s="85"/>
      <c r="S823" s="85"/>
      <c r="T823" s="85"/>
      <c r="U823" s="85"/>
      <c r="V823" s="85"/>
      <c r="W823" s="85"/>
      <c r="X823" s="85"/>
      <c r="Y823" s="85"/>
      <c r="Z823" s="85"/>
    </row>
    <row r="824">
      <c r="A824" s="86">
        <v>45865.0</v>
      </c>
      <c r="B824" s="87">
        <f t="shared" si="146"/>
        <v>45865</v>
      </c>
      <c r="C824" s="88">
        <f t="shared" si="149"/>
        <v>0.7777777778</v>
      </c>
      <c r="D824" s="90" t="s">
        <v>174</v>
      </c>
      <c r="E824" s="108" t="s">
        <v>176</v>
      </c>
      <c r="F824" s="131"/>
      <c r="G824" s="131"/>
      <c r="H824" s="94" t="str">
        <f t="shared" si="147"/>
        <v>D</v>
      </c>
      <c r="I824" s="214"/>
      <c r="J824" s="90" t="s">
        <v>200</v>
      </c>
      <c r="K824" s="220" t="s">
        <v>572</v>
      </c>
      <c r="L824" s="131"/>
      <c r="M824" s="131"/>
      <c r="N824" s="94" t="str">
        <f t="shared" si="148"/>
        <v>D</v>
      </c>
      <c r="O824" s="214"/>
      <c r="P824" s="131"/>
      <c r="Q824" s="85"/>
      <c r="R824" s="85"/>
      <c r="S824" s="85"/>
      <c r="T824" s="85"/>
      <c r="U824" s="85"/>
      <c r="V824" s="85"/>
      <c r="W824" s="85"/>
      <c r="X824" s="85"/>
      <c r="Y824" s="85"/>
      <c r="Z824" s="85"/>
    </row>
    <row r="825">
      <c r="A825" s="86">
        <v>45865.0</v>
      </c>
      <c r="B825" s="87">
        <f t="shared" si="146"/>
        <v>45865</v>
      </c>
      <c r="C825" s="88">
        <f t="shared" si="149"/>
        <v>0.7847222222</v>
      </c>
      <c r="D825" s="90" t="s">
        <v>255</v>
      </c>
      <c r="E825" s="90" t="s">
        <v>142</v>
      </c>
      <c r="F825" s="131"/>
      <c r="G825" s="131"/>
      <c r="H825" s="94" t="str">
        <f t="shared" si="147"/>
        <v>D</v>
      </c>
      <c r="I825" s="214"/>
      <c r="J825" s="90" t="s">
        <v>178</v>
      </c>
      <c r="K825" s="90" t="s">
        <v>562</v>
      </c>
      <c r="L825" s="131"/>
      <c r="M825" s="131"/>
      <c r="N825" s="94" t="str">
        <f t="shared" si="148"/>
        <v>D</v>
      </c>
      <c r="O825" s="214"/>
      <c r="P825" s="131"/>
      <c r="Q825" s="85"/>
      <c r="R825" s="85"/>
      <c r="S825" s="85"/>
      <c r="T825" s="85"/>
      <c r="U825" s="85"/>
      <c r="V825" s="85"/>
      <c r="W825" s="85"/>
      <c r="X825" s="85"/>
      <c r="Y825" s="85"/>
      <c r="Z825" s="85"/>
    </row>
    <row r="826">
      <c r="A826" s="86">
        <v>45865.0</v>
      </c>
      <c r="B826" s="87">
        <f t="shared" si="146"/>
        <v>45865</v>
      </c>
      <c r="C826" s="88">
        <f t="shared" si="149"/>
        <v>0.7916666667</v>
      </c>
      <c r="D826" s="90" t="s">
        <v>166</v>
      </c>
      <c r="E826" s="90" t="s">
        <v>504</v>
      </c>
      <c r="F826" s="131"/>
      <c r="G826" s="131"/>
      <c r="H826" s="94" t="str">
        <f t="shared" si="147"/>
        <v>D</v>
      </c>
      <c r="I826" s="214"/>
      <c r="J826" s="90" t="s">
        <v>183</v>
      </c>
      <c r="K826" s="165" t="s">
        <v>496</v>
      </c>
      <c r="L826" s="131"/>
      <c r="M826" s="131"/>
      <c r="N826" s="94" t="str">
        <f t="shared" si="148"/>
        <v>D</v>
      </c>
      <c r="O826" s="214"/>
      <c r="P826" s="131"/>
      <c r="Q826" s="85"/>
      <c r="R826" s="85"/>
      <c r="S826" s="85"/>
      <c r="T826" s="85"/>
      <c r="U826" s="85"/>
      <c r="V826" s="85"/>
      <c r="W826" s="85"/>
      <c r="X826" s="85"/>
      <c r="Y826" s="85"/>
      <c r="Z826" s="85"/>
    </row>
    <row r="827">
      <c r="A827" s="86">
        <v>45865.0</v>
      </c>
      <c r="B827" s="87">
        <f t="shared" si="146"/>
        <v>45865</v>
      </c>
      <c r="C827" s="88">
        <f t="shared" si="149"/>
        <v>0.7986111111</v>
      </c>
      <c r="D827" s="90" t="s">
        <v>191</v>
      </c>
      <c r="E827" s="209" t="s">
        <v>551</v>
      </c>
      <c r="F827" s="131"/>
      <c r="G827" s="131"/>
      <c r="H827" s="94" t="str">
        <f t="shared" si="147"/>
        <v>D</v>
      </c>
      <c r="I827" s="214"/>
      <c r="J827" s="90" t="s">
        <v>166</v>
      </c>
      <c r="K827" s="90" t="s">
        <v>548</v>
      </c>
      <c r="L827" s="131"/>
      <c r="M827" s="131"/>
      <c r="N827" s="94" t="str">
        <f t="shared" si="148"/>
        <v>D</v>
      </c>
      <c r="O827" s="214"/>
      <c r="P827" s="131"/>
      <c r="Q827" s="85"/>
      <c r="R827" s="85"/>
      <c r="S827" s="85"/>
      <c r="T827" s="85"/>
      <c r="U827" s="85"/>
      <c r="V827" s="85"/>
      <c r="W827" s="85"/>
      <c r="X827" s="85"/>
      <c r="Y827" s="85"/>
      <c r="Z827" s="85"/>
    </row>
    <row r="828">
      <c r="A828" s="86">
        <v>45865.0</v>
      </c>
      <c r="B828" s="87">
        <f t="shared" si="146"/>
        <v>45865</v>
      </c>
      <c r="C828" s="88">
        <f t="shared" si="149"/>
        <v>0.8055555556</v>
      </c>
      <c r="D828" s="90" t="s">
        <v>266</v>
      </c>
      <c r="E828" s="90" t="s">
        <v>561</v>
      </c>
      <c r="F828" s="131"/>
      <c r="G828" s="131"/>
      <c r="H828" s="94" t="str">
        <f t="shared" si="147"/>
        <v>D</v>
      </c>
      <c r="I828" s="214"/>
      <c r="J828" s="90" t="s">
        <v>141</v>
      </c>
      <c r="K828" s="90" t="s">
        <v>346</v>
      </c>
      <c r="L828" s="131"/>
      <c r="M828" s="131"/>
      <c r="N828" s="94" t="str">
        <f t="shared" si="148"/>
        <v>D</v>
      </c>
      <c r="O828" s="214"/>
      <c r="P828" s="131"/>
      <c r="Q828" s="85"/>
      <c r="R828" s="85"/>
      <c r="S828" s="85"/>
      <c r="T828" s="85"/>
      <c r="U828" s="85"/>
      <c r="V828" s="85"/>
      <c r="W828" s="85"/>
      <c r="X828" s="85"/>
      <c r="Y828" s="85"/>
      <c r="Z828" s="85"/>
    </row>
    <row r="829">
      <c r="A829" s="86">
        <v>45865.0</v>
      </c>
      <c r="B829" s="87">
        <f t="shared" si="146"/>
        <v>45865</v>
      </c>
      <c r="C829" s="88">
        <f t="shared" si="149"/>
        <v>0.8125</v>
      </c>
      <c r="D829" s="90" t="s">
        <v>139</v>
      </c>
      <c r="E829" s="209" t="s">
        <v>568</v>
      </c>
      <c r="F829" s="131"/>
      <c r="G829" s="131"/>
      <c r="H829" s="94" t="str">
        <f t="shared" si="147"/>
        <v>D</v>
      </c>
      <c r="I829" s="131"/>
      <c r="J829" s="90" t="s">
        <v>155</v>
      </c>
      <c r="K829" s="181" t="s">
        <v>529</v>
      </c>
      <c r="L829" s="131"/>
      <c r="M829" s="131"/>
      <c r="N829" s="94" t="str">
        <f t="shared" si="148"/>
        <v>D</v>
      </c>
      <c r="O829" s="131"/>
      <c r="P829" s="131"/>
      <c r="Q829" s="85"/>
      <c r="R829" s="85"/>
      <c r="S829" s="85"/>
      <c r="T829" s="85"/>
      <c r="U829" s="85"/>
      <c r="V829" s="85"/>
      <c r="W829" s="85"/>
      <c r="X829" s="85"/>
      <c r="Y829" s="85"/>
      <c r="Z829" s="85"/>
    </row>
    <row r="830">
      <c r="A830" s="86">
        <v>45865.0</v>
      </c>
      <c r="B830" s="87">
        <f t="shared" si="146"/>
        <v>45865</v>
      </c>
      <c r="C830" s="88">
        <f t="shared" si="149"/>
        <v>0.8194444444</v>
      </c>
      <c r="D830" s="90" t="s">
        <v>155</v>
      </c>
      <c r="E830" s="181" t="s">
        <v>529</v>
      </c>
      <c r="F830" s="131"/>
      <c r="G830" s="131"/>
      <c r="H830" s="94" t="str">
        <f t="shared" si="147"/>
        <v>D</v>
      </c>
      <c r="I830" s="214"/>
      <c r="J830" s="90" t="s">
        <v>570</v>
      </c>
      <c r="K830" s="90" t="s">
        <v>571</v>
      </c>
      <c r="L830" s="131"/>
      <c r="M830" s="131"/>
      <c r="N830" s="94" t="str">
        <f t="shared" si="148"/>
        <v>D</v>
      </c>
      <c r="O830" s="214"/>
      <c r="P830" s="136"/>
      <c r="Q830" s="85"/>
      <c r="R830" s="85"/>
      <c r="S830" s="85"/>
      <c r="T830" s="85"/>
      <c r="U830" s="85"/>
      <c r="V830" s="85"/>
      <c r="W830" s="85"/>
      <c r="X830" s="85"/>
      <c r="Y830" s="85"/>
      <c r="Z830" s="85"/>
    </row>
    <row r="831">
      <c r="A831" s="86">
        <v>45865.0</v>
      </c>
      <c r="B831" s="87">
        <f t="shared" si="146"/>
        <v>45865</v>
      </c>
      <c r="C831" s="88">
        <f t="shared" si="149"/>
        <v>0.8263888889</v>
      </c>
      <c r="D831" s="90" t="s">
        <v>188</v>
      </c>
      <c r="E831" s="90">
        <v>6.73519272E8</v>
      </c>
      <c r="F831" s="131"/>
      <c r="G831" s="131"/>
      <c r="H831" s="94" t="str">
        <f t="shared" si="147"/>
        <v>D</v>
      </c>
      <c r="I831" s="214"/>
      <c r="J831" s="90" t="s">
        <v>134</v>
      </c>
      <c r="K831" s="90" t="s">
        <v>226</v>
      </c>
      <c r="L831" s="131"/>
      <c r="M831" s="131"/>
      <c r="N831" s="94" t="str">
        <f t="shared" si="148"/>
        <v>D</v>
      </c>
      <c r="O831" s="214"/>
      <c r="P831" s="131"/>
      <c r="Q831" s="85"/>
      <c r="R831" s="85"/>
      <c r="S831" s="85"/>
      <c r="T831" s="85"/>
      <c r="U831" s="85"/>
      <c r="V831" s="85"/>
      <c r="W831" s="85"/>
      <c r="X831" s="85"/>
      <c r="Y831" s="85"/>
      <c r="Z831" s="85"/>
    </row>
    <row r="832">
      <c r="A832" s="86">
        <v>45865.0</v>
      </c>
      <c r="B832" s="87">
        <f t="shared" si="146"/>
        <v>45865</v>
      </c>
      <c r="C832" s="88">
        <f t="shared" si="149"/>
        <v>0.8333333333</v>
      </c>
      <c r="D832" s="90" t="s">
        <v>205</v>
      </c>
      <c r="E832" s="90" t="s">
        <v>206</v>
      </c>
      <c r="F832" s="131"/>
      <c r="G832" s="131"/>
      <c r="H832" s="94" t="str">
        <f t="shared" si="147"/>
        <v>D</v>
      </c>
      <c r="I832" s="214"/>
      <c r="J832" s="90" t="s">
        <v>161</v>
      </c>
      <c r="K832" s="211" t="s">
        <v>552</v>
      </c>
      <c r="L832" s="131"/>
      <c r="M832" s="131"/>
      <c r="N832" s="94" t="str">
        <f t="shared" si="148"/>
        <v>D</v>
      </c>
      <c r="O832" s="214"/>
      <c r="P832" s="131"/>
      <c r="Q832" s="85"/>
      <c r="R832" s="85"/>
      <c r="S832" s="85"/>
      <c r="T832" s="85"/>
      <c r="U832" s="85"/>
      <c r="V832" s="85"/>
      <c r="W832" s="85"/>
      <c r="X832" s="85"/>
      <c r="Y832" s="85"/>
      <c r="Z832" s="85"/>
    </row>
    <row r="833">
      <c r="A833" s="86">
        <v>45865.0</v>
      </c>
      <c r="B833" s="87">
        <f t="shared" si="146"/>
        <v>45865</v>
      </c>
      <c r="C833" s="88">
        <f t="shared" si="149"/>
        <v>0.8402777778</v>
      </c>
      <c r="D833" s="90" t="s">
        <v>166</v>
      </c>
      <c r="E833" s="90" t="s">
        <v>516</v>
      </c>
      <c r="F833" s="131"/>
      <c r="G833" s="131"/>
      <c r="H833" s="94" t="str">
        <f t="shared" si="147"/>
        <v>D</v>
      </c>
      <c r="I833" s="214"/>
      <c r="J833" s="90" t="s">
        <v>134</v>
      </c>
      <c r="K833" s="90" t="s">
        <v>230</v>
      </c>
      <c r="L833" s="131"/>
      <c r="M833" s="131"/>
      <c r="N833" s="94" t="str">
        <f t="shared" si="148"/>
        <v>D</v>
      </c>
      <c r="O833" s="214"/>
      <c r="P833" s="131"/>
      <c r="Q833" s="85"/>
      <c r="R833" s="85"/>
      <c r="S833" s="85"/>
      <c r="T833" s="85"/>
      <c r="U833" s="85"/>
      <c r="V833" s="85"/>
      <c r="W833" s="85"/>
      <c r="X833" s="85"/>
      <c r="Y833" s="85"/>
      <c r="Z833" s="85"/>
    </row>
    <row r="834">
      <c r="A834" s="86">
        <v>45865.0</v>
      </c>
      <c r="B834" s="87">
        <f t="shared" si="146"/>
        <v>45865</v>
      </c>
      <c r="C834" s="88">
        <f t="shared" si="149"/>
        <v>0.8472222222</v>
      </c>
      <c r="D834" s="90" t="s">
        <v>313</v>
      </c>
      <c r="E834" s="171" t="s">
        <v>392</v>
      </c>
      <c r="F834" s="131"/>
      <c r="G834" s="131"/>
      <c r="H834" s="94" t="str">
        <f t="shared" si="147"/>
        <v>D</v>
      </c>
      <c r="I834" s="214"/>
      <c r="J834" s="90" t="s">
        <v>191</v>
      </c>
      <c r="K834" s="209" t="s">
        <v>538</v>
      </c>
      <c r="L834" s="131"/>
      <c r="M834" s="131"/>
      <c r="N834" s="94" t="str">
        <f t="shared" si="148"/>
        <v>D</v>
      </c>
      <c r="O834" s="214"/>
      <c r="P834" s="131"/>
      <c r="Q834" s="85"/>
      <c r="R834" s="85"/>
      <c r="S834" s="85"/>
      <c r="T834" s="85"/>
      <c r="U834" s="85"/>
      <c r="V834" s="85"/>
      <c r="W834" s="85"/>
      <c r="X834" s="85"/>
      <c r="Y834" s="85"/>
      <c r="Z834" s="85"/>
    </row>
    <row r="835">
      <c r="A835" s="86">
        <v>45865.0</v>
      </c>
      <c r="B835" s="87">
        <f t="shared" si="146"/>
        <v>45865</v>
      </c>
      <c r="C835" s="88">
        <f t="shared" si="149"/>
        <v>0.8541666667</v>
      </c>
      <c r="D835" s="90" t="s">
        <v>174</v>
      </c>
      <c r="E835" s="108" t="s">
        <v>251</v>
      </c>
      <c r="F835" s="131"/>
      <c r="G835" s="131"/>
      <c r="H835" s="94" t="str">
        <f t="shared" si="147"/>
        <v>D</v>
      </c>
      <c r="I835" s="214"/>
      <c r="J835" s="90" t="s">
        <v>313</v>
      </c>
      <c r="K835" s="171" t="s">
        <v>392</v>
      </c>
      <c r="L835" s="131"/>
      <c r="M835" s="131"/>
      <c r="N835" s="94" t="str">
        <f t="shared" si="148"/>
        <v>D</v>
      </c>
      <c r="O835" s="214"/>
      <c r="P835" s="131"/>
      <c r="Q835" s="85"/>
      <c r="R835" s="85"/>
      <c r="S835" s="85"/>
      <c r="T835" s="85"/>
      <c r="U835" s="85"/>
      <c r="V835" s="85"/>
      <c r="W835" s="85"/>
      <c r="X835" s="85"/>
      <c r="Y835" s="85"/>
      <c r="Z835" s="85"/>
    </row>
    <row r="836">
      <c r="A836" s="86">
        <v>45865.0</v>
      </c>
      <c r="B836" s="87">
        <f t="shared" si="146"/>
        <v>45865</v>
      </c>
      <c r="C836" s="88">
        <f t="shared" si="149"/>
        <v>0.8611111111</v>
      </c>
      <c r="D836" s="90" t="s">
        <v>166</v>
      </c>
      <c r="E836" s="90" t="s">
        <v>323</v>
      </c>
      <c r="F836" s="131"/>
      <c r="G836" s="131"/>
      <c r="H836" s="94" t="str">
        <f t="shared" si="147"/>
        <v>D</v>
      </c>
      <c r="I836" s="214"/>
      <c r="J836" s="90" t="s">
        <v>183</v>
      </c>
      <c r="K836" s="165" t="s">
        <v>496</v>
      </c>
      <c r="L836" s="131"/>
      <c r="M836" s="131"/>
      <c r="N836" s="94" t="str">
        <f t="shared" si="148"/>
        <v>D</v>
      </c>
      <c r="O836" s="214"/>
      <c r="P836" s="131"/>
      <c r="Q836" s="85"/>
      <c r="R836" s="85"/>
      <c r="S836" s="85"/>
      <c r="T836" s="85"/>
      <c r="U836" s="85"/>
      <c r="V836" s="85"/>
      <c r="W836" s="85"/>
      <c r="X836" s="85"/>
      <c r="Y836" s="85"/>
      <c r="Z836" s="85"/>
    </row>
    <row r="837">
      <c r="A837" s="86">
        <v>45865.0</v>
      </c>
      <c r="B837" s="87">
        <f t="shared" si="146"/>
        <v>45865</v>
      </c>
      <c r="C837" s="88">
        <f t="shared" si="149"/>
        <v>0.8680555556</v>
      </c>
      <c r="D837" s="90" t="s">
        <v>170</v>
      </c>
      <c r="E837" s="165" t="s">
        <v>496</v>
      </c>
      <c r="F837" s="131"/>
      <c r="G837" s="131"/>
      <c r="H837" s="94" t="str">
        <f t="shared" si="147"/>
        <v>D</v>
      </c>
      <c r="I837" s="214"/>
      <c r="J837" s="90" t="s">
        <v>313</v>
      </c>
      <c r="K837" s="171" t="s">
        <v>392</v>
      </c>
      <c r="L837" s="131"/>
      <c r="M837" s="131"/>
      <c r="N837" s="94" t="str">
        <f t="shared" si="148"/>
        <v>D</v>
      </c>
      <c r="O837" s="214"/>
      <c r="P837" s="131"/>
      <c r="Q837" s="85"/>
      <c r="R837" s="85"/>
      <c r="S837" s="85"/>
      <c r="T837" s="85"/>
      <c r="U837" s="85"/>
      <c r="V837" s="85"/>
      <c r="W837" s="85"/>
      <c r="X837" s="85"/>
      <c r="Y837" s="85"/>
      <c r="Z837" s="85"/>
    </row>
    <row r="838">
      <c r="A838" s="224"/>
      <c r="B838" s="225"/>
      <c r="C838" s="226"/>
      <c r="D838" s="227"/>
      <c r="E838" s="227"/>
      <c r="F838" s="227"/>
      <c r="G838" s="227"/>
      <c r="H838" s="227"/>
      <c r="I838" s="228"/>
      <c r="J838" s="227"/>
      <c r="K838" s="227"/>
      <c r="L838" s="227"/>
      <c r="M838" s="227"/>
      <c r="N838" s="227"/>
      <c r="O838" s="228"/>
      <c r="P838" s="229"/>
      <c r="Q838" s="85"/>
      <c r="R838" s="85"/>
      <c r="S838" s="85"/>
      <c r="T838" s="85"/>
      <c r="U838" s="85"/>
      <c r="V838" s="85"/>
      <c r="W838" s="85"/>
      <c r="X838" s="85"/>
      <c r="Y838" s="85"/>
      <c r="Z838" s="85"/>
    </row>
    <row r="839">
      <c r="A839" s="224"/>
      <c r="B839" s="225"/>
      <c r="C839" s="226"/>
      <c r="D839" s="227"/>
      <c r="E839" s="227"/>
      <c r="F839" s="227"/>
      <c r="G839" s="227"/>
      <c r="H839" s="227"/>
      <c r="I839" s="228"/>
      <c r="J839" s="227"/>
      <c r="K839" s="227"/>
      <c r="L839" s="227"/>
      <c r="M839" s="227"/>
      <c r="N839" s="227"/>
      <c r="O839" s="228"/>
      <c r="P839" s="229"/>
      <c r="Q839" s="85"/>
      <c r="R839" s="85"/>
      <c r="S839" s="85"/>
      <c r="T839" s="85"/>
      <c r="U839" s="85"/>
      <c r="V839" s="85"/>
      <c r="W839" s="85"/>
      <c r="X839" s="85"/>
      <c r="Y839" s="85"/>
      <c r="Z839" s="85"/>
    </row>
    <row r="840">
      <c r="A840" s="224"/>
      <c r="B840" s="225"/>
      <c r="C840" s="226"/>
      <c r="D840" s="227"/>
      <c r="E840" s="227"/>
      <c r="F840" s="227"/>
      <c r="G840" s="227"/>
      <c r="H840" s="227"/>
      <c r="I840" s="228"/>
      <c r="J840" s="227"/>
      <c r="K840" s="227"/>
      <c r="L840" s="227"/>
      <c r="M840" s="227"/>
      <c r="N840" s="227"/>
      <c r="O840" s="228"/>
      <c r="P840" s="227"/>
      <c r="Q840" s="85"/>
      <c r="R840" s="85"/>
      <c r="S840" s="85"/>
      <c r="T840" s="85"/>
      <c r="U840" s="85"/>
      <c r="V840" s="85"/>
      <c r="W840" s="85"/>
      <c r="X840" s="85"/>
      <c r="Y840" s="85"/>
      <c r="Z840" s="85"/>
    </row>
    <row r="841">
      <c r="A841" s="224"/>
      <c r="B841" s="225"/>
      <c r="C841" s="226"/>
      <c r="D841" s="227"/>
      <c r="E841" s="227"/>
      <c r="F841" s="227"/>
      <c r="G841" s="227"/>
      <c r="H841" s="227"/>
      <c r="I841" s="228"/>
      <c r="J841" s="227"/>
      <c r="K841" s="227"/>
      <c r="L841" s="227"/>
      <c r="M841" s="227"/>
      <c r="N841" s="227"/>
      <c r="O841" s="228"/>
      <c r="P841" s="227"/>
      <c r="Q841" s="85"/>
      <c r="R841" s="85"/>
      <c r="S841" s="85"/>
      <c r="T841" s="85"/>
      <c r="U841" s="85"/>
      <c r="V841" s="85"/>
      <c r="W841" s="85"/>
      <c r="X841" s="85"/>
      <c r="Y841" s="85"/>
      <c r="Z841" s="85"/>
    </row>
    <row r="842">
      <c r="A842" s="224"/>
      <c r="B842" s="225"/>
      <c r="C842" s="226"/>
      <c r="D842" s="227"/>
      <c r="E842" s="227"/>
      <c r="F842" s="227"/>
      <c r="G842" s="227"/>
      <c r="H842" s="227"/>
      <c r="I842" s="228"/>
      <c r="J842" s="227"/>
      <c r="K842" s="227"/>
      <c r="L842" s="227"/>
      <c r="M842" s="227"/>
      <c r="N842" s="227"/>
      <c r="O842" s="228"/>
      <c r="P842" s="227"/>
      <c r="Q842" s="85"/>
      <c r="R842" s="85"/>
      <c r="S842" s="85"/>
      <c r="T842" s="85"/>
      <c r="U842" s="85"/>
      <c r="V842" s="85"/>
      <c r="W842" s="85"/>
      <c r="X842" s="85"/>
      <c r="Y842" s="85"/>
      <c r="Z842" s="85"/>
    </row>
    <row r="843">
      <c r="A843" s="224"/>
      <c r="B843" s="225"/>
      <c r="C843" s="226"/>
      <c r="D843" s="227"/>
      <c r="E843" s="227"/>
      <c r="F843" s="227"/>
      <c r="G843" s="227"/>
      <c r="H843" s="227"/>
      <c r="I843" s="228"/>
      <c r="J843" s="227"/>
      <c r="K843" s="227"/>
      <c r="L843" s="227"/>
      <c r="M843" s="227"/>
      <c r="N843" s="227"/>
      <c r="O843" s="228"/>
      <c r="P843" s="227"/>
      <c r="Q843" s="85"/>
      <c r="R843" s="85"/>
      <c r="S843" s="85"/>
      <c r="T843" s="85"/>
      <c r="U843" s="85"/>
      <c r="V843" s="85"/>
      <c r="W843" s="85"/>
      <c r="X843" s="85"/>
      <c r="Y843" s="85"/>
      <c r="Z843" s="85"/>
    </row>
    <row r="844">
      <c r="A844" s="224"/>
      <c r="B844" s="225"/>
      <c r="C844" s="226"/>
      <c r="D844" s="227"/>
      <c r="E844" s="227"/>
      <c r="F844" s="227"/>
      <c r="G844" s="227"/>
      <c r="H844" s="227"/>
      <c r="I844" s="228"/>
      <c r="J844" s="227"/>
      <c r="K844" s="227"/>
      <c r="L844" s="227"/>
      <c r="M844" s="227"/>
      <c r="N844" s="227"/>
      <c r="O844" s="228"/>
      <c r="P844" s="227"/>
      <c r="Q844" s="85"/>
      <c r="R844" s="85"/>
      <c r="S844" s="85"/>
      <c r="T844" s="85"/>
      <c r="U844" s="85"/>
      <c r="V844" s="85"/>
      <c r="W844" s="85"/>
      <c r="X844" s="85"/>
      <c r="Y844" s="85"/>
      <c r="Z844" s="85"/>
    </row>
    <row r="845">
      <c r="A845" s="224"/>
      <c r="B845" s="225"/>
      <c r="C845" s="226"/>
      <c r="D845" s="227"/>
      <c r="E845" s="227"/>
      <c r="F845" s="227"/>
      <c r="G845" s="227"/>
      <c r="H845" s="227"/>
      <c r="I845" s="228"/>
      <c r="J845" s="227"/>
      <c r="K845" s="227"/>
      <c r="L845" s="227"/>
      <c r="M845" s="227"/>
      <c r="N845" s="227"/>
      <c r="O845" s="228"/>
      <c r="P845" s="227"/>
      <c r="Q845" s="85"/>
      <c r="R845" s="85"/>
      <c r="S845" s="85"/>
      <c r="T845" s="85"/>
      <c r="U845" s="85"/>
      <c r="V845" s="85"/>
      <c r="W845" s="85"/>
      <c r="X845" s="85"/>
      <c r="Y845" s="85"/>
      <c r="Z845" s="85"/>
    </row>
    <row r="846">
      <c r="A846" s="224"/>
      <c r="B846" s="225"/>
      <c r="C846" s="226"/>
      <c r="D846" s="227"/>
      <c r="E846" s="227"/>
      <c r="F846" s="227"/>
      <c r="G846" s="227"/>
      <c r="H846" s="227"/>
      <c r="I846" s="228"/>
      <c r="J846" s="227"/>
      <c r="K846" s="227"/>
      <c r="L846" s="227"/>
      <c r="M846" s="227"/>
      <c r="N846" s="227"/>
      <c r="O846" s="228"/>
      <c r="P846" s="227"/>
      <c r="Q846" s="85"/>
      <c r="R846" s="85"/>
      <c r="S846" s="85"/>
      <c r="T846" s="85"/>
      <c r="U846" s="85"/>
      <c r="V846" s="85"/>
      <c r="W846" s="85"/>
      <c r="X846" s="85"/>
      <c r="Y846" s="85"/>
      <c r="Z846" s="85"/>
    </row>
    <row r="847">
      <c r="A847" s="224"/>
      <c r="B847" s="225"/>
      <c r="C847" s="226"/>
      <c r="D847" s="227"/>
      <c r="E847" s="227"/>
      <c r="F847" s="227"/>
      <c r="G847" s="227"/>
      <c r="H847" s="227"/>
      <c r="I847" s="228"/>
      <c r="J847" s="227"/>
      <c r="K847" s="227"/>
      <c r="L847" s="227"/>
      <c r="M847" s="227"/>
      <c r="N847" s="227"/>
      <c r="O847" s="228"/>
      <c r="P847" s="229"/>
      <c r="Q847" s="85"/>
      <c r="R847" s="85"/>
      <c r="S847" s="85"/>
      <c r="T847" s="85"/>
      <c r="U847" s="85"/>
      <c r="V847" s="85"/>
      <c r="W847" s="85"/>
      <c r="X847" s="85"/>
      <c r="Y847" s="85"/>
      <c r="Z847" s="85"/>
    </row>
    <row r="848">
      <c r="A848" s="224"/>
      <c r="B848" s="225"/>
      <c r="C848" s="226"/>
      <c r="D848" s="227"/>
      <c r="E848" s="227"/>
      <c r="F848" s="227"/>
      <c r="G848" s="227"/>
      <c r="H848" s="227"/>
      <c r="I848" s="228"/>
      <c r="J848" s="227"/>
      <c r="K848" s="227"/>
      <c r="L848" s="227"/>
      <c r="M848" s="227"/>
      <c r="N848" s="227"/>
      <c r="O848" s="228"/>
      <c r="P848" s="229"/>
      <c r="Q848" s="85"/>
      <c r="R848" s="85"/>
      <c r="S848" s="85"/>
      <c r="T848" s="85"/>
      <c r="U848" s="85"/>
      <c r="V848" s="85"/>
      <c r="W848" s="85"/>
      <c r="X848" s="85"/>
      <c r="Y848" s="85"/>
      <c r="Z848" s="85"/>
    </row>
    <row r="849">
      <c r="A849" s="224"/>
      <c r="B849" s="225"/>
      <c r="C849" s="226"/>
      <c r="D849" s="227"/>
      <c r="E849" s="227"/>
      <c r="F849" s="227"/>
      <c r="G849" s="227"/>
      <c r="H849" s="227"/>
      <c r="I849" s="228"/>
      <c r="J849" s="227"/>
      <c r="K849" s="227"/>
      <c r="L849" s="227"/>
      <c r="M849" s="227"/>
      <c r="N849" s="227"/>
      <c r="O849" s="228"/>
      <c r="P849" s="227"/>
      <c r="Q849" s="85"/>
      <c r="R849" s="85"/>
      <c r="S849" s="85"/>
      <c r="T849" s="85"/>
      <c r="U849" s="85"/>
      <c r="V849" s="85"/>
      <c r="W849" s="85"/>
      <c r="X849" s="85"/>
      <c r="Y849" s="85"/>
      <c r="Z849" s="85"/>
    </row>
    <row r="850">
      <c r="A850" s="224"/>
      <c r="B850" s="225"/>
      <c r="C850" s="226"/>
      <c r="D850" s="227"/>
      <c r="E850" s="227"/>
      <c r="F850" s="227"/>
      <c r="G850" s="227"/>
      <c r="H850" s="227"/>
      <c r="I850" s="228"/>
      <c r="J850" s="227"/>
      <c r="K850" s="227"/>
      <c r="L850" s="227"/>
      <c r="M850" s="227"/>
      <c r="N850" s="227"/>
      <c r="O850" s="228"/>
      <c r="P850" s="227"/>
      <c r="Q850" s="85"/>
      <c r="R850" s="85"/>
      <c r="S850" s="85"/>
      <c r="T850" s="85"/>
      <c r="U850" s="85"/>
      <c r="V850" s="85"/>
      <c r="W850" s="85"/>
      <c r="X850" s="85"/>
      <c r="Y850" s="85"/>
      <c r="Z850" s="85"/>
    </row>
    <row r="851">
      <c r="A851" s="224"/>
      <c r="B851" s="225"/>
      <c r="C851" s="226"/>
      <c r="D851" s="227"/>
      <c r="E851" s="227"/>
      <c r="F851" s="227"/>
      <c r="G851" s="227"/>
      <c r="H851" s="227"/>
      <c r="I851" s="228"/>
      <c r="J851" s="227"/>
      <c r="K851" s="227"/>
      <c r="L851" s="227"/>
      <c r="M851" s="227"/>
      <c r="N851" s="227"/>
      <c r="O851" s="228"/>
      <c r="P851" s="227"/>
      <c r="Q851" s="85"/>
      <c r="R851" s="85"/>
      <c r="S851" s="85"/>
      <c r="T851" s="85"/>
      <c r="U851" s="85"/>
      <c r="V851" s="85"/>
      <c r="W851" s="85"/>
      <c r="X851" s="85"/>
      <c r="Y851" s="85"/>
      <c r="Z851" s="85"/>
    </row>
    <row r="852">
      <c r="A852" s="224"/>
      <c r="B852" s="225"/>
      <c r="C852" s="226"/>
      <c r="D852" s="227"/>
      <c r="E852" s="227"/>
      <c r="F852" s="227"/>
      <c r="G852" s="227"/>
      <c r="H852" s="227"/>
      <c r="I852" s="228"/>
      <c r="J852" s="227"/>
      <c r="K852" s="227"/>
      <c r="L852" s="227"/>
      <c r="M852" s="227"/>
      <c r="N852" s="227"/>
      <c r="O852" s="228"/>
      <c r="P852" s="229"/>
      <c r="Q852" s="85"/>
      <c r="R852" s="85"/>
      <c r="S852" s="85"/>
      <c r="T852" s="85"/>
      <c r="U852" s="85"/>
      <c r="V852" s="85"/>
      <c r="W852" s="85"/>
      <c r="X852" s="85"/>
      <c r="Y852" s="85"/>
      <c r="Z852" s="85"/>
    </row>
    <row r="853">
      <c r="A853" s="224"/>
      <c r="B853" s="225"/>
      <c r="C853" s="226"/>
      <c r="D853" s="227"/>
      <c r="E853" s="227"/>
      <c r="F853" s="227"/>
      <c r="G853" s="227"/>
      <c r="H853" s="227"/>
      <c r="I853" s="228"/>
      <c r="J853" s="227"/>
      <c r="K853" s="227"/>
      <c r="L853" s="227"/>
      <c r="M853" s="227"/>
      <c r="N853" s="227"/>
      <c r="O853" s="228"/>
      <c r="P853" s="227"/>
      <c r="Q853" s="85"/>
      <c r="R853" s="85"/>
      <c r="S853" s="85"/>
      <c r="T853" s="85"/>
      <c r="U853" s="85"/>
      <c r="V853" s="85"/>
      <c r="W853" s="85"/>
      <c r="X853" s="85"/>
      <c r="Y853" s="85"/>
      <c r="Z853" s="85"/>
    </row>
    <row r="854">
      <c r="A854" s="224"/>
      <c r="B854" s="225"/>
      <c r="C854" s="226"/>
      <c r="D854" s="227"/>
      <c r="E854" s="227"/>
      <c r="F854" s="227"/>
      <c r="G854" s="227"/>
      <c r="H854" s="227"/>
      <c r="I854" s="228"/>
      <c r="J854" s="227"/>
      <c r="K854" s="227"/>
      <c r="L854" s="227"/>
      <c r="M854" s="227"/>
      <c r="N854" s="227"/>
      <c r="O854" s="228"/>
      <c r="P854" s="227"/>
      <c r="Q854" s="85"/>
      <c r="R854" s="85"/>
      <c r="S854" s="85"/>
      <c r="T854" s="85"/>
      <c r="U854" s="85"/>
      <c r="V854" s="85"/>
      <c r="W854" s="85"/>
      <c r="X854" s="85"/>
      <c r="Y854" s="85"/>
      <c r="Z854" s="85"/>
    </row>
    <row r="855">
      <c r="A855" s="224"/>
      <c r="B855" s="225"/>
      <c r="C855" s="226"/>
      <c r="D855" s="227"/>
      <c r="E855" s="227"/>
      <c r="F855" s="227"/>
      <c r="G855" s="227"/>
      <c r="H855" s="227"/>
      <c r="I855" s="228"/>
      <c r="J855" s="227"/>
      <c r="K855" s="227"/>
      <c r="L855" s="227"/>
      <c r="M855" s="227"/>
      <c r="N855" s="227"/>
      <c r="O855" s="228"/>
      <c r="P855" s="227"/>
      <c r="Q855" s="85"/>
      <c r="R855" s="85"/>
      <c r="S855" s="85"/>
      <c r="T855" s="85"/>
      <c r="U855" s="85"/>
      <c r="V855" s="85"/>
      <c r="W855" s="85"/>
      <c r="X855" s="85"/>
      <c r="Y855" s="85"/>
      <c r="Z855" s="85"/>
    </row>
    <row r="856">
      <c r="A856" s="224"/>
      <c r="B856" s="225"/>
      <c r="C856" s="226"/>
      <c r="D856" s="227"/>
      <c r="E856" s="227"/>
      <c r="F856" s="227"/>
      <c r="G856" s="227"/>
      <c r="H856" s="227"/>
      <c r="I856" s="228"/>
      <c r="J856" s="227"/>
      <c r="K856" s="227"/>
      <c r="L856" s="227"/>
      <c r="M856" s="227"/>
      <c r="N856" s="227"/>
      <c r="O856" s="228"/>
      <c r="P856" s="227"/>
      <c r="Q856" s="85"/>
      <c r="R856" s="85"/>
      <c r="S856" s="85"/>
      <c r="T856" s="85"/>
      <c r="U856" s="85"/>
      <c r="V856" s="85"/>
      <c r="W856" s="85"/>
      <c r="X856" s="85"/>
      <c r="Y856" s="85"/>
      <c r="Z856" s="85"/>
    </row>
    <row r="857">
      <c r="A857" s="224"/>
      <c r="B857" s="225"/>
      <c r="C857" s="226"/>
      <c r="D857" s="227"/>
      <c r="E857" s="227"/>
      <c r="F857" s="227"/>
      <c r="G857" s="227"/>
      <c r="H857" s="227"/>
      <c r="I857" s="228"/>
      <c r="J857" s="227"/>
      <c r="K857" s="227"/>
      <c r="L857" s="227"/>
      <c r="M857" s="227"/>
      <c r="N857" s="227"/>
      <c r="O857" s="228"/>
      <c r="P857" s="227"/>
      <c r="Q857" s="85"/>
      <c r="R857" s="85"/>
      <c r="S857" s="85"/>
      <c r="T857" s="85"/>
      <c r="U857" s="85"/>
      <c r="V857" s="85"/>
      <c r="W857" s="85"/>
      <c r="X857" s="85"/>
      <c r="Y857" s="85"/>
      <c r="Z857" s="85"/>
    </row>
    <row r="858">
      <c r="A858" s="224"/>
      <c r="B858" s="225"/>
      <c r="C858" s="226"/>
      <c r="D858" s="227"/>
      <c r="E858" s="227"/>
      <c r="F858" s="227"/>
      <c r="G858" s="227"/>
      <c r="H858" s="227"/>
      <c r="I858" s="228"/>
      <c r="J858" s="227"/>
      <c r="K858" s="227"/>
      <c r="L858" s="227"/>
      <c r="M858" s="227"/>
      <c r="N858" s="227"/>
      <c r="O858" s="228"/>
      <c r="P858" s="227"/>
      <c r="Q858" s="85"/>
      <c r="R858" s="85"/>
      <c r="S858" s="85"/>
      <c r="T858" s="85"/>
      <c r="U858" s="85"/>
      <c r="V858" s="85"/>
      <c r="W858" s="85"/>
      <c r="X858" s="85"/>
      <c r="Y858" s="85"/>
      <c r="Z858" s="85"/>
    </row>
    <row r="859">
      <c r="A859" s="224"/>
      <c r="B859" s="225"/>
      <c r="C859" s="226"/>
      <c r="D859" s="227"/>
      <c r="E859" s="227"/>
      <c r="F859" s="227"/>
      <c r="G859" s="227"/>
      <c r="H859" s="227"/>
      <c r="I859" s="228"/>
      <c r="J859" s="227"/>
      <c r="K859" s="227"/>
      <c r="L859" s="227"/>
      <c r="M859" s="227"/>
      <c r="N859" s="227"/>
      <c r="O859" s="228"/>
      <c r="P859" s="227"/>
      <c r="Q859" s="85"/>
      <c r="R859" s="85"/>
      <c r="S859" s="85"/>
      <c r="T859" s="85"/>
      <c r="U859" s="85"/>
      <c r="V859" s="85"/>
      <c r="W859" s="85"/>
      <c r="X859" s="85"/>
      <c r="Y859" s="85"/>
      <c r="Z859" s="8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8.75"/>
    <col customWidth="1" min="5" max="5" width="13.75"/>
    <col customWidth="1" min="10" max="10" width="28.75"/>
    <col customWidth="1" min="11" max="11" width="13.75"/>
  </cols>
  <sheetData>
    <row r="1">
      <c r="A1" s="230" t="s">
        <v>116</v>
      </c>
      <c r="B1" s="231" t="s">
        <v>16</v>
      </c>
      <c r="C1" s="232" t="s">
        <v>117</v>
      </c>
      <c r="D1" s="232" t="s">
        <v>118</v>
      </c>
      <c r="E1" s="232" t="s">
        <v>119</v>
      </c>
      <c r="F1" s="233" t="s">
        <v>120</v>
      </c>
      <c r="G1" s="232" t="s">
        <v>121</v>
      </c>
      <c r="H1" s="232" t="s">
        <v>122</v>
      </c>
      <c r="I1" s="232" t="s">
        <v>123</v>
      </c>
      <c r="J1" s="232" t="s">
        <v>118</v>
      </c>
      <c r="K1" s="232" t="s">
        <v>124</v>
      </c>
      <c r="L1" s="233" t="s">
        <v>125</v>
      </c>
      <c r="M1" s="232" t="s">
        <v>121</v>
      </c>
      <c r="N1" s="232" t="s">
        <v>122</v>
      </c>
      <c r="O1" s="232" t="s">
        <v>123</v>
      </c>
      <c r="P1" s="234" t="s">
        <v>52</v>
      </c>
      <c r="Q1" s="85"/>
      <c r="R1" s="85"/>
      <c r="S1" s="85"/>
      <c r="T1" s="85"/>
      <c r="U1" s="85"/>
      <c r="V1" s="85"/>
      <c r="W1" s="85"/>
      <c r="X1" s="85"/>
      <c r="Y1" s="85"/>
      <c r="Z1" s="85"/>
    </row>
    <row r="2">
      <c r="A2" s="235">
        <v>45839.0</v>
      </c>
      <c r="B2" s="236">
        <f t="shared" ref="B2:B37" si="1">A2</f>
        <v>45839</v>
      </c>
      <c r="C2" s="237">
        <v>0.625</v>
      </c>
      <c r="D2" s="130" t="s">
        <v>279</v>
      </c>
      <c r="E2" s="130" t="s">
        <v>280</v>
      </c>
      <c r="F2" s="205">
        <v>6.86958558E8</v>
      </c>
      <c r="G2" s="130"/>
      <c r="H2" s="238" t="str">
        <f t="shared" ref="H2:H37" si="2">IFS(G2&gt;M2,"W",G2&lt;M2,"L",G2=M2,"D")</f>
        <v>D</v>
      </c>
      <c r="I2" s="47">
        <f t="shared" ref="I2:I37" si="3">iferror(IF(H2="W",LOOKUP(G2,{2000,10000,50000,80000,100000,120000},{60,320,1700,2800,3500,4000}),LOOKUP(G2,{2000,10000,50000,80000,100000,120000},{30,160,850,1400,1750,2000})),0)</f>
        <v>0</v>
      </c>
      <c r="J2" s="130" t="s">
        <v>316</v>
      </c>
      <c r="K2" s="130" t="s">
        <v>182</v>
      </c>
      <c r="L2" s="205">
        <v>7.80109818E8</v>
      </c>
      <c r="M2" s="130"/>
      <c r="N2" s="238" t="str">
        <f t="shared" ref="N2:N37" si="4">IFS(M2&gt;G2,"W",M2&lt;G2,"L",M2=G2,"D")</f>
        <v>D</v>
      </c>
      <c r="O2" s="47">
        <f t="shared" ref="O2:O37" si="5">iferror(IF(N2="W",LOOKUP(M2,{2000,10000,50000,80000,100000,120000},{60,320,1700,2800,3500,4000}),LOOKUP(M2,{2000,10000,50000,80000,100000,120000},{30,160,850,1400,1750,2000})),0)</f>
        <v>0</v>
      </c>
      <c r="P2" s="120" t="s">
        <v>353</v>
      </c>
      <c r="Q2" s="85"/>
      <c r="R2" s="85"/>
      <c r="S2" s="85"/>
      <c r="T2" s="85"/>
      <c r="U2" s="85"/>
      <c r="V2" s="85"/>
      <c r="W2" s="85"/>
      <c r="X2" s="85"/>
      <c r="Y2" s="85"/>
      <c r="Z2" s="85"/>
    </row>
    <row r="3">
      <c r="A3" s="235">
        <v>45839.0</v>
      </c>
      <c r="B3" s="236">
        <f t="shared" si="1"/>
        <v>45839</v>
      </c>
      <c r="C3" s="237">
        <f t="shared" ref="C3:C37" si="6">C2 + TIME(0, 10, 0)</f>
        <v>0.6319444444</v>
      </c>
      <c r="D3" s="130" t="s">
        <v>217</v>
      </c>
      <c r="E3" s="130" t="s">
        <v>579</v>
      </c>
      <c r="F3" s="205">
        <v>6.84324267E8</v>
      </c>
      <c r="G3" s="130"/>
      <c r="H3" s="238" t="str">
        <f t="shared" si="2"/>
        <v>D</v>
      </c>
      <c r="I3" s="47">
        <f t="shared" si="3"/>
        <v>0</v>
      </c>
      <c r="J3" s="130" t="s">
        <v>283</v>
      </c>
      <c r="K3" s="130" t="s">
        <v>393</v>
      </c>
      <c r="L3" s="205">
        <v>4.67361148E8</v>
      </c>
      <c r="M3" s="130"/>
      <c r="N3" s="238" t="str">
        <f t="shared" si="4"/>
        <v>D</v>
      </c>
      <c r="O3" s="47">
        <f t="shared" si="5"/>
        <v>0</v>
      </c>
      <c r="P3" s="120" t="s">
        <v>353</v>
      </c>
      <c r="Q3" s="128" t="s">
        <v>580</v>
      </c>
      <c r="R3" s="85"/>
      <c r="S3" s="85"/>
      <c r="T3" s="85"/>
      <c r="U3" s="85"/>
      <c r="V3" s="85"/>
      <c r="W3" s="85"/>
      <c r="X3" s="85"/>
      <c r="Y3" s="85"/>
      <c r="Z3" s="85"/>
    </row>
    <row r="4">
      <c r="A4" s="235">
        <v>45839.0</v>
      </c>
      <c r="B4" s="236">
        <f t="shared" si="1"/>
        <v>45839</v>
      </c>
      <c r="C4" s="237">
        <f t="shared" si="6"/>
        <v>0.6388888889</v>
      </c>
      <c r="D4" s="130" t="s">
        <v>581</v>
      </c>
      <c r="E4" s="130"/>
      <c r="F4" s="205"/>
      <c r="G4" s="130"/>
      <c r="H4" s="238" t="str">
        <f t="shared" si="2"/>
        <v>D</v>
      </c>
      <c r="I4" s="47">
        <f t="shared" si="3"/>
        <v>0</v>
      </c>
      <c r="J4" s="130" t="s">
        <v>166</v>
      </c>
      <c r="K4" s="130" t="s">
        <v>582</v>
      </c>
      <c r="L4" s="205">
        <v>8.32716992E8</v>
      </c>
      <c r="M4" s="130"/>
      <c r="N4" s="238" t="str">
        <f t="shared" si="4"/>
        <v>D</v>
      </c>
      <c r="O4" s="47">
        <f t="shared" si="5"/>
        <v>0</v>
      </c>
      <c r="P4" s="120" t="s">
        <v>132</v>
      </c>
      <c r="Q4" s="85"/>
      <c r="R4" s="85"/>
      <c r="S4" s="85"/>
      <c r="T4" s="85"/>
      <c r="U4" s="85"/>
      <c r="V4" s="85"/>
      <c r="W4" s="85"/>
      <c r="X4" s="85"/>
      <c r="Y4" s="85"/>
      <c r="Z4" s="85"/>
    </row>
    <row r="5">
      <c r="A5" s="235">
        <v>45839.0</v>
      </c>
      <c r="B5" s="236">
        <f t="shared" si="1"/>
        <v>45839</v>
      </c>
      <c r="C5" s="237">
        <f t="shared" si="6"/>
        <v>0.6458333333</v>
      </c>
      <c r="D5" s="130" t="s">
        <v>581</v>
      </c>
      <c r="E5" s="130"/>
      <c r="F5" s="205"/>
      <c r="G5" s="130"/>
      <c r="H5" s="238" t="str">
        <f t="shared" si="2"/>
        <v>D</v>
      </c>
      <c r="I5" s="47">
        <f t="shared" si="3"/>
        <v>0</v>
      </c>
      <c r="J5" s="130" t="s">
        <v>183</v>
      </c>
      <c r="K5" s="130" t="s">
        <v>583</v>
      </c>
      <c r="L5" s="205">
        <v>5.22744881E8</v>
      </c>
      <c r="M5" s="130"/>
      <c r="N5" s="238" t="str">
        <f t="shared" si="4"/>
        <v>D</v>
      </c>
      <c r="O5" s="47">
        <f t="shared" si="5"/>
        <v>0</v>
      </c>
      <c r="P5" s="120" t="s">
        <v>132</v>
      </c>
      <c r="Q5" s="85"/>
      <c r="R5" s="85"/>
      <c r="S5" s="85"/>
      <c r="T5" s="85"/>
      <c r="U5" s="85"/>
      <c r="V5" s="85"/>
      <c r="W5" s="85"/>
      <c r="X5" s="85"/>
      <c r="Y5" s="85"/>
      <c r="Z5" s="85"/>
    </row>
    <row r="6">
      <c r="A6" s="235">
        <v>45839.0</v>
      </c>
      <c r="B6" s="236">
        <f t="shared" si="1"/>
        <v>45839</v>
      </c>
      <c r="C6" s="237">
        <f t="shared" si="6"/>
        <v>0.6527777778</v>
      </c>
      <c r="D6" s="130" t="s">
        <v>581</v>
      </c>
      <c r="E6" s="130"/>
      <c r="F6" s="205"/>
      <c r="G6" s="130"/>
      <c r="H6" s="238" t="str">
        <f t="shared" si="2"/>
        <v>D</v>
      </c>
      <c r="I6" s="47">
        <f t="shared" si="3"/>
        <v>0</v>
      </c>
      <c r="J6" s="130" t="s">
        <v>584</v>
      </c>
      <c r="K6" s="130">
        <v>8.11497524E8</v>
      </c>
      <c r="L6" s="205">
        <v>5.88217097E8</v>
      </c>
      <c r="M6" s="130"/>
      <c r="N6" s="238" t="str">
        <f t="shared" si="4"/>
        <v>D</v>
      </c>
      <c r="O6" s="47">
        <f t="shared" si="5"/>
        <v>0</v>
      </c>
      <c r="P6" s="120" t="s">
        <v>132</v>
      </c>
      <c r="Q6" s="85"/>
      <c r="R6" s="85"/>
      <c r="S6" s="85"/>
      <c r="T6" s="85"/>
      <c r="U6" s="85"/>
      <c r="V6" s="85"/>
      <c r="W6" s="85"/>
      <c r="X6" s="85"/>
      <c r="Y6" s="85"/>
      <c r="Z6" s="85"/>
    </row>
    <row r="7">
      <c r="A7" s="235">
        <v>45839.0</v>
      </c>
      <c r="B7" s="236">
        <f t="shared" si="1"/>
        <v>45839</v>
      </c>
      <c r="C7" s="237">
        <f t="shared" si="6"/>
        <v>0.6597222222</v>
      </c>
      <c r="D7" s="130" t="s">
        <v>581</v>
      </c>
      <c r="E7" s="130" t="s">
        <v>455</v>
      </c>
      <c r="F7" s="205">
        <v>8.38710935E8</v>
      </c>
      <c r="G7" s="130"/>
      <c r="H7" s="238" t="str">
        <f t="shared" si="2"/>
        <v>D</v>
      </c>
      <c r="I7" s="47">
        <f t="shared" si="3"/>
        <v>0</v>
      </c>
      <c r="J7" s="130" t="s">
        <v>204</v>
      </c>
      <c r="K7" s="130" t="s">
        <v>330</v>
      </c>
      <c r="L7" s="205">
        <v>5.78980315E8</v>
      </c>
      <c r="M7" s="130"/>
      <c r="N7" s="238" t="str">
        <f t="shared" si="4"/>
        <v>D</v>
      </c>
      <c r="O7" s="47">
        <f t="shared" si="5"/>
        <v>0</v>
      </c>
      <c r="P7" s="120" t="s">
        <v>353</v>
      </c>
      <c r="Q7" s="85"/>
      <c r="R7" s="85"/>
      <c r="S7" s="85"/>
      <c r="T7" s="85"/>
      <c r="U7" s="85"/>
      <c r="V7" s="85"/>
      <c r="W7" s="85"/>
      <c r="X7" s="85"/>
      <c r="Y7" s="85"/>
      <c r="Z7" s="85"/>
    </row>
    <row r="8">
      <c r="A8" s="235">
        <v>45839.0</v>
      </c>
      <c r="B8" s="236">
        <f t="shared" si="1"/>
        <v>45839</v>
      </c>
      <c r="C8" s="237">
        <f t="shared" si="6"/>
        <v>0.6666666667</v>
      </c>
      <c r="D8" s="130" t="s">
        <v>141</v>
      </c>
      <c r="E8" s="130"/>
      <c r="F8" s="205"/>
      <c r="G8" s="130"/>
      <c r="H8" s="238" t="str">
        <f t="shared" si="2"/>
        <v>D</v>
      </c>
      <c r="I8" s="47">
        <f t="shared" si="3"/>
        <v>0</v>
      </c>
      <c r="J8" s="130" t="s">
        <v>205</v>
      </c>
      <c r="K8" s="130">
        <v>8.2914406E8</v>
      </c>
      <c r="L8" s="205">
        <v>6.05811465E8</v>
      </c>
      <c r="M8" s="130"/>
      <c r="N8" s="238" t="str">
        <f t="shared" si="4"/>
        <v>D</v>
      </c>
      <c r="O8" s="47">
        <f t="shared" si="5"/>
        <v>0</v>
      </c>
      <c r="P8" s="120" t="s">
        <v>132</v>
      </c>
      <c r="Q8" s="85"/>
      <c r="R8" s="85"/>
      <c r="S8" s="85"/>
      <c r="T8" s="85"/>
      <c r="U8" s="85"/>
      <c r="V8" s="85"/>
      <c r="W8" s="85"/>
      <c r="X8" s="85"/>
      <c r="Y8" s="85"/>
      <c r="Z8" s="85"/>
    </row>
    <row r="9">
      <c r="A9" s="235">
        <v>45839.0</v>
      </c>
      <c r="B9" s="236">
        <f t="shared" si="1"/>
        <v>45839</v>
      </c>
      <c r="C9" s="237">
        <f t="shared" si="6"/>
        <v>0.6736111111</v>
      </c>
      <c r="D9" s="130" t="s">
        <v>359</v>
      </c>
      <c r="E9" s="130"/>
      <c r="F9" s="205"/>
      <c r="G9" s="130"/>
      <c r="H9" s="238" t="str">
        <f t="shared" si="2"/>
        <v>D</v>
      </c>
      <c r="I9" s="47">
        <f t="shared" si="3"/>
        <v>0</v>
      </c>
      <c r="J9" s="130" t="s">
        <v>204</v>
      </c>
      <c r="K9" s="130" t="s">
        <v>290</v>
      </c>
      <c r="L9" s="205">
        <v>6.84344469E8</v>
      </c>
      <c r="M9" s="130"/>
      <c r="N9" s="238" t="str">
        <f t="shared" si="4"/>
        <v>D</v>
      </c>
      <c r="O9" s="47">
        <f t="shared" si="5"/>
        <v>0</v>
      </c>
      <c r="P9" s="120" t="s">
        <v>132</v>
      </c>
      <c r="Q9" s="85"/>
      <c r="R9" s="85"/>
      <c r="S9" s="85"/>
      <c r="T9" s="85"/>
      <c r="U9" s="85"/>
      <c r="V9" s="85"/>
      <c r="W9" s="85"/>
      <c r="X9" s="85"/>
      <c r="Y9" s="85"/>
      <c r="Z9" s="85"/>
    </row>
    <row r="10">
      <c r="A10" s="235">
        <v>45839.0</v>
      </c>
      <c r="B10" s="236">
        <f t="shared" si="1"/>
        <v>45839</v>
      </c>
      <c r="C10" s="237">
        <f t="shared" si="6"/>
        <v>0.6805555556</v>
      </c>
      <c r="D10" s="130" t="s">
        <v>266</v>
      </c>
      <c r="E10" s="130"/>
      <c r="F10" s="205"/>
      <c r="G10" s="130"/>
      <c r="H10" s="238" t="str">
        <f t="shared" si="2"/>
        <v>D</v>
      </c>
      <c r="I10" s="47">
        <f t="shared" si="3"/>
        <v>0</v>
      </c>
      <c r="J10" s="130" t="s">
        <v>170</v>
      </c>
      <c r="K10" s="130" t="s">
        <v>585</v>
      </c>
      <c r="L10" s="205">
        <v>5.82322718E8</v>
      </c>
      <c r="M10" s="130"/>
      <c r="N10" s="238" t="str">
        <f t="shared" si="4"/>
        <v>D</v>
      </c>
      <c r="O10" s="47">
        <f t="shared" si="5"/>
        <v>0</v>
      </c>
      <c r="P10" s="120" t="s">
        <v>132</v>
      </c>
      <c r="Q10" s="85"/>
      <c r="R10" s="85"/>
      <c r="S10" s="85"/>
      <c r="T10" s="85"/>
      <c r="U10" s="85"/>
      <c r="V10" s="85"/>
      <c r="W10" s="85"/>
      <c r="X10" s="85"/>
      <c r="Y10" s="85"/>
      <c r="Z10" s="85"/>
    </row>
    <row r="11">
      <c r="A11" s="235">
        <v>45839.0</v>
      </c>
      <c r="B11" s="236">
        <f t="shared" si="1"/>
        <v>45839</v>
      </c>
      <c r="C11" s="237">
        <f t="shared" si="6"/>
        <v>0.6875</v>
      </c>
      <c r="D11" s="130" t="s">
        <v>404</v>
      </c>
      <c r="E11" s="130" t="s">
        <v>586</v>
      </c>
      <c r="F11" s="205">
        <v>6.4343187E8</v>
      </c>
      <c r="G11" s="130"/>
      <c r="H11" s="238" t="str">
        <f t="shared" si="2"/>
        <v>D</v>
      </c>
      <c r="I11" s="47">
        <f t="shared" si="3"/>
        <v>0</v>
      </c>
      <c r="J11" s="130" t="s">
        <v>292</v>
      </c>
      <c r="K11" s="130"/>
      <c r="L11" s="205"/>
      <c r="M11" s="130"/>
      <c r="N11" s="238" t="str">
        <f t="shared" si="4"/>
        <v>D</v>
      </c>
      <c r="O11" s="47">
        <f t="shared" si="5"/>
        <v>0</v>
      </c>
      <c r="P11" s="120" t="s">
        <v>132</v>
      </c>
      <c r="Q11" s="85"/>
      <c r="R11" s="85"/>
      <c r="S11" s="85"/>
      <c r="T11" s="85"/>
      <c r="U11" s="85"/>
      <c r="V11" s="85"/>
      <c r="W11" s="85"/>
      <c r="X11" s="85"/>
      <c r="Y11" s="85"/>
      <c r="Z11" s="85"/>
    </row>
    <row r="12">
      <c r="A12" s="235">
        <v>45839.0</v>
      </c>
      <c r="B12" s="236">
        <f t="shared" si="1"/>
        <v>45839</v>
      </c>
      <c r="C12" s="237">
        <f t="shared" si="6"/>
        <v>0.6944444444</v>
      </c>
      <c r="D12" s="130" t="s">
        <v>191</v>
      </c>
      <c r="E12" s="130" t="s">
        <v>568</v>
      </c>
      <c r="F12" s="205">
        <v>5.17012798E8</v>
      </c>
      <c r="G12" s="130"/>
      <c r="H12" s="238" t="str">
        <f t="shared" si="2"/>
        <v>D</v>
      </c>
      <c r="I12" s="47">
        <f t="shared" si="3"/>
        <v>0</v>
      </c>
      <c r="J12" s="130" t="s">
        <v>587</v>
      </c>
      <c r="K12" s="130" t="s">
        <v>588</v>
      </c>
      <c r="L12" s="205">
        <v>4.16294565E8</v>
      </c>
      <c r="M12" s="130"/>
      <c r="N12" s="238" t="str">
        <f t="shared" si="4"/>
        <v>D</v>
      </c>
      <c r="O12" s="47">
        <f t="shared" si="5"/>
        <v>0</v>
      </c>
      <c r="P12" s="120" t="s">
        <v>353</v>
      </c>
      <c r="Q12" s="85"/>
      <c r="R12" s="85"/>
      <c r="S12" s="85"/>
      <c r="T12" s="85"/>
      <c r="U12" s="85"/>
      <c r="V12" s="85"/>
      <c r="W12" s="85"/>
      <c r="X12" s="85"/>
      <c r="Y12" s="85"/>
      <c r="Z12" s="85"/>
    </row>
    <row r="13">
      <c r="A13" s="235">
        <v>45839.0</v>
      </c>
      <c r="B13" s="236">
        <f t="shared" si="1"/>
        <v>45839</v>
      </c>
      <c r="C13" s="237">
        <f t="shared" si="6"/>
        <v>0.7013888889</v>
      </c>
      <c r="D13" s="130" t="s">
        <v>191</v>
      </c>
      <c r="E13" s="130"/>
      <c r="F13" s="205"/>
      <c r="G13" s="130"/>
      <c r="H13" s="238" t="str">
        <f t="shared" si="2"/>
        <v>D</v>
      </c>
      <c r="I13" s="47">
        <f t="shared" si="3"/>
        <v>0</v>
      </c>
      <c r="J13" s="130" t="s">
        <v>155</v>
      </c>
      <c r="K13" s="130" t="s">
        <v>568</v>
      </c>
      <c r="L13" s="205">
        <v>5.17012798E8</v>
      </c>
      <c r="M13" s="130"/>
      <c r="N13" s="238" t="str">
        <f t="shared" si="4"/>
        <v>D</v>
      </c>
      <c r="O13" s="47">
        <f t="shared" si="5"/>
        <v>0</v>
      </c>
      <c r="P13" s="120" t="s">
        <v>132</v>
      </c>
      <c r="Q13" s="85"/>
      <c r="R13" s="85"/>
      <c r="S13" s="85"/>
      <c r="T13" s="85"/>
      <c r="U13" s="85"/>
      <c r="V13" s="85"/>
      <c r="W13" s="85"/>
      <c r="X13" s="85"/>
      <c r="Y13" s="85"/>
      <c r="Z13" s="85"/>
    </row>
    <row r="14">
      <c r="A14" s="235">
        <v>45839.0</v>
      </c>
      <c r="B14" s="236">
        <f t="shared" si="1"/>
        <v>45839</v>
      </c>
      <c r="C14" s="237">
        <f t="shared" si="6"/>
        <v>0.7083333333</v>
      </c>
      <c r="D14" s="130" t="s">
        <v>191</v>
      </c>
      <c r="E14" s="130"/>
      <c r="F14" s="205"/>
      <c r="G14" s="130"/>
      <c r="H14" s="238" t="str">
        <f t="shared" si="2"/>
        <v>D</v>
      </c>
      <c r="I14" s="47">
        <f t="shared" si="3"/>
        <v>0</v>
      </c>
      <c r="J14" s="130" t="s">
        <v>155</v>
      </c>
      <c r="K14" s="130" t="s">
        <v>568</v>
      </c>
      <c r="L14" s="205">
        <v>5.17012798E8</v>
      </c>
      <c r="M14" s="130"/>
      <c r="N14" s="238" t="str">
        <f t="shared" si="4"/>
        <v>D</v>
      </c>
      <c r="O14" s="47">
        <f t="shared" si="5"/>
        <v>0</v>
      </c>
      <c r="P14" s="120" t="s">
        <v>132</v>
      </c>
      <c r="Q14" s="85"/>
      <c r="R14" s="85"/>
      <c r="S14" s="85"/>
      <c r="T14" s="85"/>
      <c r="U14" s="85"/>
      <c r="V14" s="85"/>
      <c r="W14" s="85"/>
      <c r="X14" s="85"/>
      <c r="Y14" s="85"/>
      <c r="Z14" s="85"/>
    </row>
    <row r="15">
      <c r="A15" s="235">
        <v>45839.0</v>
      </c>
      <c r="B15" s="236">
        <f t="shared" si="1"/>
        <v>45839</v>
      </c>
      <c r="C15" s="237">
        <f t="shared" si="6"/>
        <v>0.7152777778</v>
      </c>
      <c r="D15" s="130" t="s">
        <v>263</v>
      </c>
      <c r="E15" s="130"/>
      <c r="F15" s="205"/>
      <c r="G15" s="130"/>
      <c r="H15" s="238" t="str">
        <f t="shared" si="2"/>
        <v>D</v>
      </c>
      <c r="I15" s="47">
        <f t="shared" si="3"/>
        <v>0</v>
      </c>
      <c r="J15" s="130" t="s">
        <v>217</v>
      </c>
      <c r="K15" s="130" t="s">
        <v>589</v>
      </c>
      <c r="L15" s="205">
        <v>1.857610919E9</v>
      </c>
      <c r="M15" s="130"/>
      <c r="N15" s="238" t="str">
        <f t="shared" si="4"/>
        <v>D</v>
      </c>
      <c r="O15" s="47">
        <f t="shared" si="5"/>
        <v>0</v>
      </c>
      <c r="P15" s="120" t="s">
        <v>132</v>
      </c>
      <c r="Q15" s="85"/>
      <c r="R15" s="85"/>
      <c r="S15" s="85"/>
      <c r="T15" s="85"/>
      <c r="U15" s="85"/>
      <c r="V15" s="85"/>
      <c r="W15" s="85"/>
      <c r="X15" s="85"/>
      <c r="Y15" s="85"/>
      <c r="Z15" s="85"/>
    </row>
    <row r="16">
      <c r="A16" s="235">
        <v>45839.0</v>
      </c>
      <c r="B16" s="236">
        <f t="shared" si="1"/>
        <v>45839</v>
      </c>
      <c r="C16" s="237">
        <f t="shared" si="6"/>
        <v>0.7222222222</v>
      </c>
      <c r="D16" s="130" t="s">
        <v>590</v>
      </c>
      <c r="E16" s="130" t="s">
        <v>591</v>
      </c>
      <c r="F16" s="205">
        <v>6.30450839E8</v>
      </c>
      <c r="G16" s="205">
        <v>40.0</v>
      </c>
      <c r="H16" s="238" t="str">
        <f t="shared" si="2"/>
        <v>L</v>
      </c>
      <c r="I16" s="47">
        <f t="shared" si="3"/>
        <v>0</v>
      </c>
      <c r="J16" s="130" t="s">
        <v>127</v>
      </c>
      <c r="K16" s="130" t="s">
        <v>403</v>
      </c>
      <c r="L16" s="205">
        <v>7.52886182E8</v>
      </c>
      <c r="M16" s="205">
        <v>50.0</v>
      </c>
      <c r="N16" s="238" t="str">
        <f t="shared" si="4"/>
        <v>W</v>
      </c>
      <c r="O16" s="47">
        <f t="shared" si="5"/>
        <v>0</v>
      </c>
      <c r="P16" s="47"/>
      <c r="Q16" s="128" t="s">
        <v>592</v>
      </c>
      <c r="R16" s="85"/>
      <c r="S16" s="85"/>
      <c r="T16" s="85"/>
      <c r="U16" s="85"/>
      <c r="V16" s="85"/>
      <c r="W16" s="85"/>
      <c r="X16" s="85"/>
      <c r="Y16" s="85"/>
      <c r="Z16" s="85"/>
    </row>
    <row r="17">
      <c r="A17" s="235">
        <v>45839.0</v>
      </c>
      <c r="B17" s="236">
        <f t="shared" si="1"/>
        <v>45839</v>
      </c>
      <c r="C17" s="237">
        <f t="shared" si="6"/>
        <v>0.7291666667</v>
      </c>
      <c r="D17" s="130" t="s">
        <v>174</v>
      </c>
      <c r="E17" s="130" t="s">
        <v>364</v>
      </c>
      <c r="F17" s="205">
        <v>8.06954002E8</v>
      </c>
      <c r="G17" s="205">
        <v>1100.0</v>
      </c>
      <c r="H17" s="238" t="str">
        <f t="shared" si="2"/>
        <v>L</v>
      </c>
      <c r="I17" s="47">
        <f t="shared" si="3"/>
        <v>0</v>
      </c>
      <c r="J17" s="130" t="s">
        <v>183</v>
      </c>
      <c r="K17" s="130" t="s">
        <v>175</v>
      </c>
      <c r="L17" s="205">
        <v>4.06209818E8</v>
      </c>
      <c r="M17" s="205">
        <v>1110.0</v>
      </c>
      <c r="N17" s="238" t="str">
        <f t="shared" si="4"/>
        <v>W</v>
      </c>
      <c r="O17" s="47">
        <f t="shared" si="5"/>
        <v>0</v>
      </c>
      <c r="P17" s="47"/>
      <c r="Q17" s="85"/>
      <c r="R17" s="85"/>
      <c r="S17" s="85"/>
      <c r="T17" s="85"/>
      <c r="U17" s="85"/>
      <c r="V17" s="85"/>
      <c r="W17" s="85"/>
      <c r="X17" s="85"/>
      <c r="Y17" s="85"/>
      <c r="Z17" s="85"/>
    </row>
    <row r="18">
      <c r="A18" s="235">
        <v>45839.0</v>
      </c>
      <c r="B18" s="236">
        <f t="shared" si="1"/>
        <v>45839</v>
      </c>
      <c r="C18" s="237">
        <f t="shared" si="6"/>
        <v>0.7361111111</v>
      </c>
      <c r="D18" s="130" t="s">
        <v>191</v>
      </c>
      <c r="E18" s="130" t="s">
        <v>551</v>
      </c>
      <c r="F18" s="205">
        <v>8.4194308E8</v>
      </c>
      <c r="G18" s="130"/>
      <c r="H18" s="238" t="str">
        <f t="shared" si="2"/>
        <v>D</v>
      </c>
      <c r="I18" s="47">
        <f t="shared" si="3"/>
        <v>0</v>
      </c>
      <c r="J18" s="130" t="s">
        <v>351</v>
      </c>
      <c r="K18" s="130" t="s">
        <v>352</v>
      </c>
      <c r="L18" s="205">
        <v>8.28790102E8</v>
      </c>
      <c r="M18" s="130"/>
      <c r="N18" s="238" t="str">
        <f t="shared" si="4"/>
        <v>D</v>
      </c>
      <c r="O18" s="47">
        <f t="shared" si="5"/>
        <v>0</v>
      </c>
      <c r="P18" s="120" t="s">
        <v>353</v>
      </c>
      <c r="Q18" s="85"/>
      <c r="R18" s="85"/>
      <c r="S18" s="85"/>
      <c r="T18" s="85"/>
      <c r="U18" s="85"/>
      <c r="V18" s="85"/>
      <c r="W18" s="85"/>
      <c r="X18" s="85"/>
      <c r="Y18" s="85"/>
      <c r="Z18" s="85"/>
    </row>
    <row r="19">
      <c r="A19" s="235">
        <v>45839.0</v>
      </c>
      <c r="B19" s="236">
        <f t="shared" si="1"/>
        <v>45839</v>
      </c>
      <c r="C19" s="237">
        <f t="shared" si="6"/>
        <v>0.7430555556</v>
      </c>
      <c r="D19" s="130" t="s">
        <v>161</v>
      </c>
      <c r="E19" s="130"/>
      <c r="F19" s="205"/>
      <c r="G19" s="130"/>
      <c r="H19" s="238" t="str">
        <f t="shared" si="2"/>
        <v>D</v>
      </c>
      <c r="I19" s="47">
        <f t="shared" si="3"/>
        <v>0</v>
      </c>
      <c r="J19" s="130" t="s">
        <v>155</v>
      </c>
      <c r="K19" s="130"/>
      <c r="L19" s="205"/>
      <c r="M19" s="130"/>
      <c r="N19" s="238" t="str">
        <f t="shared" si="4"/>
        <v>D</v>
      </c>
      <c r="O19" s="47">
        <f t="shared" si="5"/>
        <v>0</v>
      </c>
      <c r="P19" s="47"/>
      <c r="Q19" s="85"/>
      <c r="R19" s="85"/>
      <c r="S19" s="85"/>
      <c r="T19" s="85"/>
      <c r="U19" s="85"/>
      <c r="V19" s="85"/>
      <c r="W19" s="85"/>
      <c r="X19" s="85"/>
      <c r="Y19" s="85"/>
      <c r="Z19" s="85"/>
    </row>
    <row r="20">
      <c r="A20" s="235">
        <v>45839.0</v>
      </c>
      <c r="B20" s="236">
        <f t="shared" si="1"/>
        <v>45839</v>
      </c>
      <c r="C20" s="237">
        <f t="shared" si="6"/>
        <v>0.75</v>
      </c>
      <c r="D20" s="130" t="s">
        <v>270</v>
      </c>
      <c r="E20" s="130" t="s">
        <v>187</v>
      </c>
      <c r="F20" s="205">
        <v>5.23107027E8</v>
      </c>
      <c r="G20" s="205">
        <v>130.0</v>
      </c>
      <c r="H20" s="238" t="str">
        <f t="shared" si="2"/>
        <v>W</v>
      </c>
      <c r="I20" s="47">
        <f t="shared" si="3"/>
        <v>0</v>
      </c>
      <c r="J20" s="130" t="s">
        <v>197</v>
      </c>
      <c r="K20" s="130">
        <v>3.13544867E8</v>
      </c>
      <c r="L20" s="205">
        <v>1.830963821E9</v>
      </c>
      <c r="M20" s="205">
        <v>80.0</v>
      </c>
      <c r="N20" s="238" t="str">
        <f t="shared" si="4"/>
        <v>L</v>
      </c>
      <c r="O20" s="47">
        <f t="shared" si="5"/>
        <v>0</v>
      </c>
      <c r="P20" s="47"/>
      <c r="Q20" s="85"/>
      <c r="R20" s="85"/>
      <c r="S20" s="85"/>
      <c r="T20" s="85"/>
      <c r="U20" s="85"/>
      <c r="V20" s="85"/>
      <c r="W20" s="85"/>
      <c r="X20" s="85"/>
      <c r="Y20" s="85"/>
      <c r="Z20" s="85"/>
    </row>
    <row r="21">
      <c r="A21" s="235">
        <v>45839.0</v>
      </c>
      <c r="B21" s="236">
        <f t="shared" si="1"/>
        <v>45839</v>
      </c>
      <c r="C21" s="237">
        <f t="shared" si="6"/>
        <v>0.7569444444</v>
      </c>
      <c r="D21" s="130" t="s">
        <v>170</v>
      </c>
      <c r="E21" s="130"/>
      <c r="F21" s="205"/>
      <c r="G21" s="130"/>
      <c r="H21" s="238" t="str">
        <f t="shared" si="2"/>
        <v>D</v>
      </c>
      <c r="I21" s="47">
        <f t="shared" si="3"/>
        <v>0</v>
      </c>
      <c r="J21" s="130" t="s">
        <v>183</v>
      </c>
      <c r="K21" s="130"/>
      <c r="L21" s="205"/>
      <c r="M21" s="130"/>
      <c r="N21" s="238" t="str">
        <f t="shared" si="4"/>
        <v>D</v>
      </c>
      <c r="O21" s="47">
        <f t="shared" si="5"/>
        <v>0</v>
      </c>
      <c r="P21" s="47"/>
      <c r="Q21" s="85"/>
      <c r="R21" s="85"/>
      <c r="S21" s="85"/>
      <c r="T21" s="85"/>
      <c r="U21" s="85"/>
      <c r="V21" s="85"/>
      <c r="W21" s="85"/>
      <c r="X21" s="85"/>
      <c r="Y21" s="85"/>
      <c r="Z21" s="85"/>
    </row>
    <row r="22">
      <c r="A22" s="235">
        <v>45839.0</v>
      </c>
      <c r="B22" s="236">
        <f t="shared" si="1"/>
        <v>45839</v>
      </c>
      <c r="C22" s="237">
        <f t="shared" si="6"/>
        <v>0.7638888889</v>
      </c>
      <c r="D22" s="130" t="s">
        <v>195</v>
      </c>
      <c r="E22" s="130"/>
      <c r="F22" s="205"/>
      <c r="G22" s="130"/>
      <c r="H22" s="238" t="str">
        <f t="shared" si="2"/>
        <v>D</v>
      </c>
      <c r="I22" s="47">
        <f t="shared" si="3"/>
        <v>0</v>
      </c>
      <c r="J22" s="130" t="s">
        <v>127</v>
      </c>
      <c r="K22" s="130" t="s">
        <v>302</v>
      </c>
      <c r="L22" s="205">
        <v>7.3213097E8</v>
      </c>
      <c r="M22" s="130"/>
      <c r="N22" s="238" t="str">
        <f t="shared" si="4"/>
        <v>D</v>
      </c>
      <c r="O22" s="47">
        <f t="shared" si="5"/>
        <v>0</v>
      </c>
      <c r="P22" s="120" t="s">
        <v>132</v>
      </c>
      <c r="Q22" s="85"/>
      <c r="R22" s="85"/>
      <c r="S22" s="85"/>
      <c r="T22" s="85"/>
      <c r="U22" s="85"/>
      <c r="V22" s="85"/>
      <c r="W22" s="85"/>
      <c r="X22" s="85"/>
      <c r="Y22" s="85"/>
      <c r="Z22" s="85"/>
    </row>
    <row r="23">
      <c r="A23" s="235">
        <v>45839.0</v>
      </c>
      <c r="B23" s="236">
        <f t="shared" si="1"/>
        <v>45839</v>
      </c>
      <c r="C23" s="237">
        <f t="shared" si="6"/>
        <v>0.7708333333</v>
      </c>
      <c r="D23" s="130" t="s">
        <v>271</v>
      </c>
      <c r="E23" s="130" t="s">
        <v>272</v>
      </c>
      <c r="F23" s="205">
        <v>5.89677069E8</v>
      </c>
      <c r="G23" s="130"/>
      <c r="H23" s="238" t="str">
        <f t="shared" si="2"/>
        <v>D</v>
      </c>
      <c r="I23" s="47">
        <f t="shared" si="3"/>
        <v>0</v>
      </c>
      <c r="J23" s="130" t="s">
        <v>593</v>
      </c>
      <c r="K23" s="130" t="s">
        <v>594</v>
      </c>
      <c r="L23" s="205">
        <v>7.81864474E8</v>
      </c>
      <c r="M23" s="130"/>
      <c r="N23" s="238" t="str">
        <f t="shared" si="4"/>
        <v>D</v>
      </c>
      <c r="O23" s="47">
        <f t="shared" si="5"/>
        <v>0</v>
      </c>
      <c r="P23" s="120" t="s">
        <v>353</v>
      </c>
      <c r="Q23" s="85"/>
      <c r="R23" s="85"/>
      <c r="S23" s="85"/>
      <c r="T23" s="85"/>
      <c r="U23" s="85"/>
      <c r="V23" s="85"/>
      <c r="W23" s="85"/>
      <c r="X23" s="85"/>
      <c r="Y23" s="85"/>
      <c r="Z23" s="85"/>
    </row>
    <row r="24">
      <c r="A24" s="235">
        <v>45839.0</v>
      </c>
      <c r="B24" s="236">
        <f t="shared" si="1"/>
        <v>45839</v>
      </c>
      <c r="C24" s="237">
        <f t="shared" si="6"/>
        <v>0.7777777778</v>
      </c>
      <c r="D24" s="130" t="s">
        <v>282</v>
      </c>
      <c r="E24" s="130"/>
      <c r="F24" s="205"/>
      <c r="G24" s="130"/>
      <c r="H24" s="238" t="str">
        <f t="shared" si="2"/>
        <v>D</v>
      </c>
      <c r="I24" s="47">
        <f t="shared" si="3"/>
        <v>0</v>
      </c>
      <c r="J24" s="130" t="s">
        <v>144</v>
      </c>
      <c r="K24" s="130" t="s">
        <v>291</v>
      </c>
      <c r="L24" s="205">
        <v>5.72981667E8</v>
      </c>
      <c r="M24" s="130"/>
      <c r="N24" s="238" t="str">
        <f t="shared" si="4"/>
        <v>D</v>
      </c>
      <c r="O24" s="47">
        <f t="shared" si="5"/>
        <v>0</v>
      </c>
      <c r="P24" s="120" t="s">
        <v>132</v>
      </c>
      <c r="Q24" s="85"/>
      <c r="R24" s="85"/>
      <c r="S24" s="85"/>
      <c r="T24" s="85"/>
      <c r="U24" s="85"/>
      <c r="V24" s="85"/>
      <c r="W24" s="85"/>
      <c r="X24" s="85"/>
      <c r="Y24" s="85"/>
      <c r="Z24" s="85"/>
    </row>
    <row r="25">
      <c r="A25" s="235">
        <v>45839.0</v>
      </c>
      <c r="B25" s="236">
        <f t="shared" si="1"/>
        <v>45839</v>
      </c>
      <c r="C25" s="237">
        <f t="shared" si="6"/>
        <v>0.7847222222</v>
      </c>
      <c r="D25" s="130" t="s">
        <v>166</v>
      </c>
      <c r="E25" s="130" t="s">
        <v>343</v>
      </c>
      <c r="F25" s="205">
        <v>1.677086379E9</v>
      </c>
      <c r="G25" s="205">
        <v>60.0</v>
      </c>
      <c r="H25" s="238" t="str">
        <f t="shared" si="2"/>
        <v>D</v>
      </c>
      <c r="I25" s="47">
        <f t="shared" si="3"/>
        <v>0</v>
      </c>
      <c r="J25" s="130" t="s">
        <v>197</v>
      </c>
      <c r="K25" s="130" t="s">
        <v>342</v>
      </c>
      <c r="L25" s="205">
        <v>6.15137564E8</v>
      </c>
      <c r="M25" s="205">
        <v>60.0</v>
      </c>
      <c r="N25" s="238" t="str">
        <f t="shared" si="4"/>
        <v>D</v>
      </c>
      <c r="O25" s="47">
        <f t="shared" si="5"/>
        <v>0</v>
      </c>
      <c r="P25" s="47"/>
      <c r="Q25" s="85"/>
      <c r="R25" s="85"/>
      <c r="S25" s="85"/>
      <c r="T25" s="85"/>
      <c r="U25" s="85"/>
      <c r="V25" s="85"/>
      <c r="W25" s="85"/>
      <c r="X25" s="85"/>
      <c r="Y25" s="85"/>
      <c r="Z25" s="85"/>
    </row>
    <row r="26">
      <c r="A26" s="235">
        <v>45839.0</v>
      </c>
      <c r="B26" s="236">
        <f t="shared" si="1"/>
        <v>45839</v>
      </c>
      <c r="C26" s="237">
        <f t="shared" si="6"/>
        <v>0.7916666667</v>
      </c>
      <c r="D26" s="130" t="s">
        <v>127</v>
      </c>
      <c r="E26" s="130" t="s">
        <v>400</v>
      </c>
      <c r="F26" s="205">
        <v>5.37124071E8</v>
      </c>
      <c r="G26" s="205">
        <v>760.0</v>
      </c>
      <c r="H26" s="238" t="str">
        <f t="shared" si="2"/>
        <v>L</v>
      </c>
      <c r="I26" s="47">
        <f t="shared" si="3"/>
        <v>0</v>
      </c>
      <c r="J26" s="130" t="s">
        <v>134</v>
      </c>
      <c r="K26" s="130" t="s">
        <v>162</v>
      </c>
      <c r="L26" s="205">
        <v>8.33635123E8</v>
      </c>
      <c r="M26" s="205">
        <v>76080.0</v>
      </c>
      <c r="N26" s="238" t="str">
        <f t="shared" si="4"/>
        <v>W</v>
      </c>
      <c r="O26" s="47">
        <f t="shared" si="5"/>
        <v>1700</v>
      </c>
      <c r="P26" s="47"/>
      <c r="Q26" s="85"/>
      <c r="R26" s="85"/>
      <c r="S26" s="85"/>
      <c r="T26" s="85"/>
      <c r="U26" s="85"/>
      <c r="V26" s="85"/>
      <c r="W26" s="85"/>
      <c r="X26" s="85"/>
      <c r="Y26" s="85"/>
      <c r="Z26" s="85"/>
    </row>
    <row r="27">
      <c r="A27" s="235">
        <v>45839.0</v>
      </c>
      <c r="B27" s="236">
        <f t="shared" si="1"/>
        <v>45839</v>
      </c>
      <c r="C27" s="237">
        <f t="shared" si="6"/>
        <v>0.7986111111</v>
      </c>
      <c r="D27" s="130" t="s">
        <v>161</v>
      </c>
      <c r="E27" s="130"/>
      <c r="F27" s="205"/>
      <c r="G27" s="130"/>
      <c r="H27" s="238" t="str">
        <f t="shared" si="2"/>
        <v>D</v>
      </c>
      <c r="I27" s="47">
        <f t="shared" si="3"/>
        <v>0</v>
      </c>
      <c r="J27" s="130" t="s">
        <v>404</v>
      </c>
      <c r="K27" s="130" t="s">
        <v>405</v>
      </c>
      <c r="L27" s="205">
        <v>6.9220643E8</v>
      </c>
      <c r="M27" s="130"/>
      <c r="N27" s="238" t="str">
        <f t="shared" si="4"/>
        <v>D</v>
      </c>
      <c r="O27" s="47">
        <f t="shared" si="5"/>
        <v>0</v>
      </c>
      <c r="P27" s="120" t="s">
        <v>132</v>
      </c>
      <c r="Q27" s="85"/>
      <c r="R27" s="85"/>
      <c r="S27" s="85"/>
      <c r="T27" s="85"/>
      <c r="U27" s="85"/>
      <c r="V27" s="85"/>
      <c r="W27" s="85"/>
      <c r="X27" s="85"/>
      <c r="Y27" s="85"/>
      <c r="Z27" s="85"/>
    </row>
    <row r="28">
      <c r="A28" s="235">
        <v>45839.0</v>
      </c>
      <c r="B28" s="236">
        <f t="shared" si="1"/>
        <v>45839</v>
      </c>
      <c r="C28" s="237">
        <f t="shared" si="6"/>
        <v>0.8055555556</v>
      </c>
      <c r="D28" s="130" t="s">
        <v>208</v>
      </c>
      <c r="E28" s="130" t="s">
        <v>595</v>
      </c>
      <c r="F28" s="205">
        <v>8.35690328E8</v>
      </c>
      <c r="G28" s="205">
        <v>10000.0</v>
      </c>
      <c r="H28" s="238" t="str">
        <f t="shared" si="2"/>
        <v>W</v>
      </c>
      <c r="I28" s="47">
        <f t="shared" si="3"/>
        <v>320</v>
      </c>
      <c r="J28" s="130" t="s">
        <v>197</v>
      </c>
      <c r="K28" s="130" t="s">
        <v>403</v>
      </c>
      <c r="L28" s="205">
        <v>7.52886182E8</v>
      </c>
      <c r="M28" s="205">
        <v>150.0</v>
      </c>
      <c r="N28" s="238" t="str">
        <f t="shared" si="4"/>
        <v>L</v>
      </c>
      <c r="O28" s="47">
        <f t="shared" si="5"/>
        <v>0</v>
      </c>
      <c r="P28" s="47"/>
      <c r="Q28" s="85"/>
      <c r="R28" s="85"/>
      <c r="S28" s="85"/>
      <c r="T28" s="85"/>
      <c r="U28" s="85"/>
      <c r="V28" s="85"/>
      <c r="W28" s="85"/>
      <c r="X28" s="85"/>
      <c r="Y28" s="85"/>
      <c r="Z28" s="85"/>
    </row>
    <row r="29">
      <c r="A29" s="235">
        <v>45839.0</v>
      </c>
      <c r="B29" s="236">
        <f t="shared" si="1"/>
        <v>45839</v>
      </c>
      <c r="C29" s="237">
        <f t="shared" si="6"/>
        <v>0.8125</v>
      </c>
      <c r="D29" s="130" t="s">
        <v>596</v>
      </c>
      <c r="E29" s="205"/>
      <c r="F29" s="205"/>
      <c r="G29" s="130"/>
      <c r="H29" s="238" t="str">
        <f t="shared" si="2"/>
        <v>D</v>
      </c>
      <c r="I29" s="47">
        <f t="shared" si="3"/>
        <v>0</v>
      </c>
      <c r="J29" s="130" t="s">
        <v>139</v>
      </c>
      <c r="K29" s="130"/>
      <c r="L29" s="205"/>
      <c r="M29" s="130"/>
      <c r="N29" s="238" t="str">
        <f t="shared" si="4"/>
        <v>D</v>
      </c>
      <c r="O29" s="47">
        <f t="shared" si="5"/>
        <v>0</v>
      </c>
      <c r="P29" s="120" t="s">
        <v>132</v>
      </c>
      <c r="Q29" s="85"/>
      <c r="R29" s="85"/>
      <c r="S29" s="85"/>
      <c r="T29" s="85"/>
      <c r="U29" s="85"/>
      <c r="V29" s="85"/>
      <c r="W29" s="85"/>
      <c r="X29" s="85"/>
      <c r="Y29" s="85"/>
      <c r="Z29" s="85"/>
    </row>
    <row r="30">
      <c r="A30" s="235">
        <v>45839.0</v>
      </c>
      <c r="B30" s="236">
        <f t="shared" si="1"/>
        <v>45839</v>
      </c>
      <c r="C30" s="237">
        <f t="shared" si="6"/>
        <v>0.8194444444</v>
      </c>
      <c r="D30" s="130" t="s">
        <v>597</v>
      </c>
      <c r="E30" s="130" t="s">
        <v>268</v>
      </c>
      <c r="F30" s="205">
        <v>8.13080642E8</v>
      </c>
      <c r="G30" s="205">
        <v>80.0</v>
      </c>
      <c r="H30" s="238" t="str">
        <f t="shared" si="2"/>
        <v>W</v>
      </c>
      <c r="I30" s="47">
        <f t="shared" si="3"/>
        <v>0</v>
      </c>
      <c r="J30" s="130" t="s">
        <v>564</v>
      </c>
      <c r="K30" s="130" t="s">
        <v>300</v>
      </c>
      <c r="L30" s="205">
        <v>8.0519121E8</v>
      </c>
      <c r="M30" s="205">
        <v>30.0</v>
      </c>
      <c r="N30" s="238" t="str">
        <f t="shared" si="4"/>
        <v>L</v>
      </c>
      <c r="O30" s="47">
        <f t="shared" si="5"/>
        <v>0</v>
      </c>
      <c r="P30" s="47"/>
      <c r="Q30" s="85"/>
      <c r="R30" s="85"/>
      <c r="S30" s="85"/>
      <c r="T30" s="85"/>
      <c r="U30" s="85"/>
      <c r="V30" s="85"/>
      <c r="W30" s="85"/>
      <c r="X30" s="85"/>
      <c r="Y30" s="85"/>
      <c r="Z30" s="85"/>
    </row>
    <row r="31">
      <c r="A31" s="235">
        <v>45839.0</v>
      </c>
      <c r="B31" s="236">
        <f t="shared" si="1"/>
        <v>45839</v>
      </c>
      <c r="C31" s="237">
        <f t="shared" si="6"/>
        <v>0.8263888889</v>
      </c>
      <c r="D31" s="130" t="s">
        <v>139</v>
      </c>
      <c r="E31" s="130" t="s">
        <v>329</v>
      </c>
      <c r="F31" s="205">
        <v>5.73482241E8</v>
      </c>
      <c r="G31" s="130"/>
      <c r="H31" s="238" t="str">
        <f t="shared" si="2"/>
        <v>D</v>
      </c>
      <c r="I31" s="47">
        <f t="shared" si="3"/>
        <v>0</v>
      </c>
      <c r="J31" s="130" t="s">
        <v>570</v>
      </c>
      <c r="K31" s="130" t="s">
        <v>598</v>
      </c>
      <c r="L31" s="205">
        <v>7.11679513E8</v>
      </c>
      <c r="M31" s="130"/>
      <c r="N31" s="238" t="str">
        <f t="shared" si="4"/>
        <v>D</v>
      </c>
      <c r="O31" s="47">
        <f t="shared" si="5"/>
        <v>0</v>
      </c>
      <c r="P31" s="120" t="s">
        <v>353</v>
      </c>
      <c r="Q31" s="85"/>
      <c r="R31" s="85"/>
      <c r="S31" s="85"/>
      <c r="T31" s="85"/>
      <c r="U31" s="85"/>
      <c r="V31" s="85"/>
      <c r="W31" s="85"/>
      <c r="X31" s="85"/>
      <c r="Y31" s="85"/>
      <c r="Z31" s="85"/>
    </row>
    <row r="32">
      <c r="A32" s="235">
        <v>45839.0</v>
      </c>
      <c r="B32" s="236">
        <f t="shared" si="1"/>
        <v>45839</v>
      </c>
      <c r="C32" s="237">
        <f t="shared" si="6"/>
        <v>0.8333333333</v>
      </c>
      <c r="D32" s="130" t="s">
        <v>408</v>
      </c>
      <c r="E32" s="130" t="s">
        <v>220</v>
      </c>
      <c r="F32" s="205">
        <v>7.25853031E8</v>
      </c>
      <c r="G32" s="205">
        <v>610.0</v>
      </c>
      <c r="H32" s="238" t="str">
        <f t="shared" si="2"/>
        <v>L</v>
      </c>
      <c r="I32" s="47">
        <f t="shared" si="3"/>
        <v>0</v>
      </c>
      <c r="J32" s="130" t="s">
        <v>174</v>
      </c>
      <c r="K32" s="130" t="s">
        <v>357</v>
      </c>
      <c r="L32" s="205">
        <v>5.04349393E8</v>
      </c>
      <c r="M32" s="205">
        <v>1050.0</v>
      </c>
      <c r="N32" s="238" t="str">
        <f t="shared" si="4"/>
        <v>W</v>
      </c>
      <c r="O32" s="47">
        <f t="shared" si="5"/>
        <v>0</v>
      </c>
      <c r="P32" s="178" t="s">
        <v>599</v>
      </c>
      <c r="Q32" s="85"/>
      <c r="R32" s="85"/>
      <c r="S32" s="85"/>
      <c r="T32" s="85"/>
      <c r="U32" s="85"/>
      <c r="V32" s="85"/>
      <c r="W32" s="85"/>
      <c r="X32" s="85"/>
      <c r="Y32" s="85"/>
      <c r="Z32" s="85"/>
    </row>
    <row r="33">
      <c r="A33" s="235">
        <v>45839.0</v>
      </c>
      <c r="B33" s="236">
        <f t="shared" si="1"/>
        <v>45839</v>
      </c>
      <c r="C33" s="237">
        <f t="shared" si="6"/>
        <v>0.8402777778</v>
      </c>
      <c r="D33" s="130" t="s">
        <v>587</v>
      </c>
      <c r="E33" s="130">
        <v>1.000547608E9</v>
      </c>
      <c r="F33" s="205">
        <v>7.69693427E8</v>
      </c>
      <c r="G33" s="130"/>
      <c r="H33" s="238" t="str">
        <f t="shared" si="2"/>
        <v>D</v>
      </c>
      <c r="I33" s="47">
        <f t="shared" si="3"/>
        <v>0</v>
      </c>
      <c r="J33" s="130" t="s">
        <v>301</v>
      </c>
      <c r="K33" s="130" t="s">
        <v>600</v>
      </c>
      <c r="L33" s="205">
        <v>5.38014221E8</v>
      </c>
      <c r="M33" s="130"/>
      <c r="N33" s="238" t="str">
        <f t="shared" si="4"/>
        <v>D</v>
      </c>
      <c r="O33" s="47">
        <f t="shared" si="5"/>
        <v>0</v>
      </c>
      <c r="P33" s="120" t="s">
        <v>353</v>
      </c>
      <c r="Q33" s="85"/>
      <c r="R33" s="85"/>
      <c r="S33" s="85"/>
      <c r="T33" s="85"/>
      <c r="U33" s="85"/>
      <c r="V33" s="85"/>
      <c r="W33" s="85"/>
      <c r="X33" s="85"/>
      <c r="Y33" s="85"/>
      <c r="Z33" s="85"/>
    </row>
    <row r="34">
      <c r="A34" s="235">
        <v>45839.0</v>
      </c>
      <c r="B34" s="236">
        <f t="shared" si="1"/>
        <v>45839</v>
      </c>
      <c r="C34" s="237">
        <f t="shared" si="6"/>
        <v>0.8472222222</v>
      </c>
      <c r="D34" s="130" t="s">
        <v>587</v>
      </c>
      <c r="E34" s="130" t="s">
        <v>196</v>
      </c>
      <c r="F34" s="205">
        <v>5.68336421E8</v>
      </c>
      <c r="G34" s="130"/>
      <c r="H34" s="238" t="str">
        <f t="shared" si="2"/>
        <v>D</v>
      </c>
      <c r="I34" s="47">
        <f t="shared" si="3"/>
        <v>0</v>
      </c>
      <c r="J34" s="130" t="s">
        <v>204</v>
      </c>
      <c r="K34" s="130" t="s">
        <v>303</v>
      </c>
      <c r="L34" s="205">
        <v>5.37687387E8</v>
      </c>
      <c r="M34" s="130"/>
      <c r="N34" s="238" t="str">
        <f t="shared" si="4"/>
        <v>D</v>
      </c>
      <c r="O34" s="47">
        <f t="shared" si="5"/>
        <v>0</v>
      </c>
      <c r="P34" s="120" t="s">
        <v>353</v>
      </c>
      <c r="Q34" s="85"/>
      <c r="R34" s="85"/>
      <c r="S34" s="85"/>
      <c r="T34" s="85"/>
      <c r="U34" s="85"/>
      <c r="V34" s="85"/>
      <c r="W34" s="85"/>
      <c r="X34" s="85"/>
      <c r="Y34" s="85"/>
      <c r="Z34" s="85"/>
    </row>
    <row r="35">
      <c r="A35" s="235">
        <v>45839.0</v>
      </c>
      <c r="B35" s="236">
        <f t="shared" si="1"/>
        <v>45839</v>
      </c>
      <c r="C35" s="237">
        <f t="shared" si="6"/>
        <v>0.8541666667</v>
      </c>
      <c r="D35" s="130" t="s">
        <v>139</v>
      </c>
      <c r="E35" s="130" t="s">
        <v>601</v>
      </c>
      <c r="F35" s="205">
        <v>8.00171819E8</v>
      </c>
      <c r="G35" s="205">
        <v>10000.0</v>
      </c>
      <c r="H35" s="238" t="str">
        <f t="shared" si="2"/>
        <v>W</v>
      </c>
      <c r="I35" s="47">
        <f t="shared" si="3"/>
        <v>320</v>
      </c>
      <c r="J35" s="130" t="s">
        <v>170</v>
      </c>
      <c r="K35" s="130" t="s">
        <v>403</v>
      </c>
      <c r="L35" s="205">
        <v>7.52886182E8</v>
      </c>
      <c r="M35" s="205">
        <v>0.0</v>
      </c>
      <c r="N35" s="238" t="str">
        <f t="shared" si="4"/>
        <v>L</v>
      </c>
      <c r="O35" s="47">
        <f t="shared" si="5"/>
        <v>0</v>
      </c>
      <c r="P35" s="47"/>
      <c r="Q35" s="128" t="s">
        <v>602</v>
      </c>
      <c r="R35" s="85"/>
      <c r="S35" s="85"/>
      <c r="T35" s="85"/>
      <c r="U35" s="85"/>
      <c r="V35" s="85"/>
      <c r="W35" s="85"/>
      <c r="X35" s="85"/>
      <c r="Y35" s="85"/>
      <c r="Z35" s="85"/>
    </row>
    <row r="36">
      <c r="A36" s="235">
        <v>45839.0</v>
      </c>
      <c r="B36" s="236">
        <f t="shared" si="1"/>
        <v>45839</v>
      </c>
      <c r="C36" s="237">
        <f t="shared" si="6"/>
        <v>0.8611111111</v>
      </c>
      <c r="D36" s="130" t="s">
        <v>151</v>
      </c>
      <c r="E36" s="130" t="s">
        <v>326</v>
      </c>
      <c r="F36" s="205">
        <v>6.72731344E8</v>
      </c>
      <c r="G36" s="205">
        <v>40.0</v>
      </c>
      <c r="H36" s="238" t="str">
        <f t="shared" si="2"/>
        <v>D</v>
      </c>
      <c r="I36" s="47">
        <f t="shared" si="3"/>
        <v>0</v>
      </c>
      <c r="J36" s="130" t="s">
        <v>155</v>
      </c>
      <c r="K36" s="130" t="s">
        <v>268</v>
      </c>
      <c r="L36" s="205">
        <v>8.13080642E8</v>
      </c>
      <c r="M36" s="205">
        <v>40.0</v>
      </c>
      <c r="N36" s="238" t="str">
        <f t="shared" si="4"/>
        <v>D</v>
      </c>
      <c r="O36" s="47">
        <f t="shared" si="5"/>
        <v>0</v>
      </c>
      <c r="P36" s="47"/>
      <c r="Q36" s="85"/>
      <c r="R36" s="85"/>
      <c r="S36" s="85"/>
      <c r="T36" s="85"/>
      <c r="U36" s="85"/>
      <c r="V36" s="85"/>
      <c r="W36" s="85"/>
      <c r="X36" s="85"/>
      <c r="Y36" s="85"/>
      <c r="Z36" s="85"/>
    </row>
    <row r="37">
      <c r="A37" s="235">
        <v>45839.0</v>
      </c>
      <c r="B37" s="236">
        <f t="shared" si="1"/>
        <v>45839</v>
      </c>
      <c r="C37" s="237">
        <f t="shared" si="6"/>
        <v>0.8680555556</v>
      </c>
      <c r="D37" s="130" t="s">
        <v>161</v>
      </c>
      <c r="E37" s="130"/>
      <c r="F37" s="130"/>
      <c r="G37" s="130"/>
      <c r="H37" s="238" t="str">
        <f t="shared" si="2"/>
        <v>D</v>
      </c>
      <c r="I37" s="47">
        <f t="shared" si="3"/>
        <v>0</v>
      </c>
      <c r="J37" s="130" t="s">
        <v>155</v>
      </c>
      <c r="K37" s="130"/>
      <c r="L37" s="130"/>
      <c r="M37" s="130"/>
      <c r="N37" s="238" t="str">
        <f t="shared" si="4"/>
        <v>D</v>
      </c>
      <c r="O37" s="47">
        <f t="shared" si="5"/>
        <v>0</v>
      </c>
      <c r="P37" s="47"/>
      <c r="Q37" s="85"/>
      <c r="R37" s="85"/>
      <c r="S37" s="85"/>
      <c r="T37" s="85"/>
      <c r="U37" s="85"/>
      <c r="V37" s="85"/>
      <c r="W37" s="85"/>
      <c r="X37" s="85"/>
      <c r="Y37" s="85"/>
      <c r="Z37" s="85"/>
    </row>
    <row r="38">
      <c r="A38" s="230" t="s">
        <v>116</v>
      </c>
      <c r="B38" s="231" t="s">
        <v>16</v>
      </c>
      <c r="C38" s="239" t="s">
        <v>117</v>
      </c>
      <c r="D38" s="232" t="s">
        <v>118</v>
      </c>
      <c r="E38" s="232" t="s">
        <v>119</v>
      </c>
      <c r="F38" s="233" t="s">
        <v>120</v>
      </c>
      <c r="G38" s="232" t="s">
        <v>121</v>
      </c>
      <c r="H38" s="232" t="s">
        <v>122</v>
      </c>
      <c r="I38" s="232" t="s">
        <v>123</v>
      </c>
      <c r="J38" s="232" t="s">
        <v>118</v>
      </c>
      <c r="K38" s="232" t="s">
        <v>124</v>
      </c>
      <c r="L38" s="233" t="s">
        <v>125</v>
      </c>
      <c r="M38" s="232" t="s">
        <v>121</v>
      </c>
      <c r="N38" s="232" t="s">
        <v>122</v>
      </c>
      <c r="O38" s="232" t="s">
        <v>123</v>
      </c>
      <c r="P38" s="234" t="s">
        <v>52</v>
      </c>
      <c r="Q38" s="85"/>
      <c r="R38" s="85"/>
      <c r="S38" s="85"/>
      <c r="T38" s="85"/>
      <c r="U38" s="85"/>
      <c r="V38" s="85"/>
      <c r="W38" s="85"/>
      <c r="X38" s="85"/>
      <c r="Y38" s="85"/>
      <c r="Z38" s="85"/>
    </row>
    <row r="39">
      <c r="A39" s="235">
        <v>45840.0</v>
      </c>
      <c r="B39" s="236">
        <f t="shared" ref="B39:B74" si="7">A39</f>
        <v>45840</v>
      </c>
      <c r="C39" s="237">
        <v>0.625</v>
      </c>
      <c r="D39" s="240" t="s">
        <v>170</v>
      </c>
      <c r="E39" s="154" t="s">
        <v>314</v>
      </c>
      <c r="F39" s="178">
        <v>7.82770339E8</v>
      </c>
      <c r="G39" s="178">
        <v>20.0</v>
      </c>
      <c r="H39" s="238" t="str">
        <f t="shared" ref="H39:H74" si="8">IFS(G39&gt;M39,"W",G39&lt;M39,"L",G39=M39,"D")</f>
        <v>L</v>
      </c>
      <c r="I39" s="47">
        <f t="shared" ref="I39:I74" si="9">iferror(IF(H39="W",LOOKUP(G39,{2000,10000,50000,80000,100000,120000},{60,320,1700,2800,3500,4000}),LOOKUP(G39,{2000,10000,50000,80000,100000,120000},{30,160,850,1400,1750,2000})),0)</f>
        <v>0</v>
      </c>
      <c r="J39" s="240" t="s">
        <v>564</v>
      </c>
      <c r="K39" s="241" t="s">
        <v>603</v>
      </c>
      <c r="L39" s="178">
        <v>8.0519121E8</v>
      </c>
      <c r="M39" s="241">
        <v>100.0</v>
      </c>
      <c r="N39" s="238" t="str">
        <f t="shared" ref="N39:N74" si="10">IFS(M39&gt;G39,"W",M39&lt;G39,"L",M39=G39,"D")</f>
        <v>W</v>
      </c>
      <c r="O39" s="47">
        <f t="shared" ref="O39:O74" si="11">iferror(IF(N39="W",LOOKUP(M39,{2000,10000,50000,80000,100000,120000},{60,320,1700,2800,3500,4000}),LOOKUP(M39,{2000,10000,50000,80000,100000,120000},{30,160,850,1400,1750,2000})),0)</f>
        <v>0</v>
      </c>
      <c r="P39" s="242"/>
      <c r="Q39" s="85"/>
      <c r="R39" s="85"/>
      <c r="S39" s="85"/>
      <c r="T39" s="85"/>
      <c r="U39" s="85"/>
      <c r="V39" s="85"/>
      <c r="W39" s="85"/>
      <c r="X39" s="85"/>
      <c r="Y39" s="85"/>
      <c r="Z39" s="85"/>
    </row>
    <row r="40">
      <c r="A40" s="235">
        <v>45840.0</v>
      </c>
      <c r="B40" s="236">
        <f t="shared" si="7"/>
        <v>45840</v>
      </c>
      <c r="C40" s="237">
        <f t="shared" ref="C40:C74" si="12">C39 + TIME(0, 10, 0)</f>
        <v>0.6319444444</v>
      </c>
      <c r="D40" s="240" t="s">
        <v>134</v>
      </c>
      <c r="E40" s="243"/>
      <c r="F40" s="47"/>
      <c r="G40" s="240"/>
      <c r="H40" s="238" t="str">
        <f t="shared" si="8"/>
        <v>D</v>
      </c>
      <c r="I40" s="47">
        <f t="shared" si="9"/>
        <v>0</v>
      </c>
      <c r="J40" s="240" t="s">
        <v>597</v>
      </c>
      <c r="K40" s="243"/>
      <c r="L40" s="47"/>
      <c r="M40" s="240"/>
      <c r="N40" s="238" t="str">
        <f t="shared" si="10"/>
        <v>D</v>
      </c>
      <c r="O40" s="47">
        <f t="shared" si="11"/>
        <v>0</v>
      </c>
      <c r="P40" s="47"/>
      <c r="Q40" s="85"/>
      <c r="R40" s="85"/>
      <c r="S40" s="85"/>
      <c r="T40" s="85"/>
      <c r="U40" s="85"/>
      <c r="V40" s="85"/>
      <c r="W40" s="85"/>
      <c r="X40" s="85"/>
      <c r="Y40" s="85"/>
      <c r="Z40" s="85"/>
    </row>
    <row r="41">
      <c r="A41" s="235">
        <v>45840.0</v>
      </c>
      <c r="B41" s="236">
        <f t="shared" si="7"/>
        <v>45840</v>
      </c>
      <c r="C41" s="237">
        <f t="shared" si="12"/>
        <v>0.6388888889</v>
      </c>
      <c r="D41" s="240" t="s">
        <v>581</v>
      </c>
      <c r="E41" s="240" t="s">
        <v>604</v>
      </c>
      <c r="F41" s="178">
        <v>8.36893821E8</v>
      </c>
      <c r="G41" s="47"/>
      <c r="H41" s="238" t="str">
        <f t="shared" si="8"/>
        <v>D</v>
      </c>
      <c r="I41" s="47">
        <f t="shared" si="9"/>
        <v>0</v>
      </c>
      <c r="J41" s="240" t="s">
        <v>605</v>
      </c>
      <c r="K41" s="240">
        <v>1.062512318E9</v>
      </c>
      <c r="L41" s="178">
        <v>8.32082656E8</v>
      </c>
      <c r="M41" s="240"/>
      <c r="N41" s="238" t="str">
        <f t="shared" si="10"/>
        <v>D</v>
      </c>
      <c r="O41" s="47">
        <f t="shared" si="11"/>
        <v>0</v>
      </c>
      <c r="P41" s="143" t="s">
        <v>273</v>
      </c>
      <c r="Q41" s="85"/>
      <c r="R41" s="85"/>
      <c r="S41" s="85"/>
      <c r="T41" s="85"/>
      <c r="U41" s="85"/>
      <c r="V41" s="85"/>
      <c r="W41" s="85"/>
      <c r="X41" s="85"/>
      <c r="Y41" s="85"/>
      <c r="Z41" s="85"/>
    </row>
    <row r="42">
      <c r="A42" s="235">
        <v>45840.0</v>
      </c>
      <c r="B42" s="236">
        <f t="shared" si="7"/>
        <v>45840</v>
      </c>
      <c r="C42" s="237">
        <f t="shared" si="12"/>
        <v>0.6458333333</v>
      </c>
      <c r="D42" s="240" t="s">
        <v>181</v>
      </c>
      <c r="E42" s="178"/>
      <c r="F42" s="47"/>
      <c r="G42" s="47"/>
      <c r="H42" s="238" t="str">
        <f t="shared" si="8"/>
        <v>D</v>
      </c>
      <c r="I42" s="47">
        <f t="shared" si="9"/>
        <v>0</v>
      </c>
      <c r="J42" s="240" t="s">
        <v>161</v>
      </c>
      <c r="K42" s="178"/>
      <c r="L42" s="47"/>
      <c r="M42" s="240"/>
      <c r="N42" s="238" t="str">
        <f t="shared" si="10"/>
        <v>D</v>
      </c>
      <c r="O42" s="47">
        <f t="shared" si="11"/>
        <v>0</v>
      </c>
      <c r="P42" s="47"/>
      <c r="Q42" s="85"/>
      <c r="R42" s="85"/>
      <c r="S42" s="85"/>
      <c r="T42" s="85"/>
      <c r="U42" s="85"/>
      <c r="V42" s="85"/>
      <c r="W42" s="85"/>
      <c r="X42" s="85"/>
      <c r="Y42" s="85"/>
      <c r="Z42" s="85"/>
    </row>
    <row r="43">
      <c r="A43" s="235">
        <v>45840.0</v>
      </c>
      <c r="B43" s="236">
        <f t="shared" si="7"/>
        <v>45840</v>
      </c>
      <c r="C43" s="237">
        <f t="shared" si="12"/>
        <v>0.6527777778</v>
      </c>
      <c r="D43" s="240" t="s">
        <v>134</v>
      </c>
      <c r="E43" s="244" t="s">
        <v>310</v>
      </c>
      <c r="F43" s="178">
        <v>8.20511123E8</v>
      </c>
      <c r="G43" s="178">
        <v>340.0</v>
      </c>
      <c r="H43" s="238" t="str">
        <f t="shared" si="8"/>
        <v>L</v>
      </c>
      <c r="I43" s="47">
        <f t="shared" si="9"/>
        <v>0</v>
      </c>
      <c r="J43" s="240" t="s">
        <v>191</v>
      </c>
      <c r="K43" s="209" t="s">
        <v>551</v>
      </c>
      <c r="L43" s="178">
        <v>8.4194308E8</v>
      </c>
      <c r="M43" s="241">
        <v>2150.0</v>
      </c>
      <c r="N43" s="238" t="str">
        <f t="shared" si="10"/>
        <v>W</v>
      </c>
      <c r="O43" s="47">
        <f t="shared" si="11"/>
        <v>60</v>
      </c>
      <c r="P43" s="47"/>
      <c r="Q43" s="85"/>
      <c r="R43" s="85"/>
      <c r="S43" s="85"/>
      <c r="T43" s="85"/>
      <c r="U43" s="85"/>
      <c r="V43" s="85"/>
      <c r="W43" s="85"/>
      <c r="X43" s="85"/>
      <c r="Y43" s="85"/>
      <c r="Z43" s="85"/>
    </row>
    <row r="44">
      <c r="A44" s="235">
        <v>45840.0</v>
      </c>
      <c r="B44" s="236">
        <f t="shared" si="7"/>
        <v>45840</v>
      </c>
      <c r="C44" s="237">
        <f t="shared" si="12"/>
        <v>0.6597222222</v>
      </c>
      <c r="D44" s="240" t="s">
        <v>188</v>
      </c>
      <c r="E44" s="243"/>
      <c r="F44" s="47"/>
      <c r="G44" s="47"/>
      <c r="H44" s="238" t="str">
        <f t="shared" si="8"/>
        <v>D</v>
      </c>
      <c r="I44" s="47">
        <f t="shared" si="9"/>
        <v>0</v>
      </c>
      <c r="J44" s="240" t="s">
        <v>149</v>
      </c>
      <c r="K44" s="174" t="s">
        <v>394</v>
      </c>
      <c r="L44" s="178">
        <v>4.62086652E8</v>
      </c>
      <c r="M44" s="240"/>
      <c r="N44" s="238" t="str">
        <f t="shared" si="10"/>
        <v>D</v>
      </c>
      <c r="O44" s="47">
        <f t="shared" si="11"/>
        <v>0</v>
      </c>
      <c r="P44" s="120" t="s">
        <v>132</v>
      </c>
      <c r="Q44" s="85"/>
      <c r="R44" s="85"/>
      <c r="S44" s="85"/>
      <c r="T44" s="85"/>
      <c r="U44" s="85"/>
      <c r="V44" s="85"/>
      <c r="W44" s="85"/>
      <c r="X44" s="85"/>
      <c r="Y44" s="85"/>
      <c r="Z44" s="85"/>
    </row>
    <row r="45">
      <c r="A45" s="235">
        <v>45840.0</v>
      </c>
      <c r="B45" s="236">
        <f t="shared" si="7"/>
        <v>45840</v>
      </c>
      <c r="C45" s="237">
        <f t="shared" si="12"/>
        <v>0.6666666667</v>
      </c>
      <c r="D45" s="240" t="s">
        <v>155</v>
      </c>
      <c r="E45" s="240" t="s">
        <v>235</v>
      </c>
      <c r="F45" s="178">
        <v>5.29884291E8</v>
      </c>
      <c r="G45" s="47"/>
      <c r="H45" s="238" t="str">
        <f t="shared" si="8"/>
        <v>D</v>
      </c>
      <c r="I45" s="47">
        <f t="shared" si="9"/>
        <v>0</v>
      </c>
      <c r="J45" s="240" t="s">
        <v>157</v>
      </c>
      <c r="K45" s="240" t="s">
        <v>235</v>
      </c>
      <c r="L45" s="178">
        <v>5.29884291E8</v>
      </c>
      <c r="M45" s="240"/>
      <c r="N45" s="238" t="str">
        <f t="shared" si="10"/>
        <v>D</v>
      </c>
      <c r="O45" s="47">
        <f t="shared" si="11"/>
        <v>0</v>
      </c>
      <c r="P45" s="120" t="s">
        <v>132</v>
      </c>
      <c r="Q45" s="85"/>
      <c r="R45" s="85"/>
      <c r="S45" s="85"/>
      <c r="T45" s="85"/>
      <c r="U45" s="85"/>
      <c r="V45" s="85"/>
      <c r="W45" s="85"/>
      <c r="X45" s="85"/>
      <c r="Y45" s="85"/>
      <c r="Z45" s="85"/>
    </row>
    <row r="46">
      <c r="A46" s="235">
        <v>45840.0</v>
      </c>
      <c r="B46" s="236">
        <f t="shared" si="7"/>
        <v>45840</v>
      </c>
      <c r="C46" s="237">
        <f t="shared" si="12"/>
        <v>0.6736111111</v>
      </c>
      <c r="D46" s="240" t="s">
        <v>134</v>
      </c>
      <c r="E46" s="244" t="s">
        <v>168</v>
      </c>
      <c r="F46" s="178">
        <v>8.35222775E8</v>
      </c>
      <c r="G46" s="47"/>
      <c r="H46" s="238" t="str">
        <f t="shared" si="8"/>
        <v>D</v>
      </c>
      <c r="I46" s="47">
        <f t="shared" si="9"/>
        <v>0</v>
      </c>
      <c r="J46" s="240" t="s">
        <v>606</v>
      </c>
      <c r="K46" s="240" t="s">
        <v>607</v>
      </c>
      <c r="L46" s="178">
        <v>8.28380947E8</v>
      </c>
      <c r="M46" s="240"/>
      <c r="N46" s="238" t="str">
        <f t="shared" si="10"/>
        <v>D</v>
      </c>
      <c r="O46" s="47">
        <f t="shared" si="11"/>
        <v>0</v>
      </c>
      <c r="P46" s="143" t="s">
        <v>273</v>
      </c>
      <c r="Q46" s="85"/>
      <c r="R46" s="85"/>
      <c r="S46" s="85"/>
      <c r="T46" s="85"/>
      <c r="U46" s="85"/>
      <c r="V46" s="85"/>
      <c r="W46" s="85"/>
      <c r="X46" s="85"/>
      <c r="Y46" s="85"/>
      <c r="Z46" s="85"/>
    </row>
    <row r="47">
      <c r="A47" s="235">
        <v>45840.0</v>
      </c>
      <c r="B47" s="236">
        <f t="shared" si="7"/>
        <v>45840</v>
      </c>
      <c r="C47" s="237">
        <f t="shared" si="12"/>
        <v>0.6805555556</v>
      </c>
      <c r="D47" s="240" t="s">
        <v>134</v>
      </c>
      <c r="E47" s="245" t="s">
        <v>568</v>
      </c>
      <c r="F47" s="178">
        <v>5.17012798E8</v>
      </c>
      <c r="G47" s="178">
        <v>2000.0</v>
      </c>
      <c r="H47" s="238" t="str">
        <f t="shared" si="8"/>
        <v>W</v>
      </c>
      <c r="I47" s="47">
        <f t="shared" si="9"/>
        <v>60</v>
      </c>
      <c r="J47" s="240" t="s">
        <v>178</v>
      </c>
      <c r="K47" s="209" t="s">
        <v>541</v>
      </c>
      <c r="L47" s="178">
        <v>7.32284007E8</v>
      </c>
      <c r="M47" s="241">
        <v>40.0</v>
      </c>
      <c r="N47" s="238" t="str">
        <f t="shared" si="10"/>
        <v>L</v>
      </c>
      <c r="O47" s="47">
        <f t="shared" si="11"/>
        <v>0</v>
      </c>
      <c r="P47" s="242"/>
      <c r="Q47" s="85"/>
      <c r="R47" s="85"/>
      <c r="S47" s="85"/>
      <c r="T47" s="85"/>
      <c r="U47" s="85"/>
      <c r="V47" s="85"/>
      <c r="W47" s="85"/>
      <c r="X47" s="85"/>
      <c r="Y47" s="85"/>
      <c r="Z47" s="85"/>
    </row>
    <row r="48">
      <c r="A48" s="235">
        <v>45840.0</v>
      </c>
      <c r="B48" s="236">
        <f t="shared" si="7"/>
        <v>45840</v>
      </c>
      <c r="C48" s="237">
        <f t="shared" si="12"/>
        <v>0.6875</v>
      </c>
      <c r="D48" s="240" t="s">
        <v>311</v>
      </c>
      <c r="E48" s="240" t="s">
        <v>608</v>
      </c>
      <c r="F48" s="178">
        <v>7.56066307E8</v>
      </c>
      <c r="G48" s="47"/>
      <c r="H48" s="238" t="str">
        <f t="shared" si="8"/>
        <v>D</v>
      </c>
      <c r="I48" s="47">
        <f t="shared" si="9"/>
        <v>0</v>
      </c>
      <c r="J48" s="240" t="s">
        <v>170</v>
      </c>
      <c r="K48" s="240" t="s">
        <v>608</v>
      </c>
      <c r="L48" s="178">
        <v>7.56066307E8</v>
      </c>
      <c r="M48" s="240"/>
      <c r="N48" s="238" t="str">
        <f t="shared" si="10"/>
        <v>D</v>
      </c>
      <c r="O48" s="47">
        <f t="shared" si="11"/>
        <v>0</v>
      </c>
      <c r="P48" s="120" t="s">
        <v>132</v>
      </c>
      <c r="Q48" s="85"/>
      <c r="R48" s="85"/>
      <c r="S48" s="85"/>
      <c r="T48" s="85"/>
      <c r="U48" s="85"/>
      <c r="V48" s="85"/>
      <c r="W48" s="85"/>
      <c r="X48" s="85"/>
      <c r="Y48" s="85"/>
      <c r="Z48" s="85"/>
    </row>
    <row r="49">
      <c r="A49" s="235">
        <v>45840.0</v>
      </c>
      <c r="B49" s="236">
        <f t="shared" si="7"/>
        <v>45840</v>
      </c>
      <c r="C49" s="237">
        <f t="shared" si="12"/>
        <v>0.6944444444</v>
      </c>
      <c r="D49" s="240" t="s">
        <v>170</v>
      </c>
      <c r="E49" s="154" t="s">
        <v>314</v>
      </c>
      <c r="F49" s="178">
        <v>7.82770339E8</v>
      </c>
      <c r="G49" s="178">
        <v>40.0</v>
      </c>
      <c r="H49" s="238" t="str">
        <f t="shared" si="8"/>
        <v>D</v>
      </c>
      <c r="I49" s="47">
        <f t="shared" si="9"/>
        <v>0</v>
      </c>
      <c r="J49" s="240" t="s">
        <v>195</v>
      </c>
      <c r="K49" s="148" t="s">
        <v>287</v>
      </c>
      <c r="L49" s="178">
        <v>1.8792916E9</v>
      </c>
      <c r="M49" s="178">
        <v>40.0</v>
      </c>
      <c r="N49" s="238" t="str">
        <f t="shared" si="10"/>
        <v>D</v>
      </c>
      <c r="O49" s="47">
        <f t="shared" si="11"/>
        <v>0</v>
      </c>
      <c r="P49" s="47"/>
      <c r="Q49" s="85"/>
      <c r="R49" s="85"/>
      <c r="S49" s="85"/>
      <c r="T49" s="85"/>
      <c r="U49" s="85"/>
      <c r="V49" s="85"/>
      <c r="W49" s="85"/>
      <c r="X49" s="85"/>
      <c r="Y49" s="85"/>
      <c r="Z49" s="85"/>
    </row>
    <row r="50">
      <c r="A50" s="235">
        <v>45840.0</v>
      </c>
      <c r="B50" s="236">
        <f t="shared" si="7"/>
        <v>45840</v>
      </c>
      <c r="C50" s="237">
        <f t="shared" si="12"/>
        <v>0.7013888889</v>
      </c>
      <c r="D50" s="240" t="s">
        <v>161</v>
      </c>
      <c r="E50" s="178"/>
      <c r="F50" s="47"/>
      <c r="G50" s="47"/>
      <c r="H50" s="238" t="str">
        <f t="shared" si="8"/>
        <v>D</v>
      </c>
      <c r="I50" s="47">
        <f t="shared" si="9"/>
        <v>0</v>
      </c>
      <c r="J50" s="240" t="s">
        <v>195</v>
      </c>
      <c r="K50" s="178"/>
      <c r="L50" s="47"/>
      <c r="M50" s="240"/>
      <c r="N50" s="238" t="str">
        <f t="shared" si="10"/>
        <v>D</v>
      </c>
      <c r="O50" s="47">
        <f t="shared" si="11"/>
        <v>0</v>
      </c>
      <c r="P50" s="47"/>
      <c r="Q50" s="85"/>
      <c r="R50" s="85"/>
      <c r="S50" s="85"/>
      <c r="T50" s="85"/>
      <c r="U50" s="85"/>
      <c r="V50" s="85"/>
      <c r="W50" s="85"/>
      <c r="X50" s="85"/>
      <c r="Y50" s="85"/>
      <c r="Z50" s="85"/>
    </row>
    <row r="51">
      <c r="A51" s="235">
        <v>45840.0</v>
      </c>
      <c r="B51" s="236">
        <f t="shared" si="7"/>
        <v>45840</v>
      </c>
      <c r="C51" s="237">
        <f t="shared" si="12"/>
        <v>0.7083333333</v>
      </c>
      <c r="D51" s="240" t="s">
        <v>155</v>
      </c>
      <c r="E51" s="240" t="s">
        <v>577</v>
      </c>
      <c r="F51" s="178">
        <v>5.21170499E8</v>
      </c>
      <c r="G51" s="178">
        <v>50.0</v>
      </c>
      <c r="H51" s="238" t="str">
        <f t="shared" si="8"/>
        <v>W</v>
      </c>
      <c r="I51" s="47">
        <f t="shared" si="9"/>
        <v>0</v>
      </c>
      <c r="J51" s="240" t="s">
        <v>279</v>
      </c>
      <c r="K51" s="241" t="s">
        <v>297</v>
      </c>
      <c r="L51" s="178">
        <v>8.26889857E8</v>
      </c>
      <c r="M51" s="241">
        <v>40.0</v>
      </c>
      <c r="N51" s="238" t="str">
        <f t="shared" si="10"/>
        <v>L</v>
      </c>
      <c r="O51" s="47">
        <f t="shared" si="11"/>
        <v>0</v>
      </c>
      <c r="P51" s="47"/>
      <c r="Q51" s="85"/>
      <c r="R51" s="85"/>
      <c r="S51" s="85"/>
      <c r="T51" s="85"/>
      <c r="U51" s="85"/>
      <c r="V51" s="85"/>
      <c r="W51" s="85"/>
      <c r="X51" s="85"/>
      <c r="Y51" s="85"/>
      <c r="Z51" s="85"/>
    </row>
    <row r="52">
      <c r="A52" s="235">
        <v>45840.0</v>
      </c>
      <c r="B52" s="236">
        <f t="shared" si="7"/>
        <v>45840</v>
      </c>
      <c r="C52" s="237">
        <f t="shared" si="12"/>
        <v>0.7152777778</v>
      </c>
      <c r="D52" s="240" t="s">
        <v>320</v>
      </c>
      <c r="E52" s="246" t="s">
        <v>424</v>
      </c>
      <c r="F52" s="178">
        <v>1.857610919E9</v>
      </c>
      <c r="G52" s="178">
        <v>2000.0</v>
      </c>
      <c r="H52" s="238" t="str">
        <f t="shared" si="8"/>
        <v>W</v>
      </c>
      <c r="I52" s="47">
        <f t="shared" si="9"/>
        <v>60</v>
      </c>
      <c r="J52" s="240" t="s">
        <v>286</v>
      </c>
      <c r="K52" s="241" t="s">
        <v>609</v>
      </c>
      <c r="L52" s="178">
        <v>6.51155861E8</v>
      </c>
      <c r="M52" s="178">
        <v>0.0</v>
      </c>
      <c r="N52" s="238" t="str">
        <f t="shared" si="10"/>
        <v>L</v>
      </c>
      <c r="O52" s="47">
        <f t="shared" si="11"/>
        <v>0</v>
      </c>
      <c r="P52" s="178" t="s">
        <v>610</v>
      </c>
      <c r="Q52" s="85"/>
      <c r="R52" s="85"/>
      <c r="S52" s="85"/>
      <c r="T52" s="85"/>
      <c r="U52" s="85"/>
      <c r="V52" s="85"/>
      <c r="W52" s="85"/>
      <c r="X52" s="85"/>
      <c r="Y52" s="85"/>
      <c r="Z52" s="85"/>
    </row>
    <row r="53">
      <c r="A53" s="235">
        <v>45840.0</v>
      </c>
      <c r="B53" s="236">
        <f t="shared" si="7"/>
        <v>45840</v>
      </c>
      <c r="C53" s="237">
        <f t="shared" si="12"/>
        <v>0.7222222222</v>
      </c>
      <c r="D53" s="240" t="s">
        <v>151</v>
      </c>
      <c r="E53" s="241" t="s">
        <v>268</v>
      </c>
      <c r="F53" s="178">
        <v>8.13080642E8</v>
      </c>
      <c r="G53" s="178">
        <v>0.0</v>
      </c>
      <c r="H53" s="238" t="str">
        <f t="shared" si="8"/>
        <v>D</v>
      </c>
      <c r="I53" s="47">
        <f t="shared" si="9"/>
        <v>0</v>
      </c>
      <c r="J53" s="240" t="s">
        <v>157</v>
      </c>
      <c r="K53" s="241" t="s">
        <v>321</v>
      </c>
      <c r="L53" s="178">
        <v>6.72731344E8</v>
      </c>
      <c r="M53" s="178">
        <v>0.0</v>
      </c>
      <c r="N53" s="238" t="str">
        <f t="shared" si="10"/>
        <v>D</v>
      </c>
      <c r="O53" s="47">
        <f t="shared" si="11"/>
        <v>0</v>
      </c>
      <c r="P53" s="47"/>
      <c r="Q53" s="85"/>
      <c r="R53" s="85"/>
      <c r="S53" s="85"/>
      <c r="T53" s="85"/>
      <c r="U53" s="85"/>
      <c r="V53" s="85"/>
      <c r="W53" s="85"/>
      <c r="X53" s="85"/>
      <c r="Y53" s="85"/>
      <c r="Z53" s="85"/>
    </row>
    <row r="54">
      <c r="A54" s="235">
        <v>45840.0</v>
      </c>
      <c r="B54" s="236">
        <f t="shared" si="7"/>
        <v>45840</v>
      </c>
      <c r="C54" s="237">
        <f t="shared" si="12"/>
        <v>0.7291666667</v>
      </c>
      <c r="D54" s="240" t="s">
        <v>161</v>
      </c>
      <c r="E54" s="178"/>
      <c r="F54" s="47"/>
      <c r="G54" s="47"/>
      <c r="H54" s="238" t="str">
        <f t="shared" si="8"/>
        <v>D</v>
      </c>
      <c r="I54" s="47">
        <f t="shared" si="9"/>
        <v>0</v>
      </c>
      <c r="J54" s="240" t="s">
        <v>195</v>
      </c>
      <c r="K54" s="178"/>
      <c r="L54" s="47"/>
      <c r="M54" s="47"/>
      <c r="N54" s="238" t="str">
        <f t="shared" si="10"/>
        <v>D</v>
      </c>
      <c r="O54" s="47">
        <f t="shared" si="11"/>
        <v>0</v>
      </c>
      <c r="P54" s="47"/>
      <c r="Q54" s="85"/>
      <c r="R54" s="85"/>
      <c r="S54" s="85"/>
      <c r="T54" s="85"/>
      <c r="U54" s="85"/>
      <c r="V54" s="85"/>
      <c r="W54" s="85"/>
      <c r="X54" s="85"/>
      <c r="Y54" s="85"/>
      <c r="Z54" s="85"/>
    </row>
    <row r="55">
      <c r="A55" s="235">
        <v>45840.0</v>
      </c>
      <c r="B55" s="236">
        <f t="shared" si="7"/>
        <v>45840</v>
      </c>
      <c r="C55" s="237">
        <f t="shared" si="12"/>
        <v>0.7361111111</v>
      </c>
      <c r="D55" s="240" t="s">
        <v>144</v>
      </c>
      <c r="E55" s="241" t="s">
        <v>609</v>
      </c>
      <c r="F55" s="178">
        <v>6.51155861E8</v>
      </c>
      <c r="G55" s="178">
        <v>50.0</v>
      </c>
      <c r="H55" s="238" t="str">
        <f t="shared" si="8"/>
        <v>L</v>
      </c>
      <c r="I55" s="47">
        <f t="shared" si="9"/>
        <v>0</v>
      </c>
      <c r="J55" s="240" t="s">
        <v>130</v>
      </c>
      <c r="K55" s="178" t="s">
        <v>430</v>
      </c>
      <c r="L55" s="178">
        <v>6.84324267E8</v>
      </c>
      <c r="M55" s="178">
        <v>2000.0</v>
      </c>
      <c r="N55" s="238" t="str">
        <f t="shared" si="10"/>
        <v>W</v>
      </c>
      <c r="O55" s="47">
        <f t="shared" si="11"/>
        <v>60</v>
      </c>
      <c r="P55" s="47"/>
      <c r="Q55" s="85"/>
      <c r="R55" s="85"/>
      <c r="S55" s="85"/>
      <c r="T55" s="85"/>
      <c r="U55" s="85"/>
      <c r="V55" s="85"/>
      <c r="W55" s="85"/>
      <c r="X55" s="85"/>
      <c r="Y55" s="85"/>
      <c r="Z55" s="85"/>
    </row>
    <row r="56">
      <c r="A56" s="235">
        <v>45840.0</v>
      </c>
      <c r="B56" s="236">
        <f t="shared" si="7"/>
        <v>45840</v>
      </c>
      <c r="C56" s="237">
        <f t="shared" si="12"/>
        <v>0.7430555556</v>
      </c>
      <c r="D56" s="240" t="s">
        <v>127</v>
      </c>
      <c r="E56" s="162" t="s">
        <v>611</v>
      </c>
      <c r="F56" s="178">
        <v>4.64680746E8</v>
      </c>
      <c r="G56" s="178">
        <v>350.0</v>
      </c>
      <c r="H56" s="238" t="str">
        <f t="shared" si="8"/>
        <v>D</v>
      </c>
      <c r="I56" s="47">
        <f t="shared" si="9"/>
        <v>0</v>
      </c>
      <c r="J56" s="240" t="s">
        <v>282</v>
      </c>
      <c r="K56" s="162" t="s">
        <v>335</v>
      </c>
      <c r="L56" s="178">
        <v>6.69588083E8</v>
      </c>
      <c r="M56" s="178">
        <v>350.0</v>
      </c>
      <c r="N56" s="238" t="str">
        <f t="shared" si="10"/>
        <v>D</v>
      </c>
      <c r="O56" s="47">
        <f t="shared" si="11"/>
        <v>0</v>
      </c>
      <c r="P56" s="47"/>
      <c r="Q56" s="128" t="s">
        <v>612</v>
      </c>
      <c r="R56" s="85"/>
      <c r="S56" s="85"/>
      <c r="T56" s="85"/>
      <c r="U56" s="85"/>
      <c r="V56" s="85"/>
      <c r="W56" s="85"/>
      <c r="X56" s="85"/>
      <c r="Y56" s="85"/>
      <c r="Z56" s="85"/>
    </row>
    <row r="57">
      <c r="A57" s="235">
        <v>45840.0</v>
      </c>
      <c r="B57" s="236">
        <f t="shared" si="7"/>
        <v>45840</v>
      </c>
      <c r="C57" s="237">
        <f t="shared" si="12"/>
        <v>0.75</v>
      </c>
      <c r="D57" s="240" t="s">
        <v>390</v>
      </c>
      <c r="E57" s="247">
        <v>9.79993201E8</v>
      </c>
      <c r="F57" s="178">
        <v>7.53012678E8</v>
      </c>
      <c r="G57" s="178">
        <v>60.0</v>
      </c>
      <c r="H57" s="238" t="str">
        <f t="shared" si="8"/>
        <v>L</v>
      </c>
      <c r="I57" s="47">
        <f t="shared" si="9"/>
        <v>0</v>
      </c>
      <c r="J57" s="240" t="s">
        <v>174</v>
      </c>
      <c r="K57" s="247" t="s">
        <v>220</v>
      </c>
      <c r="L57" s="178">
        <v>7.25853031E8</v>
      </c>
      <c r="M57" s="178">
        <v>150.0</v>
      </c>
      <c r="N57" s="238" t="str">
        <f t="shared" si="10"/>
        <v>W</v>
      </c>
      <c r="O57" s="47">
        <f t="shared" si="11"/>
        <v>0</v>
      </c>
      <c r="P57" s="178" t="s">
        <v>613</v>
      </c>
      <c r="Q57" s="85"/>
      <c r="R57" s="85"/>
      <c r="S57" s="85"/>
      <c r="T57" s="85"/>
      <c r="U57" s="85"/>
      <c r="V57" s="85"/>
      <c r="W57" s="85"/>
      <c r="X57" s="85"/>
      <c r="Y57" s="85"/>
      <c r="Z57" s="85"/>
    </row>
    <row r="58">
      <c r="A58" s="235">
        <v>45840.0</v>
      </c>
      <c r="B58" s="236">
        <f t="shared" si="7"/>
        <v>45840</v>
      </c>
      <c r="C58" s="237">
        <f t="shared" si="12"/>
        <v>0.7569444444</v>
      </c>
      <c r="D58" s="240" t="s">
        <v>141</v>
      </c>
      <c r="E58" s="248" t="s">
        <v>403</v>
      </c>
      <c r="F58" s="178">
        <v>7.52886182E8</v>
      </c>
      <c r="G58" s="178">
        <v>0.0</v>
      </c>
      <c r="H58" s="238" t="str">
        <f t="shared" si="8"/>
        <v>L</v>
      </c>
      <c r="I58" s="47">
        <f t="shared" si="9"/>
        <v>0</v>
      </c>
      <c r="J58" s="240" t="s">
        <v>130</v>
      </c>
      <c r="K58" s="248" t="s">
        <v>614</v>
      </c>
      <c r="L58" s="178">
        <v>7.74064998E8</v>
      </c>
      <c r="M58" s="178">
        <v>10000.0</v>
      </c>
      <c r="N58" s="238" t="str">
        <f t="shared" si="10"/>
        <v>W</v>
      </c>
      <c r="O58" s="47">
        <f t="shared" si="11"/>
        <v>320</v>
      </c>
      <c r="P58" s="47"/>
      <c r="Q58" s="85"/>
      <c r="R58" s="85"/>
      <c r="S58" s="85"/>
      <c r="T58" s="85"/>
      <c r="U58" s="85"/>
      <c r="V58" s="85"/>
      <c r="W58" s="85"/>
      <c r="X58" s="85"/>
      <c r="Y58" s="85"/>
      <c r="Z58" s="85"/>
    </row>
    <row r="59">
      <c r="A59" s="235">
        <v>45840.0</v>
      </c>
      <c r="B59" s="236">
        <f t="shared" si="7"/>
        <v>45840</v>
      </c>
      <c r="C59" s="237">
        <f t="shared" si="12"/>
        <v>0.7638888889</v>
      </c>
      <c r="D59" s="240" t="s">
        <v>166</v>
      </c>
      <c r="E59" s="247" t="s">
        <v>288</v>
      </c>
      <c r="F59" s="178">
        <v>5.04349393E8</v>
      </c>
      <c r="G59" s="178">
        <v>40.0</v>
      </c>
      <c r="H59" s="238" t="str">
        <f t="shared" si="8"/>
        <v>D</v>
      </c>
      <c r="I59" s="47">
        <f t="shared" si="9"/>
        <v>0</v>
      </c>
      <c r="J59" s="240" t="s">
        <v>174</v>
      </c>
      <c r="K59" s="249" t="s">
        <v>176</v>
      </c>
      <c r="L59" s="178">
        <v>7.28603229E8</v>
      </c>
      <c r="M59" s="178">
        <v>40.0</v>
      </c>
      <c r="N59" s="238" t="str">
        <f t="shared" si="10"/>
        <v>D</v>
      </c>
      <c r="O59" s="47">
        <f t="shared" si="11"/>
        <v>0</v>
      </c>
      <c r="P59" s="47"/>
      <c r="Q59" s="85"/>
      <c r="R59" s="85"/>
      <c r="S59" s="85"/>
      <c r="T59" s="85"/>
      <c r="U59" s="85"/>
      <c r="V59" s="85"/>
      <c r="W59" s="85"/>
      <c r="X59" s="85"/>
      <c r="Y59" s="85"/>
      <c r="Z59" s="85"/>
    </row>
    <row r="60">
      <c r="A60" s="235">
        <v>45840.0</v>
      </c>
      <c r="B60" s="236">
        <f t="shared" si="7"/>
        <v>45840</v>
      </c>
      <c r="C60" s="237">
        <f t="shared" si="12"/>
        <v>0.7708333333</v>
      </c>
      <c r="D60" s="240" t="s">
        <v>166</v>
      </c>
      <c r="E60" s="241" t="s">
        <v>615</v>
      </c>
      <c r="F60" s="178">
        <v>4.53631631E8</v>
      </c>
      <c r="G60" s="47"/>
      <c r="H60" s="238" t="str">
        <f t="shared" si="8"/>
        <v>D</v>
      </c>
      <c r="I60" s="47">
        <f t="shared" si="9"/>
        <v>0</v>
      </c>
      <c r="J60" s="240" t="s">
        <v>616</v>
      </c>
      <c r="K60" s="240" t="s">
        <v>615</v>
      </c>
      <c r="L60" s="178">
        <v>4.53631631E8</v>
      </c>
      <c r="M60" s="47"/>
      <c r="N60" s="238" t="str">
        <f t="shared" si="10"/>
        <v>D</v>
      </c>
      <c r="O60" s="47">
        <f t="shared" si="11"/>
        <v>0</v>
      </c>
      <c r="P60" s="120" t="s">
        <v>132</v>
      </c>
      <c r="Q60" s="85"/>
      <c r="R60" s="85"/>
      <c r="S60" s="85"/>
      <c r="T60" s="85"/>
      <c r="U60" s="85"/>
      <c r="V60" s="85"/>
      <c r="W60" s="85"/>
      <c r="X60" s="85"/>
      <c r="Y60" s="85"/>
      <c r="Z60" s="85"/>
    </row>
    <row r="61">
      <c r="A61" s="235">
        <v>45840.0</v>
      </c>
      <c r="B61" s="236">
        <f t="shared" si="7"/>
        <v>45840</v>
      </c>
      <c r="C61" s="237">
        <f t="shared" si="12"/>
        <v>0.7777777778</v>
      </c>
      <c r="D61" s="240" t="s">
        <v>178</v>
      </c>
      <c r="E61" s="250" t="s">
        <v>471</v>
      </c>
      <c r="F61" s="178">
        <v>5.22821068E8</v>
      </c>
      <c r="G61" s="178">
        <v>1010.0</v>
      </c>
      <c r="H61" s="238" t="str">
        <f t="shared" si="8"/>
        <v>D</v>
      </c>
      <c r="I61" s="47">
        <f t="shared" si="9"/>
        <v>0</v>
      </c>
      <c r="J61" s="240" t="s">
        <v>383</v>
      </c>
      <c r="K61" s="241" t="s">
        <v>617</v>
      </c>
      <c r="L61" s="178">
        <v>5.56672015E8</v>
      </c>
      <c r="M61" s="178">
        <v>1010.0</v>
      </c>
      <c r="N61" s="238" t="str">
        <f t="shared" si="10"/>
        <v>D</v>
      </c>
      <c r="O61" s="47">
        <f t="shared" si="11"/>
        <v>0</v>
      </c>
      <c r="P61" s="242"/>
      <c r="Q61" s="85"/>
      <c r="R61" s="85"/>
      <c r="S61" s="85"/>
      <c r="T61" s="85"/>
      <c r="U61" s="85"/>
      <c r="V61" s="85"/>
      <c r="W61" s="85"/>
      <c r="X61" s="85"/>
      <c r="Y61" s="85"/>
      <c r="Z61" s="85"/>
    </row>
    <row r="62">
      <c r="A62" s="235">
        <v>45840.0</v>
      </c>
      <c r="B62" s="236">
        <f t="shared" si="7"/>
        <v>45840</v>
      </c>
      <c r="C62" s="237">
        <f t="shared" si="12"/>
        <v>0.7847222222</v>
      </c>
      <c r="D62" s="240" t="s">
        <v>144</v>
      </c>
      <c r="E62" s="250" t="s">
        <v>618</v>
      </c>
      <c r="F62" s="178">
        <v>4.38261683E8</v>
      </c>
      <c r="G62" s="178">
        <v>3100.0</v>
      </c>
      <c r="H62" s="238" t="str">
        <f t="shared" si="8"/>
        <v>W</v>
      </c>
      <c r="I62" s="47">
        <f t="shared" si="9"/>
        <v>60</v>
      </c>
      <c r="J62" s="240" t="s">
        <v>286</v>
      </c>
      <c r="K62" s="241" t="s">
        <v>480</v>
      </c>
      <c r="L62" s="178">
        <v>6.46689642E8</v>
      </c>
      <c r="M62" s="178">
        <v>260.0</v>
      </c>
      <c r="N62" s="238" t="str">
        <f t="shared" si="10"/>
        <v>L</v>
      </c>
      <c r="O62" s="47">
        <f t="shared" si="11"/>
        <v>0</v>
      </c>
      <c r="P62" s="47"/>
      <c r="Q62" s="85"/>
      <c r="R62" s="85"/>
      <c r="S62" s="85"/>
      <c r="T62" s="85"/>
      <c r="U62" s="85"/>
      <c r="V62" s="85"/>
      <c r="W62" s="85"/>
      <c r="X62" s="85"/>
      <c r="Y62" s="85"/>
      <c r="Z62" s="85"/>
    </row>
    <row r="63">
      <c r="A63" s="235">
        <v>45840.0</v>
      </c>
      <c r="B63" s="236">
        <f t="shared" si="7"/>
        <v>45840</v>
      </c>
      <c r="C63" s="237">
        <f t="shared" si="12"/>
        <v>0.7916666667</v>
      </c>
      <c r="D63" s="240" t="s">
        <v>144</v>
      </c>
      <c r="E63" s="250" t="s">
        <v>171</v>
      </c>
      <c r="F63" s="178">
        <v>8.24654077E8</v>
      </c>
      <c r="G63" s="178">
        <v>23630.0</v>
      </c>
      <c r="H63" s="238" t="str">
        <f t="shared" si="8"/>
        <v>W</v>
      </c>
      <c r="I63" s="47">
        <f t="shared" si="9"/>
        <v>320</v>
      </c>
      <c r="J63" s="240" t="s">
        <v>134</v>
      </c>
      <c r="K63" s="244" t="s">
        <v>168</v>
      </c>
      <c r="L63" s="178">
        <v>8.35222775E8</v>
      </c>
      <c r="M63" s="178">
        <v>23090.0</v>
      </c>
      <c r="N63" s="238" t="str">
        <f t="shared" si="10"/>
        <v>L</v>
      </c>
      <c r="O63" s="47">
        <f t="shared" si="11"/>
        <v>160</v>
      </c>
      <c r="P63" s="47"/>
      <c r="Q63" s="85"/>
      <c r="R63" s="85"/>
      <c r="S63" s="85"/>
      <c r="T63" s="85"/>
      <c r="U63" s="85"/>
      <c r="V63" s="85"/>
      <c r="W63" s="85"/>
      <c r="X63" s="85"/>
      <c r="Y63" s="85"/>
      <c r="Z63" s="85"/>
    </row>
    <row r="64">
      <c r="A64" s="235">
        <v>45840.0</v>
      </c>
      <c r="B64" s="236">
        <f t="shared" si="7"/>
        <v>45840</v>
      </c>
      <c r="C64" s="237">
        <f t="shared" si="12"/>
        <v>0.7986111111</v>
      </c>
      <c r="D64" s="240" t="s">
        <v>313</v>
      </c>
      <c r="E64" s="153" t="s">
        <v>619</v>
      </c>
      <c r="F64" s="178">
        <v>8.30712821E8</v>
      </c>
      <c r="G64" s="178">
        <v>10.0</v>
      </c>
      <c r="H64" s="238" t="str">
        <f t="shared" si="8"/>
        <v>L</v>
      </c>
      <c r="I64" s="47">
        <f t="shared" si="9"/>
        <v>0</v>
      </c>
      <c r="J64" s="240" t="s">
        <v>174</v>
      </c>
      <c r="K64" s="247" t="s">
        <v>460</v>
      </c>
      <c r="L64" s="178">
        <v>8.06954002E8</v>
      </c>
      <c r="M64" s="178">
        <v>30.0</v>
      </c>
      <c r="N64" s="238" t="str">
        <f t="shared" si="10"/>
        <v>W</v>
      </c>
      <c r="O64" s="47">
        <f t="shared" si="11"/>
        <v>0</v>
      </c>
      <c r="P64" s="47"/>
      <c r="Q64" s="85"/>
      <c r="R64" s="85"/>
      <c r="S64" s="85"/>
      <c r="T64" s="85"/>
      <c r="U64" s="85"/>
      <c r="V64" s="85"/>
      <c r="W64" s="85"/>
      <c r="X64" s="85"/>
      <c r="Y64" s="85"/>
      <c r="Z64" s="85"/>
    </row>
    <row r="65">
      <c r="A65" s="235">
        <v>45840.0</v>
      </c>
      <c r="B65" s="236">
        <f t="shared" si="7"/>
        <v>45840</v>
      </c>
      <c r="C65" s="237">
        <f t="shared" si="12"/>
        <v>0.8055555556</v>
      </c>
      <c r="D65" s="240" t="s">
        <v>313</v>
      </c>
      <c r="E65" s="153" t="s">
        <v>386</v>
      </c>
      <c r="F65" s="178">
        <v>8.30712821E8</v>
      </c>
      <c r="G65" s="47"/>
      <c r="H65" s="238" t="str">
        <f t="shared" si="8"/>
        <v>D</v>
      </c>
      <c r="I65" s="47">
        <f t="shared" si="9"/>
        <v>0</v>
      </c>
      <c r="J65" s="240" t="s">
        <v>134</v>
      </c>
      <c r="K65" s="244" t="s">
        <v>168</v>
      </c>
      <c r="L65" s="178">
        <v>8.35222775E8</v>
      </c>
      <c r="M65" s="47"/>
      <c r="N65" s="238" t="str">
        <f t="shared" si="10"/>
        <v>D</v>
      </c>
      <c r="O65" s="47">
        <f t="shared" si="11"/>
        <v>0</v>
      </c>
      <c r="P65" s="143" t="s">
        <v>273</v>
      </c>
      <c r="Q65" s="85"/>
      <c r="R65" s="85"/>
      <c r="S65" s="85"/>
      <c r="T65" s="85"/>
      <c r="U65" s="85"/>
      <c r="V65" s="85"/>
      <c r="W65" s="85"/>
      <c r="X65" s="85"/>
      <c r="Y65" s="85"/>
      <c r="Z65" s="85"/>
    </row>
    <row r="66">
      <c r="A66" s="235">
        <v>45840.0</v>
      </c>
      <c r="B66" s="236">
        <f t="shared" si="7"/>
        <v>45840</v>
      </c>
      <c r="C66" s="237">
        <f t="shared" si="12"/>
        <v>0.8125</v>
      </c>
      <c r="D66" s="240" t="s">
        <v>130</v>
      </c>
      <c r="E66" s="248" t="s">
        <v>591</v>
      </c>
      <c r="F66" s="178">
        <v>6.30450839E8</v>
      </c>
      <c r="G66" s="178">
        <v>1000.0</v>
      </c>
      <c r="H66" s="238" t="str">
        <f t="shared" si="8"/>
        <v>L</v>
      </c>
      <c r="I66" s="47">
        <f t="shared" si="9"/>
        <v>0</v>
      </c>
      <c r="J66" s="240" t="s">
        <v>620</v>
      </c>
      <c r="K66" s="248" t="s">
        <v>403</v>
      </c>
      <c r="L66" s="178">
        <v>7.52886182E8</v>
      </c>
      <c r="M66" s="178">
        <v>6020.0</v>
      </c>
      <c r="N66" s="238" t="str">
        <f t="shared" si="10"/>
        <v>W</v>
      </c>
      <c r="O66" s="47">
        <f t="shared" si="11"/>
        <v>60</v>
      </c>
      <c r="P66" s="47"/>
      <c r="Q66" s="85"/>
      <c r="R66" s="85"/>
      <c r="S66" s="85"/>
      <c r="T66" s="85"/>
      <c r="U66" s="85"/>
      <c r="V66" s="85"/>
      <c r="W66" s="85"/>
      <c r="X66" s="85"/>
      <c r="Y66" s="85"/>
      <c r="Z66" s="85"/>
    </row>
    <row r="67">
      <c r="A67" s="235">
        <v>45840.0</v>
      </c>
      <c r="B67" s="236">
        <f t="shared" si="7"/>
        <v>45840</v>
      </c>
      <c r="C67" s="237">
        <f t="shared" si="12"/>
        <v>0.8194444444</v>
      </c>
      <c r="D67" s="47" t="s">
        <v>141</v>
      </c>
      <c r="E67" s="145" t="s">
        <v>329</v>
      </c>
      <c r="F67" s="178">
        <v>5.73482241E8</v>
      </c>
      <c r="G67" s="47"/>
      <c r="H67" s="238" t="str">
        <f t="shared" si="8"/>
        <v>D</v>
      </c>
      <c r="I67" s="47">
        <f t="shared" si="9"/>
        <v>0</v>
      </c>
      <c r="J67" s="47" t="s">
        <v>359</v>
      </c>
      <c r="K67" s="145" t="s">
        <v>329</v>
      </c>
      <c r="L67" s="178">
        <v>5.73482241E8</v>
      </c>
      <c r="M67" s="47"/>
      <c r="N67" s="238" t="str">
        <f t="shared" si="10"/>
        <v>D</v>
      </c>
      <c r="O67" s="47">
        <f t="shared" si="11"/>
        <v>0</v>
      </c>
      <c r="P67" s="120" t="s">
        <v>132</v>
      </c>
      <c r="Q67" s="85"/>
      <c r="R67" s="85"/>
      <c r="S67" s="85"/>
      <c r="T67" s="85"/>
      <c r="U67" s="85"/>
      <c r="V67" s="85"/>
      <c r="W67" s="85"/>
      <c r="X67" s="85"/>
      <c r="Y67" s="85"/>
      <c r="Z67" s="85"/>
    </row>
    <row r="68">
      <c r="A68" s="235">
        <v>45840.0</v>
      </c>
      <c r="B68" s="236">
        <f t="shared" si="7"/>
        <v>45840</v>
      </c>
      <c r="C68" s="237">
        <f t="shared" si="12"/>
        <v>0.8263888889</v>
      </c>
      <c r="D68" s="47" t="s">
        <v>166</v>
      </c>
      <c r="E68" s="178" t="s">
        <v>346</v>
      </c>
      <c r="F68" s="178">
        <v>5.56328399E8</v>
      </c>
      <c r="G68" s="47"/>
      <c r="H68" s="238" t="str">
        <f t="shared" si="8"/>
        <v>D</v>
      </c>
      <c r="I68" s="47">
        <f t="shared" si="9"/>
        <v>0</v>
      </c>
      <c r="J68" s="47" t="s">
        <v>141</v>
      </c>
      <c r="K68" s="178" t="s">
        <v>346</v>
      </c>
      <c r="L68" s="178">
        <v>5.56328399E8</v>
      </c>
      <c r="M68" s="47"/>
      <c r="N68" s="238" t="str">
        <f t="shared" si="10"/>
        <v>D</v>
      </c>
      <c r="O68" s="47">
        <f t="shared" si="11"/>
        <v>0</v>
      </c>
      <c r="P68" s="120" t="s">
        <v>132</v>
      </c>
      <c r="Q68" s="85"/>
      <c r="R68" s="85"/>
      <c r="S68" s="85"/>
      <c r="T68" s="85"/>
      <c r="U68" s="85"/>
      <c r="V68" s="85"/>
      <c r="W68" s="85"/>
      <c r="X68" s="85"/>
      <c r="Y68" s="85"/>
      <c r="Z68" s="85"/>
    </row>
    <row r="69">
      <c r="A69" s="235">
        <v>45840.0</v>
      </c>
      <c r="B69" s="236">
        <f t="shared" si="7"/>
        <v>45840</v>
      </c>
      <c r="C69" s="237">
        <f t="shared" si="12"/>
        <v>0.8333333333</v>
      </c>
      <c r="D69" s="47" t="s">
        <v>144</v>
      </c>
      <c r="E69" s="47" t="s">
        <v>305</v>
      </c>
      <c r="F69" s="178">
        <v>6.38834207E8</v>
      </c>
      <c r="G69" s="47"/>
      <c r="H69" s="238" t="str">
        <f t="shared" si="8"/>
        <v>D</v>
      </c>
      <c r="I69" s="47">
        <f t="shared" si="9"/>
        <v>0</v>
      </c>
      <c r="J69" s="47" t="s">
        <v>217</v>
      </c>
      <c r="K69" s="47" t="s">
        <v>305</v>
      </c>
      <c r="L69" s="178">
        <v>6.38834207E8</v>
      </c>
      <c r="M69" s="47"/>
      <c r="N69" s="238" t="str">
        <f t="shared" si="10"/>
        <v>D</v>
      </c>
      <c r="O69" s="47">
        <f t="shared" si="11"/>
        <v>0</v>
      </c>
      <c r="P69" s="120" t="s">
        <v>132</v>
      </c>
      <c r="Q69" s="85"/>
      <c r="R69" s="85"/>
      <c r="S69" s="85"/>
      <c r="T69" s="85"/>
      <c r="U69" s="85"/>
      <c r="V69" s="85"/>
      <c r="W69" s="85"/>
      <c r="X69" s="85"/>
      <c r="Y69" s="85"/>
      <c r="Z69" s="85"/>
    </row>
    <row r="70">
      <c r="A70" s="235">
        <v>45840.0</v>
      </c>
      <c r="B70" s="236">
        <f t="shared" si="7"/>
        <v>45840</v>
      </c>
      <c r="C70" s="237">
        <f t="shared" si="12"/>
        <v>0.8402777778</v>
      </c>
      <c r="D70" s="47" t="s">
        <v>127</v>
      </c>
      <c r="E70" s="178" t="s">
        <v>621</v>
      </c>
      <c r="F70" s="178">
        <v>7.83530613E8</v>
      </c>
      <c r="G70" s="178">
        <v>470.0</v>
      </c>
      <c r="H70" s="238" t="str">
        <f t="shared" si="8"/>
        <v>L</v>
      </c>
      <c r="I70" s="47">
        <f t="shared" si="9"/>
        <v>0</v>
      </c>
      <c r="J70" s="47" t="s">
        <v>581</v>
      </c>
      <c r="K70" s="47" t="s">
        <v>622</v>
      </c>
      <c r="L70" s="178">
        <v>8.32716992E8</v>
      </c>
      <c r="M70" s="178">
        <v>13520.0</v>
      </c>
      <c r="N70" s="238" t="str">
        <f t="shared" si="10"/>
        <v>W</v>
      </c>
      <c r="O70" s="47">
        <f t="shared" si="11"/>
        <v>320</v>
      </c>
      <c r="P70" s="47"/>
      <c r="Q70" s="85"/>
      <c r="R70" s="85"/>
      <c r="S70" s="85"/>
      <c r="T70" s="85"/>
      <c r="U70" s="85"/>
      <c r="V70" s="85"/>
      <c r="W70" s="85"/>
      <c r="X70" s="85"/>
      <c r="Y70" s="85"/>
      <c r="Z70" s="85"/>
    </row>
    <row r="71">
      <c r="A71" s="235">
        <v>45840.0</v>
      </c>
      <c r="B71" s="236">
        <f t="shared" si="7"/>
        <v>45840</v>
      </c>
      <c r="C71" s="237">
        <f t="shared" si="12"/>
        <v>0.8472222222</v>
      </c>
      <c r="D71" s="47" t="s">
        <v>144</v>
      </c>
      <c r="E71" s="251" t="s">
        <v>623</v>
      </c>
      <c r="F71" s="178">
        <v>5.9101512E8</v>
      </c>
      <c r="G71" s="178">
        <v>280.0</v>
      </c>
      <c r="H71" s="238" t="str">
        <f t="shared" si="8"/>
        <v>L</v>
      </c>
      <c r="I71" s="47">
        <f t="shared" si="9"/>
        <v>0</v>
      </c>
      <c r="J71" s="47" t="s">
        <v>581</v>
      </c>
      <c r="K71" s="178" t="s">
        <v>624</v>
      </c>
      <c r="L71" s="178">
        <v>8.36893821E8</v>
      </c>
      <c r="M71" s="178">
        <v>53310.0</v>
      </c>
      <c r="N71" s="238" t="str">
        <f t="shared" si="10"/>
        <v>W</v>
      </c>
      <c r="O71" s="47">
        <f t="shared" si="11"/>
        <v>1700</v>
      </c>
      <c r="P71" s="47"/>
      <c r="Q71" s="85"/>
      <c r="R71" s="85"/>
      <c r="S71" s="85"/>
      <c r="T71" s="85"/>
      <c r="U71" s="85"/>
      <c r="V71" s="85"/>
      <c r="W71" s="85"/>
      <c r="X71" s="85"/>
      <c r="Y71" s="85"/>
      <c r="Z71" s="85"/>
    </row>
    <row r="72">
      <c r="A72" s="235">
        <v>45840.0</v>
      </c>
      <c r="B72" s="236">
        <f t="shared" si="7"/>
        <v>45840</v>
      </c>
      <c r="C72" s="237">
        <f t="shared" si="12"/>
        <v>0.8541666667</v>
      </c>
      <c r="D72" s="47" t="s">
        <v>166</v>
      </c>
      <c r="E72" s="178" t="s">
        <v>280</v>
      </c>
      <c r="F72" s="178">
        <v>6.86958558E8</v>
      </c>
      <c r="G72" s="47"/>
      <c r="H72" s="238" t="str">
        <f t="shared" si="8"/>
        <v>D</v>
      </c>
      <c r="I72" s="47">
        <f t="shared" si="9"/>
        <v>0</v>
      </c>
      <c r="J72" s="47" t="s">
        <v>279</v>
      </c>
      <c r="K72" s="47" t="s">
        <v>280</v>
      </c>
      <c r="L72" s="178">
        <v>6.86958558E8</v>
      </c>
      <c r="M72" s="47"/>
      <c r="N72" s="238" t="str">
        <f t="shared" si="10"/>
        <v>D</v>
      </c>
      <c r="O72" s="47">
        <f t="shared" si="11"/>
        <v>0</v>
      </c>
      <c r="P72" s="120" t="s">
        <v>132</v>
      </c>
      <c r="Q72" s="85"/>
      <c r="R72" s="85"/>
      <c r="S72" s="85"/>
      <c r="T72" s="85"/>
      <c r="U72" s="85"/>
      <c r="V72" s="85"/>
      <c r="W72" s="85"/>
      <c r="X72" s="85"/>
      <c r="Y72" s="85"/>
      <c r="Z72" s="85"/>
    </row>
    <row r="73">
      <c r="A73" s="235">
        <v>45840.0</v>
      </c>
      <c r="B73" s="236">
        <f t="shared" si="7"/>
        <v>45840</v>
      </c>
      <c r="C73" s="237">
        <f t="shared" si="12"/>
        <v>0.8611111111</v>
      </c>
      <c r="D73" s="47" t="s">
        <v>390</v>
      </c>
      <c r="E73" s="47" t="s">
        <v>625</v>
      </c>
      <c r="F73" s="178">
        <v>5.75493402E8</v>
      </c>
      <c r="G73" s="178">
        <v>10.0</v>
      </c>
      <c r="H73" s="238" t="str">
        <f t="shared" si="8"/>
        <v>L</v>
      </c>
      <c r="I73" s="47">
        <f t="shared" si="9"/>
        <v>0</v>
      </c>
      <c r="J73" s="47" t="s">
        <v>581</v>
      </c>
      <c r="K73" s="178" t="s">
        <v>624</v>
      </c>
      <c r="L73" s="178">
        <v>8.36893821E8</v>
      </c>
      <c r="M73" s="178">
        <v>1950.0</v>
      </c>
      <c r="N73" s="238" t="str">
        <f t="shared" si="10"/>
        <v>W</v>
      </c>
      <c r="O73" s="47">
        <f t="shared" si="11"/>
        <v>0</v>
      </c>
      <c r="P73" s="47"/>
      <c r="Q73" s="85"/>
      <c r="R73" s="85"/>
      <c r="S73" s="85"/>
      <c r="T73" s="85"/>
      <c r="U73" s="85"/>
      <c r="V73" s="85"/>
      <c r="W73" s="85"/>
      <c r="X73" s="85"/>
      <c r="Y73" s="85"/>
      <c r="Z73" s="85"/>
    </row>
    <row r="74">
      <c r="A74" s="235">
        <v>45840.0</v>
      </c>
      <c r="B74" s="236">
        <f t="shared" si="7"/>
        <v>45840</v>
      </c>
      <c r="C74" s="237">
        <f t="shared" si="12"/>
        <v>0.8680555556</v>
      </c>
      <c r="D74" s="47" t="s">
        <v>178</v>
      </c>
      <c r="E74" s="250" t="s">
        <v>469</v>
      </c>
      <c r="F74" s="178">
        <v>5.56958246E8</v>
      </c>
      <c r="G74" s="178">
        <v>5200.0</v>
      </c>
      <c r="H74" s="238" t="str">
        <f t="shared" si="8"/>
        <v>L</v>
      </c>
      <c r="I74" s="47">
        <f t="shared" si="9"/>
        <v>30</v>
      </c>
      <c r="J74" s="47" t="s">
        <v>581</v>
      </c>
      <c r="K74" s="178" t="s">
        <v>582</v>
      </c>
      <c r="L74" s="178">
        <v>8.32716992E8</v>
      </c>
      <c r="M74" s="178">
        <v>16810.0</v>
      </c>
      <c r="N74" s="238" t="str">
        <f t="shared" si="10"/>
        <v>W</v>
      </c>
      <c r="O74" s="47">
        <f t="shared" si="11"/>
        <v>320</v>
      </c>
      <c r="P74" s="47"/>
      <c r="Q74" s="85"/>
      <c r="R74" s="85"/>
      <c r="S74" s="85"/>
      <c r="T74" s="85"/>
      <c r="U74" s="85"/>
      <c r="V74" s="85"/>
      <c r="W74" s="85"/>
      <c r="X74" s="85"/>
      <c r="Y74" s="85"/>
      <c r="Z74" s="85"/>
    </row>
    <row r="75">
      <c r="A75" s="230" t="s">
        <v>116</v>
      </c>
      <c r="B75" s="231" t="s">
        <v>16</v>
      </c>
      <c r="C75" s="239" t="s">
        <v>117</v>
      </c>
      <c r="D75" s="232" t="s">
        <v>118</v>
      </c>
      <c r="E75" s="232" t="s">
        <v>119</v>
      </c>
      <c r="F75" s="233" t="s">
        <v>120</v>
      </c>
      <c r="G75" s="232" t="s">
        <v>121</v>
      </c>
      <c r="H75" s="232" t="s">
        <v>122</v>
      </c>
      <c r="I75" s="232" t="s">
        <v>123</v>
      </c>
      <c r="J75" s="232" t="s">
        <v>118</v>
      </c>
      <c r="K75" s="232" t="s">
        <v>124</v>
      </c>
      <c r="L75" s="233" t="s">
        <v>125</v>
      </c>
      <c r="M75" s="232" t="s">
        <v>121</v>
      </c>
      <c r="N75" s="232" t="s">
        <v>122</v>
      </c>
      <c r="O75" s="232" t="s">
        <v>123</v>
      </c>
      <c r="P75" s="234" t="s">
        <v>52</v>
      </c>
      <c r="Q75" s="85"/>
      <c r="R75" s="85"/>
      <c r="S75" s="85"/>
      <c r="T75" s="85"/>
      <c r="U75" s="85"/>
      <c r="V75" s="85"/>
      <c r="W75" s="85"/>
      <c r="X75" s="85"/>
      <c r="Y75" s="85"/>
      <c r="Z75" s="85"/>
    </row>
    <row r="76">
      <c r="A76" s="235">
        <v>45841.0</v>
      </c>
      <c r="B76" s="236">
        <f t="shared" ref="B76:B111" si="13">A76</f>
        <v>45841</v>
      </c>
      <c r="C76" s="237">
        <v>0.625</v>
      </c>
      <c r="D76" s="122" t="s">
        <v>166</v>
      </c>
      <c r="E76" s="122" t="s">
        <v>319</v>
      </c>
      <c r="F76" s="123">
        <v>5.94266288E8</v>
      </c>
      <c r="G76" s="123">
        <v>50.0</v>
      </c>
      <c r="H76" s="238" t="str">
        <f t="shared" ref="H76:H111" si="14">IFS(G76&gt;M76,"W",G76&lt;M76,"L",G76=M76,"D")</f>
        <v>L</v>
      </c>
      <c r="I76" s="47">
        <f t="shared" ref="I76:I111" si="15">iferror(IF(H76="W",LOOKUP(G76,{2000,10000,50000,80000,100000,120000},{60,320,1700,2800,3500,4000}),LOOKUP(G76,{2000,10000,50000,80000,100000,120000},{30,160,850,1400,1750,2000})),0)</f>
        <v>0</v>
      </c>
      <c r="J76" s="122" t="s">
        <v>208</v>
      </c>
      <c r="K76" s="122" t="s">
        <v>310</v>
      </c>
      <c r="L76" s="123">
        <v>8.20511123E8</v>
      </c>
      <c r="M76" s="123">
        <v>300.0</v>
      </c>
      <c r="N76" s="238" t="str">
        <f t="shared" ref="N76:N111" si="16">IFS(M76&gt;G76,"W",M76&lt;G76,"L",M76=G76,"D")</f>
        <v>W</v>
      </c>
      <c r="O76" s="47">
        <f t="shared" ref="O76:O111" si="17">iferror(IF(N76="W",LOOKUP(M76,{2000,10000,50000,80000,100000,120000},{60,320,1700,2800,3500,4000}),LOOKUP(M76,{2000,10000,50000,80000,100000,120000},{30,160,850,1400,1750,2000})),0)</f>
        <v>0</v>
      </c>
      <c r="P76" s="242"/>
      <c r="Q76" s="85"/>
      <c r="R76" s="85"/>
      <c r="S76" s="85"/>
      <c r="T76" s="85"/>
      <c r="U76" s="85"/>
      <c r="V76" s="85"/>
      <c r="W76" s="85"/>
      <c r="X76" s="85"/>
      <c r="Y76" s="85"/>
      <c r="Z76" s="85"/>
    </row>
    <row r="77">
      <c r="A77" s="235">
        <v>45841.0</v>
      </c>
      <c r="B77" s="236">
        <f t="shared" si="13"/>
        <v>45841</v>
      </c>
      <c r="C77" s="237">
        <f t="shared" ref="C77:C111" si="18">C76 + TIME(0, 10, 0)</f>
        <v>0.6319444444</v>
      </c>
      <c r="D77" s="122" t="s">
        <v>197</v>
      </c>
      <c r="E77" s="122" t="s">
        <v>267</v>
      </c>
      <c r="F77" s="123">
        <v>6.72731344E8</v>
      </c>
      <c r="G77" s="123">
        <v>0.0</v>
      </c>
      <c r="H77" s="238" t="str">
        <f t="shared" si="14"/>
        <v>D</v>
      </c>
      <c r="I77" s="47">
        <f t="shared" si="15"/>
        <v>0</v>
      </c>
      <c r="J77" s="122" t="s">
        <v>151</v>
      </c>
      <c r="K77" s="122" t="s">
        <v>268</v>
      </c>
      <c r="L77" s="123">
        <v>8.13080642E8</v>
      </c>
      <c r="M77" s="123">
        <v>0.0</v>
      </c>
      <c r="N77" s="238" t="str">
        <f t="shared" si="16"/>
        <v>D</v>
      </c>
      <c r="O77" s="47">
        <f t="shared" si="17"/>
        <v>0</v>
      </c>
      <c r="P77" s="47"/>
      <c r="Q77" s="85"/>
      <c r="R77" s="85"/>
      <c r="S77" s="85"/>
      <c r="T77" s="85"/>
      <c r="U77" s="85"/>
      <c r="V77" s="85"/>
      <c r="W77" s="85"/>
      <c r="X77" s="85"/>
      <c r="Y77" s="85"/>
      <c r="Z77" s="85"/>
    </row>
    <row r="78">
      <c r="A78" s="235">
        <v>45841.0</v>
      </c>
      <c r="B78" s="236">
        <f t="shared" si="13"/>
        <v>45841</v>
      </c>
      <c r="C78" s="237">
        <f t="shared" si="18"/>
        <v>0.6388888889</v>
      </c>
      <c r="D78" s="122" t="s">
        <v>170</v>
      </c>
      <c r="E78" s="122"/>
      <c r="F78" s="123"/>
      <c r="G78" s="122"/>
      <c r="H78" s="238" t="str">
        <f t="shared" si="14"/>
        <v>D</v>
      </c>
      <c r="I78" s="47">
        <f t="shared" si="15"/>
        <v>0</v>
      </c>
      <c r="J78" s="122" t="s">
        <v>174</v>
      </c>
      <c r="K78" s="122">
        <v>3.86498952E8</v>
      </c>
      <c r="L78" s="123">
        <v>1.882956474E9</v>
      </c>
      <c r="M78" s="122"/>
      <c r="N78" s="238" t="str">
        <f t="shared" si="16"/>
        <v>D</v>
      </c>
      <c r="O78" s="47">
        <f t="shared" si="17"/>
        <v>0</v>
      </c>
      <c r="P78" s="120" t="s">
        <v>132</v>
      </c>
      <c r="Q78" s="85"/>
      <c r="R78" s="85"/>
      <c r="S78" s="85"/>
      <c r="T78" s="85"/>
      <c r="U78" s="85"/>
      <c r="V78" s="85"/>
      <c r="W78" s="85"/>
      <c r="X78" s="85"/>
      <c r="Y78" s="85"/>
      <c r="Z78" s="85"/>
    </row>
    <row r="79">
      <c r="A79" s="235">
        <v>45841.0</v>
      </c>
      <c r="B79" s="236">
        <f t="shared" si="13"/>
        <v>45841</v>
      </c>
      <c r="C79" s="237">
        <f t="shared" si="18"/>
        <v>0.6458333333</v>
      </c>
      <c r="D79" s="122" t="s">
        <v>155</v>
      </c>
      <c r="E79" s="122" t="s">
        <v>278</v>
      </c>
      <c r="F79" s="123">
        <v>7.95790436E8</v>
      </c>
      <c r="G79" s="123">
        <v>1000.0</v>
      </c>
      <c r="H79" s="238" t="str">
        <f t="shared" si="14"/>
        <v>W</v>
      </c>
      <c r="I79" s="47">
        <f t="shared" si="15"/>
        <v>0</v>
      </c>
      <c r="J79" s="122" t="s">
        <v>266</v>
      </c>
      <c r="K79" s="122" t="s">
        <v>626</v>
      </c>
      <c r="L79" s="123">
        <v>8.0519121E8</v>
      </c>
      <c r="M79" s="123">
        <v>10.0</v>
      </c>
      <c r="N79" s="238" t="str">
        <f t="shared" si="16"/>
        <v>L</v>
      </c>
      <c r="O79" s="47">
        <f t="shared" si="17"/>
        <v>0</v>
      </c>
      <c r="P79" s="47"/>
      <c r="Q79" s="85"/>
      <c r="R79" s="85"/>
      <c r="S79" s="85"/>
      <c r="T79" s="85"/>
      <c r="U79" s="85"/>
      <c r="V79" s="85"/>
      <c r="W79" s="85"/>
      <c r="X79" s="85"/>
      <c r="Y79" s="85"/>
      <c r="Z79" s="85"/>
    </row>
    <row r="80">
      <c r="A80" s="235">
        <v>45841.0</v>
      </c>
      <c r="B80" s="236">
        <f t="shared" si="13"/>
        <v>45841</v>
      </c>
      <c r="C80" s="237">
        <f t="shared" si="18"/>
        <v>0.6527777778</v>
      </c>
      <c r="D80" s="122" t="s">
        <v>292</v>
      </c>
      <c r="E80" s="122" t="s">
        <v>591</v>
      </c>
      <c r="F80" s="123">
        <v>6.30450839E8</v>
      </c>
      <c r="G80" s="123">
        <v>130.0</v>
      </c>
      <c r="H80" s="238" t="str">
        <f t="shared" si="14"/>
        <v>W</v>
      </c>
      <c r="I80" s="47">
        <f t="shared" si="15"/>
        <v>0</v>
      </c>
      <c r="J80" s="122" t="s">
        <v>590</v>
      </c>
      <c r="K80" s="122" t="s">
        <v>403</v>
      </c>
      <c r="L80" s="123">
        <v>7.52886182E8</v>
      </c>
      <c r="M80" s="123">
        <v>0.0</v>
      </c>
      <c r="N80" s="238" t="str">
        <f t="shared" si="16"/>
        <v>L</v>
      </c>
      <c r="O80" s="47">
        <f t="shared" si="17"/>
        <v>0</v>
      </c>
      <c r="P80" s="47"/>
      <c r="Q80" s="85"/>
      <c r="R80" s="85"/>
      <c r="S80" s="85"/>
      <c r="T80" s="85"/>
      <c r="U80" s="85"/>
      <c r="V80" s="85"/>
      <c r="W80" s="85"/>
      <c r="X80" s="85"/>
      <c r="Y80" s="85"/>
      <c r="Z80" s="85"/>
    </row>
    <row r="81">
      <c r="A81" s="235">
        <v>45841.0</v>
      </c>
      <c r="B81" s="236">
        <f t="shared" si="13"/>
        <v>45841</v>
      </c>
      <c r="C81" s="237">
        <f t="shared" si="18"/>
        <v>0.6597222222</v>
      </c>
      <c r="D81" s="122" t="s">
        <v>197</v>
      </c>
      <c r="E81" s="122" t="s">
        <v>519</v>
      </c>
      <c r="F81" s="123">
        <v>7.28603229E8</v>
      </c>
      <c r="G81" s="123">
        <v>150.0</v>
      </c>
      <c r="H81" s="238" t="str">
        <f t="shared" si="14"/>
        <v>D</v>
      </c>
      <c r="I81" s="47">
        <f t="shared" si="15"/>
        <v>0</v>
      </c>
      <c r="J81" s="122" t="s">
        <v>191</v>
      </c>
      <c r="K81" s="122" t="s">
        <v>288</v>
      </c>
      <c r="L81" s="123">
        <v>5.04349393E8</v>
      </c>
      <c r="M81" s="123">
        <v>150.0</v>
      </c>
      <c r="N81" s="238" t="str">
        <f t="shared" si="16"/>
        <v>D</v>
      </c>
      <c r="O81" s="47">
        <f t="shared" si="17"/>
        <v>0</v>
      </c>
      <c r="P81" s="47"/>
      <c r="Q81" s="85"/>
      <c r="R81" s="85"/>
      <c r="S81" s="85"/>
      <c r="T81" s="85"/>
      <c r="U81" s="85"/>
      <c r="V81" s="85"/>
      <c r="W81" s="85"/>
      <c r="X81" s="85"/>
      <c r="Y81" s="85"/>
      <c r="Z81" s="85"/>
    </row>
    <row r="82">
      <c r="A82" s="235">
        <v>45841.0</v>
      </c>
      <c r="B82" s="236">
        <f t="shared" si="13"/>
        <v>45841</v>
      </c>
      <c r="C82" s="237">
        <f t="shared" si="18"/>
        <v>0.6666666667</v>
      </c>
      <c r="D82" s="122" t="s">
        <v>316</v>
      </c>
      <c r="E82" s="122" t="s">
        <v>182</v>
      </c>
      <c r="F82" s="123">
        <v>7.80109818E8</v>
      </c>
      <c r="G82" s="122"/>
      <c r="H82" s="238" t="str">
        <f t="shared" si="14"/>
        <v>D</v>
      </c>
      <c r="I82" s="47">
        <f t="shared" si="15"/>
        <v>0</v>
      </c>
      <c r="J82" s="122" t="s">
        <v>279</v>
      </c>
      <c r="K82" s="122" t="s">
        <v>280</v>
      </c>
      <c r="L82" s="123">
        <v>6.86958558E8</v>
      </c>
      <c r="M82" s="122"/>
      <c r="N82" s="238" t="str">
        <f t="shared" si="16"/>
        <v>D</v>
      </c>
      <c r="O82" s="47">
        <f t="shared" si="17"/>
        <v>0</v>
      </c>
      <c r="P82" s="120" t="s">
        <v>353</v>
      </c>
      <c r="Q82" s="85"/>
      <c r="R82" s="85"/>
      <c r="S82" s="85"/>
      <c r="T82" s="85"/>
      <c r="U82" s="85"/>
      <c r="V82" s="85"/>
      <c r="W82" s="85"/>
      <c r="X82" s="85"/>
      <c r="Y82" s="85"/>
      <c r="Z82" s="85"/>
    </row>
    <row r="83">
      <c r="A83" s="235">
        <v>45841.0</v>
      </c>
      <c r="B83" s="236">
        <f t="shared" si="13"/>
        <v>45841</v>
      </c>
      <c r="C83" s="237">
        <f t="shared" si="18"/>
        <v>0.6736111111</v>
      </c>
      <c r="D83" s="122" t="s">
        <v>127</v>
      </c>
      <c r="E83" s="122" t="s">
        <v>302</v>
      </c>
      <c r="F83" s="123">
        <v>7.3213097E8</v>
      </c>
      <c r="G83" s="122"/>
      <c r="H83" s="238" t="str">
        <f t="shared" si="14"/>
        <v>D</v>
      </c>
      <c r="I83" s="47">
        <f t="shared" si="15"/>
        <v>0</v>
      </c>
      <c r="J83" s="122" t="s">
        <v>596</v>
      </c>
      <c r="K83" s="123"/>
      <c r="L83" s="123"/>
      <c r="M83" s="122"/>
      <c r="N83" s="238" t="str">
        <f t="shared" si="16"/>
        <v>D</v>
      </c>
      <c r="O83" s="47">
        <f t="shared" si="17"/>
        <v>0</v>
      </c>
      <c r="P83" s="120" t="s">
        <v>132</v>
      </c>
      <c r="Q83" s="85"/>
      <c r="R83" s="85"/>
      <c r="S83" s="85"/>
      <c r="T83" s="85"/>
      <c r="U83" s="85"/>
      <c r="V83" s="85"/>
      <c r="W83" s="85"/>
      <c r="X83" s="85"/>
      <c r="Y83" s="85"/>
      <c r="Z83" s="85"/>
    </row>
    <row r="84">
      <c r="A84" s="235">
        <v>45841.0</v>
      </c>
      <c r="B84" s="236">
        <f t="shared" si="13"/>
        <v>45841</v>
      </c>
      <c r="C84" s="237">
        <f t="shared" si="18"/>
        <v>0.6805555556</v>
      </c>
      <c r="D84" s="122" t="s">
        <v>155</v>
      </c>
      <c r="E84" s="122" t="s">
        <v>275</v>
      </c>
      <c r="F84" s="123">
        <v>6.14828209E8</v>
      </c>
      <c r="G84" s="123">
        <v>470.0</v>
      </c>
      <c r="H84" s="238" t="str">
        <f t="shared" si="14"/>
        <v>L</v>
      </c>
      <c r="I84" s="47">
        <f t="shared" si="15"/>
        <v>0</v>
      </c>
      <c r="J84" s="122" t="s">
        <v>195</v>
      </c>
      <c r="K84" s="122" t="s">
        <v>501</v>
      </c>
      <c r="L84" s="123">
        <v>7.22073931E8</v>
      </c>
      <c r="M84" s="123">
        <v>560.0</v>
      </c>
      <c r="N84" s="238" t="str">
        <f t="shared" si="16"/>
        <v>W</v>
      </c>
      <c r="O84" s="47">
        <f t="shared" si="17"/>
        <v>0</v>
      </c>
      <c r="P84" s="242"/>
      <c r="Q84" s="85"/>
      <c r="R84" s="85"/>
      <c r="S84" s="85"/>
      <c r="T84" s="85"/>
      <c r="U84" s="85"/>
      <c r="V84" s="85"/>
      <c r="W84" s="85"/>
      <c r="X84" s="85"/>
      <c r="Y84" s="85"/>
      <c r="Z84" s="85"/>
    </row>
    <row r="85">
      <c r="A85" s="235">
        <v>45841.0</v>
      </c>
      <c r="B85" s="236">
        <f t="shared" si="13"/>
        <v>45841</v>
      </c>
      <c r="C85" s="237">
        <f t="shared" si="18"/>
        <v>0.6875</v>
      </c>
      <c r="D85" s="122" t="s">
        <v>204</v>
      </c>
      <c r="E85" s="122" t="s">
        <v>251</v>
      </c>
      <c r="F85" s="123">
        <v>7.25853031E8</v>
      </c>
      <c r="G85" s="123">
        <v>0.0</v>
      </c>
      <c r="H85" s="238" t="str">
        <f t="shared" si="14"/>
        <v>D</v>
      </c>
      <c r="I85" s="47">
        <f t="shared" si="15"/>
        <v>0</v>
      </c>
      <c r="J85" s="122" t="s">
        <v>191</v>
      </c>
      <c r="K85" s="122" t="s">
        <v>288</v>
      </c>
      <c r="L85" s="123">
        <v>5.04349393E8</v>
      </c>
      <c r="M85" s="123">
        <v>0.0</v>
      </c>
      <c r="N85" s="238" t="str">
        <f t="shared" si="16"/>
        <v>D</v>
      </c>
      <c r="O85" s="47">
        <f t="shared" si="17"/>
        <v>0</v>
      </c>
      <c r="P85" s="242"/>
      <c r="Q85" s="85"/>
      <c r="R85" s="85"/>
      <c r="S85" s="85"/>
      <c r="T85" s="85"/>
      <c r="U85" s="85"/>
      <c r="V85" s="85"/>
      <c r="W85" s="85"/>
      <c r="X85" s="85"/>
      <c r="Y85" s="85"/>
      <c r="Z85" s="85"/>
    </row>
    <row r="86">
      <c r="A86" s="235">
        <v>45841.0</v>
      </c>
      <c r="B86" s="236">
        <f t="shared" si="13"/>
        <v>45841</v>
      </c>
      <c r="C86" s="237">
        <f t="shared" si="18"/>
        <v>0.6944444444</v>
      </c>
      <c r="D86" s="122" t="s">
        <v>593</v>
      </c>
      <c r="E86" s="122" t="s">
        <v>594</v>
      </c>
      <c r="F86" s="123">
        <v>7.81864474E8</v>
      </c>
      <c r="G86" s="122"/>
      <c r="H86" s="238" t="str">
        <f t="shared" si="14"/>
        <v>D</v>
      </c>
      <c r="I86" s="47">
        <f t="shared" si="15"/>
        <v>0</v>
      </c>
      <c r="J86" s="122" t="s">
        <v>408</v>
      </c>
      <c r="K86" s="122" t="s">
        <v>409</v>
      </c>
      <c r="L86" s="123">
        <v>5.1744428E8</v>
      </c>
      <c r="M86" s="122"/>
      <c r="N86" s="238" t="str">
        <f t="shared" si="16"/>
        <v>D</v>
      </c>
      <c r="O86" s="47">
        <f t="shared" si="17"/>
        <v>0</v>
      </c>
      <c r="P86" s="120" t="s">
        <v>353</v>
      </c>
      <c r="Q86" s="85"/>
      <c r="R86" s="85"/>
      <c r="S86" s="85"/>
      <c r="T86" s="85"/>
      <c r="U86" s="85"/>
      <c r="V86" s="85"/>
      <c r="W86" s="85"/>
      <c r="X86" s="85"/>
      <c r="Y86" s="85"/>
      <c r="Z86" s="85"/>
    </row>
    <row r="87">
      <c r="A87" s="235">
        <v>45841.0</v>
      </c>
      <c r="B87" s="236">
        <f t="shared" si="13"/>
        <v>45841</v>
      </c>
      <c r="C87" s="237">
        <f t="shared" si="18"/>
        <v>0.7013888889</v>
      </c>
      <c r="D87" s="122" t="s">
        <v>570</v>
      </c>
      <c r="E87" s="122" t="s">
        <v>598</v>
      </c>
      <c r="F87" s="123">
        <v>7.11679513E8</v>
      </c>
      <c r="G87" s="123">
        <v>0.0</v>
      </c>
      <c r="H87" s="238" t="str">
        <f t="shared" si="14"/>
        <v>D</v>
      </c>
      <c r="I87" s="47">
        <f t="shared" si="15"/>
        <v>0</v>
      </c>
      <c r="J87" s="122" t="s">
        <v>581</v>
      </c>
      <c r="K87" s="122" t="s">
        <v>615</v>
      </c>
      <c r="L87" s="123">
        <v>4.53631631E8</v>
      </c>
      <c r="M87" s="123">
        <v>0.0</v>
      </c>
      <c r="N87" s="238" t="str">
        <f t="shared" si="16"/>
        <v>D</v>
      </c>
      <c r="O87" s="47">
        <f t="shared" si="17"/>
        <v>0</v>
      </c>
      <c r="P87" s="47"/>
      <c r="Q87" s="85"/>
      <c r="R87" s="85"/>
      <c r="S87" s="85"/>
      <c r="T87" s="85"/>
      <c r="U87" s="85"/>
      <c r="V87" s="85"/>
      <c r="W87" s="85"/>
      <c r="X87" s="85"/>
      <c r="Y87" s="85"/>
      <c r="Z87" s="85"/>
    </row>
    <row r="88">
      <c r="A88" s="235">
        <v>45841.0</v>
      </c>
      <c r="B88" s="236">
        <f t="shared" si="13"/>
        <v>45841</v>
      </c>
      <c r="C88" s="237">
        <f t="shared" si="18"/>
        <v>0.7083333333</v>
      </c>
      <c r="D88" s="122" t="s">
        <v>301</v>
      </c>
      <c r="E88" s="122" t="s">
        <v>600</v>
      </c>
      <c r="F88" s="123">
        <v>5.38014221E8</v>
      </c>
      <c r="G88" s="122"/>
      <c r="H88" s="238" t="str">
        <f t="shared" si="14"/>
        <v>D</v>
      </c>
      <c r="I88" s="47">
        <f t="shared" si="15"/>
        <v>0</v>
      </c>
      <c r="J88" s="122" t="s">
        <v>404</v>
      </c>
      <c r="K88" s="122" t="s">
        <v>586</v>
      </c>
      <c r="L88" s="123">
        <v>6.4343187E8</v>
      </c>
      <c r="M88" s="122"/>
      <c r="N88" s="238" t="str">
        <f t="shared" si="16"/>
        <v>D</v>
      </c>
      <c r="O88" s="47">
        <f t="shared" si="17"/>
        <v>0</v>
      </c>
      <c r="P88" s="120" t="s">
        <v>353</v>
      </c>
      <c r="Q88" s="85"/>
      <c r="R88" s="85"/>
      <c r="S88" s="85"/>
      <c r="T88" s="85"/>
      <c r="U88" s="85"/>
      <c r="V88" s="85"/>
      <c r="W88" s="85"/>
      <c r="X88" s="85"/>
      <c r="Y88" s="85"/>
      <c r="Z88" s="85"/>
    </row>
    <row r="89">
      <c r="A89" s="235">
        <v>45841.0</v>
      </c>
      <c r="B89" s="236">
        <f t="shared" si="13"/>
        <v>45841</v>
      </c>
      <c r="C89" s="237">
        <f t="shared" si="18"/>
        <v>0.7152777778</v>
      </c>
      <c r="D89" s="122" t="s">
        <v>197</v>
      </c>
      <c r="E89" s="122" t="s">
        <v>519</v>
      </c>
      <c r="F89" s="123">
        <v>7.28603229E8</v>
      </c>
      <c r="G89" s="123">
        <v>40.0</v>
      </c>
      <c r="H89" s="238" t="str">
        <f t="shared" si="14"/>
        <v>L</v>
      </c>
      <c r="I89" s="47">
        <f t="shared" si="15"/>
        <v>0</v>
      </c>
      <c r="J89" s="122" t="s">
        <v>581</v>
      </c>
      <c r="K89" s="122" t="s">
        <v>460</v>
      </c>
      <c r="L89" s="123">
        <v>8.06954002E8</v>
      </c>
      <c r="M89" s="123">
        <v>150.0</v>
      </c>
      <c r="N89" s="238" t="str">
        <f t="shared" si="16"/>
        <v>W</v>
      </c>
      <c r="O89" s="47">
        <f t="shared" si="17"/>
        <v>0</v>
      </c>
      <c r="P89" s="47"/>
      <c r="Q89" s="85"/>
      <c r="R89" s="85"/>
      <c r="S89" s="85"/>
      <c r="T89" s="85"/>
      <c r="U89" s="85"/>
      <c r="V89" s="85"/>
      <c r="W89" s="85"/>
      <c r="X89" s="85"/>
      <c r="Y89" s="85"/>
      <c r="Z89" s="85"/>
    </row>
    <row r="90">
      <c r="A90" s="235">
        <v>45841.0</v>
      </c>
      <c r="B90" s="236">
        <f t="shared" si="13"/>
        <v>45841</v>
      </c>
      <c r="C90" s="237">
        <f t="shared" si="18"/>
        <v>0.7222222222</v>
      </c>
      <c r="D90" s="122" t="s">
        <v>155</v>
      </c>
      <c r="E90" s="122" t="s">
        <v>622</v>
      </c>
      <c r="F90" s="123">
        <v>8.32716992E8</v>
      </c>
      <c r="G90" s="122"/>
      <c r="H90" s="238" t="str">
        <f t="shared" si="14"/>
        <v>D</v>
      </c>
      <c r="I90" s="47">
        <f t="shared" si="15"/>
        <v>0</v>
      </c>
      <c r="J90" s="122" t="s">
        <v>581</v>
      </c>
      <c r="K90" s="122"/>
      <c r="L90" s="123"/>
      <c r="M90" s="122"/>
      <c r="N90" s="238" t="str">
        <f t="shared" si="16"/>
        <v>D</v>
      </c>
      <c r="O90" s="47">
        <f t="shared" si="17"/>
        <v>0</v>
      </c>
      <c r="P90" s="120" t="s">
        <v>132</v>
      </c>
      <c r="Q90" s="85"/>
      <c r="R90" s="85"/>
      <c r="S90" s="85"/>
      <c r="T90" s="85"/>
      <c r="U90" s="85"/>
      <c r="V90" s="85"/>
      <c r="W90" s="85"/>
      <c r="X90" s="85"/>
      <c r="Y90" s="85"/>
      <c r="Z90" s="85"/>
    </row>
    <row r="91">
      <c r="A91" s="235">
        <v>45841.0</v>
      </c>
      <c r="B91" s="236">
        <f t="shared" si="13"/>
        <v>45841</v>
      </c>
      <c r="C91" s="237">
        <f t="shared" si="18"/>
        <v>0.7291666667</v>
      </c>
      <c r="D91" s="122" t="s">
        <v>174</v>
      </c>
      <c r="E91" s="122" t="s">
        <v>519</v>
      </c>
      <c r="F91" s="123">
        <v>7.28603229E8</v>
      </c>
      <c r="G91" s="123">
        <v>0.0</v>
      </c>
      <c r="H91" s="238" t="str">
        <f t="shared" si="14"/>
        <v>D</v>
      </c>
      <c r="I91" s="47">
        <f t="shared" si="15"/>
        <v>0</v>
      </c>
      <c r="J91" s="122" t="s">
        <v>217</v>
      </c>
      <c r="K91" s="122" t="s">
        <v>288</v>
      </c>
      <c r="L91" s="123">
        <v>5.04349393E8</v>
      </c>
      <c r="M91" s="123">
        <v>0.0</v>
      </c>
      <c r="N91" s="238" t="str">
        <f t="shared" si="16"/>
        <v>D</v>
      </c>
      <c r="O91" s="47">
        <f t="shared" si="17"/>
        <v>0</v>
      </c>
      <c r="P91" s="178" t="s">
        <v>627</v>
      </c>
      <c r="Q91" s="85"/>
      <c r="R91" s="85"/>
      <c r="S91" s="85"/>
      <c r="T91" s="85"/>
      <c r="U91" s="85"/>
      <c r="V91" s="85"/>
      <c r="W91" s="85"/>
      <c r="X91" s="85"/>
      <c r="Y91" s="85"/>
      <c r="Z91" s="85"/>
    </row>
    <row r="92">
      <c r="A92" s="235">
        <v>45841.0</v>
      </c>
      <c r="B92" s="236">
        <f t="shared" si="13"/>
        <v>45841</v>
      </c>
      <c r="C92" s="237">
        <f t="shared" si="18"/>
        <v>0.7361111111</v>
      </c>
      <c r="D92" s="122" t="s">
        <v>283</v>
      </c>
      <c r="E92" s="122"/>
      <c r="F92" s="123"/>
      <c r="G92" s="122"/>
      <c r="H92" s="238" t="str">
        <f t="shared" si="14"/>
        <v>D</v>
      </c>
      <c r="I92" s="47">
        <f t="shared" si="15"/>
        <v>0</v>
      </c>
      <c r="J92" s="122" t="s">
        <v>597</v>
      </c>
      <c r="K92" s="122"/>
      <c r="L92" s="123"/>
      <c r="M92" s="122"/>
      <c r="N92" s="238" t="str">
        <f t="shared" si="16"/>
        <v>D</v>
      </c>
      <c r="O92" s="47">
        <f t="shared" si="17"/>
        <v>0</v>
      </c>
      <c r="P92" s="47"/>
      <c r="Q92" s="85"/>
      <c r="R92" s="85"/>
      <c r="S92" s="85"/>
      <c r="T92" s="85"/>
      <c r="U92" s="85"/>
      <c r="V92" s="85"/>
      <c r="W92" s="85"/>
      <c r="X92" s="85"/>
      <c r="Y92" s="85"/>
      <c r="Z92" s="85"/>
    </row>
    <row r="93">
      <c r="A93" s="235">
        <v>45841.0</v>
      </c>
      <c r="B93" s="236">
        <f t="shared" si="13"/>
        <v>45841</v>
      </c>
      <c r="C93" s="237">
        <f t="shared" si="18"/>
        <v>0.7430555556</v>
      </c>
      <c r="D93" s="122" t="s">
        <v>127</v>
      </c>
      <c r="E93" s="122">
        <v>1.074605814E9</v>
      </c>
      <c r="F93" s="123">
        <v>8.4420225E8</v>
      </c>
      <c r="G93" s="122"/>
      <c r="H93" s="238" t="str">
        <f t="shared" si="14"/>
        <v>D</v>
      </c>
      <c r="I93" s="47">
        <f t="shared" si="15"/>
        <v>0</v>
      </c>
      <c r="J93" s="122" t="s">
        <v>359</v>
      </c>
      <c r="K93" s="122" t="s">
        <v>329</v>
      </c>
      <c r="L93" s="123">
        <v>5.73482241E8</v>
      </c>
      <c r="M93" s="122"/>
      <c r="N93" s="238" t="str">
        <f t="shared" si="16"/>
        <v>D</v>
      </c>
      <c r="O93" s="47">
        <f t="shared" si="17"/>
        <v>0</v>
      </c>
      <c r="P93" s="120" t="s">
        <v>353</v>
      </c>
      <c r="Q93" s="85"/>
      <c r="R93" s="85"/>
      <c r="S93" s="85"/>
      <c r="T93" s="85"/>
      <c r="U93" s="85"/>
      <c r="V93" s="85"/>
      <c r="W93" s="85"/>
      <c r="X93" s="85"/>
      <c r="Y93" s="85"/>
      <c r="Z93" s="85"/>
    </row>
    <row r="94">
      <c r="A94" s="235">
        <v>45841.0</v>
      </c>
      <c r="B94" s="236">
        <f t="shared" si="13"/>
        <v>45841</v>
      </c>
      <c r="C94" s="237">
        <f t="shared" si="18"/>
        <v>0.75</v>
      </c>
      <c r="D94" s="122" t="s">
        <v>205</v>
      </c>
      <c r="E94" s="122">
        <v>8.2914406E8</v>
      </c>
      <c r="F94" s="123">
        <v>6.05811465E8</v>
      </c>
      <c r="G94" s="122"/>
      <c r="H94" s="238" t="str">
        <f t="shared" si="14"/>
        <v>D</v>
      </c>
      <c r="I94" s="47">
        <f t="shared" si="15"/>
        <v>0</v>
      </c>
      <c r="J94" s="122" t="s">
        <v>170</v>
      </c>
      <c r="K94" s="122"/>
      <c r="L94" s="123"/>
      <c r="M94" s="122"/>
      <c r="N94" s="238" t="str">
        <f t="shared" si="16"/>
        <v>D</v>
      </c>
      <c r="O94" s="47">
        <f t="shared" si="17"/>
        <v>0</v>
      </c>
      <c r="P94" s="120" t="s">
        <v>132</v>
      </c>
      <c r="Q94" s="85"/>
      <c r="R94" s="85"/>
      <c r="S94" s="85"/>
      <c r="T94" s="85"/>
      <c r="U94" s="85"/>
      <c r="V94" s="85"/>
      <c r="W94" s="85"/>
      <c r="X94" s="85"/>
      <c r="Y94" s="85"/>
      <c r="Z94" s="85"/>
    </row>
    <row r="95">
      <c r="A95" s="235">
        <v>45841.0</v>
      </c>
      <c r="B95" s="236">
        <f t="shared" si="13"/>
        <v>45841</v>
      </c>
      <c r="C95" s="237">
        <f t="shared" si="18"/>
        <v>0.7569444444</v>
      </c>
      <c r="D95" s="122" t="s">
        <v>183</v>
      </c>
      <c r="E95" s="122"/>
      <c r="F95" s="123"/>
      <c r="G95" s="122"/>
      <c r="H95" s="238" t="str">
        <f t="shared" si="14"/>
        <v>D</v>
      </c>
      <c r="I95" s="47">
        <f t="shared" si="15"/>
        <v>0</v>
      </c>
      <c r="J95" s="122" t="s">
        <v>263</v>
      </c>
      <c r="K95" s="122" t="s">
        <v>628</v>
      </c>
      <c r="L95" s="123">
        <v>4.82664472E8</v>
      </c>
      <c r="M95" s="122"/>
      <c r="N95" s="238" t="str">
        <f t="shared" si="16"/>
        <v>D</v>
      </c>
      <c r="O95" s="47">
        <f t="shared" si="17"/>
        <v>0</v>
      </c>
      <c r="P95" s="47"/>
      <c r="Q95" s="85"/>
      <c r="R95" s="85"/>
      <c r="S95" s="85"/>
      <c r="T95" s="85"/>
      <c r="U95" s="85"/>
      <c r="V95" s="85"/>
      <c r="W95" s="85"/>
      <c r="X95" s="85"/>
      <c r="Y95" s="85"/>
      <c r="Z95" s="85"/>
    </row>
    <row r="96">
      <c r="A96" s="235">
        <v>45841.0</v>
      </c>
      <c r="B96" s="236">
        <f t="shared" si="13"/>
        <v>45841</v>
      </c>
      <c r="C96" s="237">
        <f t="shared" si="18"/>
        <v>0.7638888889</v>
      </c>
      <c r="D96" s="122" t="s">
        <v>204</v>
      </c>
      <c r="E96" s="122" t="s">
        <v>303</v>
      </c>
      <c r="F96" s="123">
        <v>5.37687387E8</v>
      </c>
      <c r="G96" s="122"/>
      <c r="H96" s="238" t="str">
        <f t="shared" si="14"/>
        <v>D</v>
      </c>
      <c r="I96" s="47">
        <f t="shared" si="15"/>
        <v>0</v>
      </c>
      <c r="J96" s="122" t="s">
        <v>581</v>
      </c>
      <c r="K96" s="122"/>
      <c r="L96" s="123"/>
      <c r="M96" s="122"/>
      <c r="N96" s="238" t="str">
        <f t="shared" si="16"/>
        <v>D</v>
      </c>
      <c r="O96" s="47">
        <f t="shared" si="17"/>
        <v>0</v>
      </c>
      <c r="P96" s="120" t="s">
        <v>132</v>
      </c>
      <c r="Q96" s="85"/>
      <c r="R96" s="85"/>
      <c r="S96" s="85"/>
      <c r="T96" s="85"/>
      <c r="U96" s="85"/>
      <c r="V96" s="85"/>
      <c r="W96" s="85"/>
      <c r="X96" s="85"/>
      <c r="Y96" s="85"/>
      <c r="Z96" s="85"/>
    </row>
    <row r="97">
      <c r="A97" s="235">
        <v>45841.0</v>
      </c>
      <c r="B97" s="236">
        <f t="shared" si="13"/>
        <v>45841</v>
      </c>
      <c r="C97" s="237">
        <f t="shared" si="18"/>
        <v>0.7708333333</v>
      </c>
      <c r="D97" s="122" t="s">
        <v>584</v>
      </c>
      <c r="E97" s="122">
        <v>8.11497524E8</v>
      </c>
      <c r="F97" s="123">
        <v>5.88217097E8</v>
      </c>
      <c r="G97" s="122"/>
      <c r="H97" s="238" t="str">
        <f t="shared" si="14"/>
        <v>D</v>
      </c>
      <c r="I97" s="47">
        <f t="shared" si="15"/>
        <v>0</v>
      </c>
      <c r="J97" s="122" t="s">
        <v>127</v>
      </c>
      <c r="K97" s="122" t="s">
        <v>281</v>
      </c>
      <c r="L97" s="123">
        <v>8.36497983E8</v>
      </c>
      <c r="M97" s="122"/>
      <c r="N97" s="238" t="str">
        <f t="shared" si="16"/>
        <v>D</v>
      </c>
      <c r="O97" s="47">
        <f t="shared" si="17"/>
        <v>0</v>
      </c>
      <c r="P97" s="120" t="s">
        <v>353</v>
      </c>
      <c r="Q97" s="85"/>
      <c r="R97" s="85"/>
      <c r="S97" s="85"/>
      <c r="T97" s="85"/>
      <c r="U97" s="85"/>
      <c r="V97" s="85"/>
      <c r="W97" s="85"/>
      <c r="X97" s="85"/>
      <c r="Y97" s="85"/>
      <c r="Z97" s="85"/>
    </row>
    <row r="98">
      <c r="A98" s="235">
        <v>45841.0</v>
      </c>
      <c r="B98" s="236">
        <f t="shared" si="13"/>
        <v>45841</v>
      </c>
      <c r="C98" s="237">
        <f t="shared" si="18"/>
        <v>0.7777777778</v>
      </c>
      <c r="D98" s="122" t="s">
        <v>217</v>
      </c>
      <c r="E98" s="122" t="s">
        <v>589</v>
      </c>
      <c r="F98" s="123">
        <v>1.857610919E9</v>
      </c>
      <c r="G98" s="122"/>
      <c r="H98" s="238" t="str">
        <f t="shared" si="14"/>
        <v>D</v>
      </c>
      <c r="I98" s="47">
        <f t="shared" si="15"/>
        <v>0</v>
      </c>
      <c r="J98" s="122" t="s">
        <v>161</v>
      </c>
      <c r="K98" s="122"/>
      <c r="L98" s="123"/>
      <c r="M98" s="122"/>
      <c r="N98" s="238" t="str">
        <f t="shared" si="16"/>
        <v>D</v>
      </c>
      <c r="O98" s="47">
        <f t="shared" si="17"/>
        <v>0</v>
      </c>
      <c r="P98" s="120" t="s">
        <v>132</v>
      </c>
      <c r="Q98" s="85"/>
      <c r="R98" s="85"/>
      <c r="S98" s="85"/>
      <c r="T98" s="85"/>
      <c r="U98" s="85"/>
      <c r="V98" s="85"/>
      <c r="W98" s="85"/>
      <c r="X98" s="85"/>
      <c r="Y98" s="85"/>
      <c r="Z98" s="85"/>
    </row>
    <row r="99">
      <c r="A99" s="235">
        <v>45841.0</v>
      </c>
      <c r="B99" s="236">
        <f t="shared" si="13"/>
        <v>45841</v>
      </c>
      <c r="C99" s="237">
        <f t="shared" si="18"/>
        <v>0.7847222222</v>
      </c>
      <c r="D99" s="122" t="s">
        <v>404</v>
      </c>
      <c r="E99" s="122">
        <v>1.046522145E9</v>
      </c>
      <c r="F99" s="123">
        <v>8.16029375E8</v>
      </c>
      <c r="G99" s="123">
        <v>0.0</v>
      </c>
      <c r="H99" s="238" t="str">
        <f t="shared" si="14"/>
        <v>L</v>
      </c>
      <c r="I99" s="47">
        <f t="shared" si="15"/>
        <v>0</v>
      </c>
      <c r="J99" s="122" t="s">
        <v>270</v>
      </c>
      <c r="K99" s="122" t="s">
        <v>179</v>
      </c>
      <c r="L99" s="123">
        <v>6.81235235E8</v>
      </c>
      <c r="M99" s="123">
        <v>5240.0</v>
      </c>
      <c r="N99" s="238" t="str">
        <f t="shared" si="16"/>
        <v>W</v>
      </c>
      <c r="O99" s="47">
        <f t="shared" si="17"/>
        <v>60</v>
      </c>
      <c r="P99" s="47"/>
      <c r="Q99" s="85"/>
      <c r="R99" s="85"/>
      <c r="S99" s="85"/>
      <c r="T99" s="85"/>
      <c r="U99" s="85"/>
      <c r="V99" s="85"/>
      <c r="W99" s="85"/>
      <c r="X99" s="85"/>
      <c r="Y99" s="85"/>
      <c r="Z99" s="85"/>
    </row>
    <row r="100">
      <c r="A100" s="235">
        <v>45841.0</v>
      </c>
      <c r="B100" s="236">
        <f t="shared" si="13"/>
        <v>45841</v>
      </c>
      <c r="C100" s="237">
        <f t="shared" si="18"/>
        <v>0.7916666667</v>
      </c>
      <c r="D100" s="122" t="s">
        <v>564</v>
      </c>
      <c r="E100" s="122" t="s">
        <v>220</v>
      </c>
      <c r="F100" s="123">
        <v>7.25853031E8</v>
      </c>
      <c r="G100" s="122"/>
      <c r="H100" s="238" t="str">
        <f t="shared" si="14"/>
        <v>D</v>
      </c>
      <c r="I100" s="47">
        <f t="shared" si="15"/>
        <v>0</v>
      </c>
      <c r="J100" s="122" t="s">
        <v>161</v>
      </c>
      <c r="K100" s="122" t="s">
        <v>364</v>
      </c>
      <c r="L100" s="123">
        <v>8.06954002E8</v>
      </c>
      <c r="M100" s="122"/>
      <c r="N100" s="238" t="str">
        <f t="shared" si="16"/>
        <v>D</v>
      </c>
      <c r="O100" s="47">
        <f t="shared" si="17"/>
        <v>0</v>
      </c>
      <c r="P100" s="120" t="s">
        <v>353</v>
      </c>
      <c r="Q100" s="85"/>
      <c r="R100" s="85"/>
      <c r="S100" s="85"/>
      <c r="T100" s="85"/>
      <c r="U100" s="85"/>
      <c r="V100" s="85"/>
      <c r="W100" s="85"/>
      <c r="X100" s="85"/>
      <c r="Y100" s="85"/>
      <c r="Z100" s="85"/>
    </row>
    <row r="101">
      <c r="A101" s="235">
        <v>45841.0</v>
      </c>
      <c r="B101" s="236">
        <f t="shared" si="13"/>
        <v>45841</v>
      </c>
      <c r="C101" s="237">
        <f t="shared" si="18"/>
        <v>0.7986111111</v>
      </c>
      <c r="D101" s="122" t="s">
        <v>134</v>
      </c>
      <c r="E101" s="122" t="s">
        <v>400</v>
      </c>
      <c r="F101" s="123">
        <v>5.37124071E8</v>
      </c>
      <c r="G101" s="123">
        <v>12000.0</v>
      </c>
      <c r="H101" s="238" t="str">
        <f t="shared" si="14"/>
        <v>W</v>
      </c>
      <c r="I101" s="47">
        <f t="shared" si="15"/>
        <v>320</v>
      </c>
      <c r="J101" s="122" t="s">
        <v>161</v>
      </c>
      <c r="K101" s="122" t="s">
        <v>364</v>
      </c>
      <c r="L101" s="123">
        <v>8.06954002E8</v>
      </c>
      <c r="M101" s="123">
        <v>1550.0</v>
      </c>
      <c r="N101" s="238" t="str">
        <f t="shared" si="16"/>
        <v>L</v>
      </c>
      <c r="O101" s="47">
        <f t="shared" si="17"/>
        <v>0</v>
      </c>
      <c r="P101" s="47"/>
      <c r="Q101" s="85"/>
      <c r="R101" s="85"/>
      <c r="S101" s="85"/>
      <c r="T101" s="85"/>
      <c r="U101" s="85"/>
      <c r="V101" s="85"/>
      <c r="W101" s="85"/>
      <c r="X101" s="85"/>
      <c r="Y101" s="85"/>
      <c r="Z101" s="85"/>
    </row>
    <row r="102">
      <c r="A102" s="235">
        <v>45841.0</v>
      </c>
      <c r="B102" s="236">
        <f t="shared" si="13"/>
        <v>45841</v>
      </c>
      <c r="C102" s="237">
        <f t="shared" si="18"/>
        <v>0.8055555556</v>
      </c>
      <c r="D102" s="122" t="s">
        <v>351</v>
      </c>
      <c r="E102" s="122"/>
      <c r="F102" s="123"/>
      <c r="G102" s="122"/>
      <c r="H102" s="238" t="str">
        <f t="shared" si="14"/>
        <v>D</v>
      </c>
      <c r="I102" s="47">
        <f t="shared" si="15"/>
        <v>0</v>
      </c>
      <c r="J102" s="122" t="s">
        <v>141</v>
      </c>
      <c r="K102" s="122" t="s">
        <v>352</v>
      </c>
      <c r="L102" s="123">
        <v>8.28790102E8</v>
      </c>
      <c r="M102" s="122"/>
      <c r="N102" s="238" t="str">
        <f t="shared" si="16"/>
        <v>D</v>
      </c>
      <c r="O102" s="47">
        <f t="shared" si="17"/>
        <v>0</v>
      </c>
      <c r="P102" s="120" t="s">
        <v>132</v>
      </c>
      <c r="Q102" s="85"/>
      <c r="R102" s="85"/>
      <c r="S102" s="85"/>
      <c r="T102" s="85"/>
      <c r="U102" s="85"/>
      <c r="V102" s="85"/>
      <c r="W102" s="85"/>
      <c r="X102" s="85"/>
      <c r="Y102" s="85"/>
      <c r="Z102" s="85"/>
    </row>
    <row r="103">
      <c r="A103" s="235">
        <v>45841.0</v>
      </c>
      <c r="B103" s="236">
        <f t="shared" si="13"/>
        <v>45841</v>
      </c>
      <c r="C103" s="237">
        <f t="shared" si="18"/>
        <v>0.8125</v>
      </c>
      <c r="D103" s="122" t="s">
        <v>587</v>
      </c>
      <c r="E103" s="122" t="s">
        <v>588</v>
      </c>
      <c r="F103" s="123">
        <v>4.16294565E8</v>
      </c>
      <c r="G103" s="122"/>
      <c r="H103" s="238" t="str">
        <f t="shared" si="14"/>
        <v>D</v>
      </c>
      <c r="I103" s="47">
        <f t="shared" si="15"/>
        <v>0</v>
      </c>
      <c r="J103" s="122" t="s">
        <v>139</v>
      </c>
      <c r="K103" s="122"/>
      <c r="L103" s="123"/>
      <c r="M103" s="122"/>
      <c r="N103" s="238" t="str">
        <f t="shared" si="16"/>
        <v>D</v>
      </c>
      <c r="O103" s="47">
        <f t="shared" si="17"/>
        <v>0</v>
      </c>
      <c r="P103" s="120" t="s">
        <v>132</v>
      </c>
      <c r="Q103" s="85"/>
      <c r="R103" s="85"/>
      <c r="S103" s="85"/>
      <c r="T103" s="85"/>
      <c r="U103" s="85"/>
      <c r="V103" s="85"/>
      <c r="W103" s="85"/>
      <c r="X103" s="85"/>
      <c r="Y103" s="85"/>
      <c r="Z103" s="85"/>
    </row>
    <row r="104">
      <c r="A104" s="235">
        <v>45841.0</v>
      </c>
      <c r="B104" s="236">
        <f t="shared" si="13"/>
        <v>45841</v>
      </c>
      <c r="C104" s="237">
        <f t="shared" si="18"/>
        <v>0.8194444444</v>
      </c>
      <c r="D104" s="122" t="s">
        <v>155</v>
      </c>
      <c r="E104" s="122" t="s">
        <v>300</v>
      </c>
      <c r="F104" s="123">
        <v>8.0519121E8</v>
      </c>
      <c r="G104" s="122"/>
      <c r="H104" s="238" t="str">
        <f t="shared" si="14"/>
        <v>D</v>
      </c>
      <c r="I104" s="47">
        <f t="shared" si="15"/>
        <v>0</v>
      </c>
      <c r="J104" s="122" t="s">
        <v>191</v>
      </c>
      <c r="K104" s="122"/>
      <c r="L104" s="123"/>
      <c r="M104" s="122"/>
      <c r="N104" s="238" t="str">
        <f t="shared" si="16"/>
        <v>D</v>
      </c>
      <c r="O104" s="47">
        <f t="shared" si="17"/>
        <v>0</v>
      </c>
      <c r="P104" s="120" t="s">
        <v>132</v>
      </c>
      <c r="Q104" s="85"/>
      <c r="R104" s="85"/>
      <c r="S104" s="85"/>
      <c r="T104" s="85"/>
      <c r="U104" s="85"/>
      <c r="V104" s="85"/>
      <c r="W104" s="85"/>
      <c r="X104" s="85"/>
      <c r="Y104" s="85"/>
      <c r="Z104" s="85"/>
    </row>
    <row r="105">
      <c r="A105" s="235">
        <v>45841.0</v>
      </c>
      <c r="B105" s="236">
        <f t="shared" si="13"/>
        <v>45841</v>
      </c>
      <c r="C105" s="237">
        <f t="shared" si="18"/>
        <v>0.8263888889</v>
      </c>
      <c r="D105" s="122" t="s">
        <v>170</v>
      </c>
      <c r="E105" s="122" t="s">
        <v>349</v>
      </c>
      <c r="F105" s="123">
        <v>7.34321088E8</v>
      </c>
      <c r="G105" s="123">
        <v>10310.0</v>
      </c>
      <c r="H105" s="238" t="str">
        <f t="shared" si="14"/>
        <v>W</v>
      </c>
      <c r="I105" s="47">
        <f t="shared" si="15"/>
        <v>320</v>
      </c>
      <c r="J105" s="122" t="s">
        <v>587</v>
      </c>
      <c r="K105" s="122" t="s">
        <v>314</v>
      </c>
      <c r="L105" s="123">
        <v>7.82770339E8</v>
      </c>
      <c r="M105" s="123">
        <v>10060.0</v>
      </c>
      <c r="N105" s="238" t="str">
        <f t="shared" si="16"/>
        <v>L</v>
      </c>
      <c r="O105" s="47">
        <f t="shared" si="17"/>
        <v>160</v>
      </c>
      <c r="P105" s="252">
        <v>0.8333333333333334</v>
      </c>
      <c r="Q105" s="85"/>
      <c r="R105" s="85"/>
      <c r="S105" s="85"/>
      <c r="T105" s="85"/>
      <c r="U105" s="85"/>
      <c r="V105" s="85"/>
      <c r="W105" s="85"/>
      <c r="X105" s="85"/>
      <c r="Y105" s="85"/>
      <c r="Z105" s="85"/>
    </row>
    <row r="106">
      <c r="A106" s="235">
        <v>45841.0</v>
      </c>
      <c r="B106" s="236">
        <f t="shared" si="13"/>
        <v>45841</v>
      </c>
      <c r="C106" s="237">
        <f t="shared" si="18"/>
        <v>0.8333333333</v>
      </c>
      <c r="D106" s="122" t="s">
        <v>155</v>
      </c>
      <c r="E106" s="122"/>
      <c r="F106" s="123"/>
      <c r="G106" s="122"/>
      <c r="H106" s="238" t="str">
        <f t="shared" si="14"/>
        <v>D</v>
      </c>
      <c r="I106" s="47">
        <f t="shared" si="15"/>
        <v>0</v>
      </c>
      <c r="J106" s="122" t="s">
        <v>139</v>
      </c>
      <c r="K106" s="122" t="s">
        <v>329</v>
      </c>
      <c r="L106" s="123">
        <v>5.73482241E8</v>
      </c>
      <c r="M106" s="122"/>
      <c r="N106" s="238" t="str">
        <f t="shared" si="16"/>
        <v>D</v>
      </c>
      <c r="O106" s="47">
        <f t="shared" si="17"/>
        <v>0</v>
      </c>
      <c r="P106" s="120" t="s">
        <v>132</v>
      </c>
      <c r="Q106" s="85"/>
      <c r="R106" s="85"/>
      <c r="S106" s="85"/>
      <c r="T106" s="85"/>
      <c r="U106" s="85"/>
      <c r="V106" s="85"/>
      <c r="W106" s="85"/>
      <c r="X106" s="85"/>
      <c r="Y106" s="85"/>
      <c r="Z106" s="85"/>
    </row>
    <row r="107">
      <c r="A107" s="235">
        <v>45841.0</v>
      </c>
      <c r="B107" s="236">
        <f t="shared" si="13"/>
        <v>45841</v>
      </c>
      <c r="C107" s="237">
        <f t="shared" si="18"/>
        <v>0.8402777778</v>
      </c>
      <c r="D107" s="122" t="s">
        <v>144</v>
      </c>
      <c r="E107" s="122" t="s">
        <v>582</v>
      </c>
      <c r="F107" s="123">
        <v>8.32716992E8</v>
      </c>
      <c r="G107" s="123">
        <v>110.0</v>
      </c>
      <c r="H107" s="238" t="str">
        <f t="shared" si="14"/>
        <v>D</v>
      </c>
      <c r="I107" s="47">
        <f t="shared" si="15"/>
        <v>0</v>
      </c>
      <c r="J107" s="122" t="s">
        <v>282</v>
      </c>
      <c r="K107" s="122" t="s">
        <v>629</v>
      </c>
      <c r="L107" s="123">
        <v>7.83530613E8</v>
      </c>
      <c r="M107" s="123">
        <v>110.0</v>
      </c>
      <c r="N107" s="238" t="str">
        <f t="shared" si="16"/>
        <v>D</v>
      </c>
      <c r="O107" s="47">
        <f t="shared" si="17"/>
        <v>0</v>
      </c>
      <c r="P107" s="178" t="s">
        <v>630</v>
      </c>
      <c r="Q107" s="85"/>
      <c r="R107" s="85"/>
      <c r="S107" s="85"/>
      <c r="T107" s="85"/>
      <c r="U107" s="85"/>
      <c r="V107" s="85"/>
      <c r="W107" s="85"/>
      <c r="X107" s="85"/>
      <c r="Y107" s="85"/>
      <c r="Z107" s="85"/>
    </row>
    <row r="108">
      <c r="A108" s="235">
        <v>45841.0</v>
      </c>
      <c r="B108" s="236">
        <f t="shared" si="13"/>
        <v>45841</v>
      </c>
      <c r="C108" s="237">
        <f t="shared" si="18"/>
        <v>0.8472222222</v>
      </c>
      <c r="D108" s="122" t="s">
        <v>183</v>
      </c>
      <c r="E108" s="122"/>
      <c r="F108" s="123"/>
      <c r="G108" s="122"/>
      <c r="H108" s="238" t="str">
        <f t="shared" si="14"/>
        <v>D</v>
      </c>
      <c r="I108" s="47">
        <f t="shared" si="15"/>
        <v>0</v>
      </c>
      <c r="J108" s="122" t="s">
        <v>587</v>
      </c>
      <c r="K108" s="122">
        <v>1.000547608E9</v>
      </c>
      <c r="L108" s="123">
        <v>7.69693427E8</v>
      </c>
      <c r="M108" s="122"/>
      <c r="N108" s="238" t="str">
        <f t="shared" si="16"/>
        <v>D</v>
      </c>
      <c r="O108" s="47">
        <f t="shared" si="17"/>
        <v>0</v>
      </c>
      <c r="P108" s="120" t="s">
        <v>132</v>
      </c>
      <c r="Q108" s="85"/>
      <c r="R108" s="85"/>
      <c r="S108" s="85"/>
      <c r="T108" s="85"/>
      <c r="U108" s="85"/>
      <c r="V108" s="85"/>
      <c r="W108" s="85"/>
      <c r="X108" s="85"/>
      <c r="Y108" s="85"/>
      <c r="Z108" s="85"/>
    </row>
    <row r="109">
      <c r="A109" s="235">
        <v>45841.0</v>
      </c>
      <c r="B109" s="236">
        <f t="shared" si="13"/>
        <v>45841</v>
      </c>
      <c r="C109" s="237">
        <f t="shared" si="18"/>
        <v>0.8541666667</v>
      </c>
      <c r="D109" s="122" t="s">
        <v>183</v>
      </c>
      <c r="E109" s="122" t="s">
        <v>349</v>
      </c>
      <c r="F109" s="123">
        <v>7.34321088E8</v>
      </c>
      <c r="G109" s="123">
        <v>0.0</v>
      </c>
      <c r="H109" s="238" t="str">
        <f t="shared" si="14"/>
        <v>D</v>
      </c>
      <c r="I109" s="47">
        <f t="shared" si="15"/>
        <v>0</v>
      </c>
      <c r="J109" s="122" t="s">
        <v>271</v>
      </c>
      <c r="K109" s="122" t="s">
        <v>389</v>
      </c>
      <c r="L109" s="123">
        <v>7.56066307E8</v>
      </c>
      <c r="M109" s="123">
        <v>0.0</v>
      </c>
      <c r="N109" s="238" t="str">
        <f t="shared" si="16"/>
        <v>D</v>
      </c>
      <c r="O109" s="47">
        <f t="shared" si="17"/>
        <v>0</v>
      </c>
      <c r="P109" s="47"/>
      <c r="Q109" s="85"/>
      <c r="R109" s="85"/>
      <c r="S109" s="85"/>
      <c r="T109" s="85"/>
      <c r="U109" s="85"/>
      <c r="V109" s="85"/>
      <c r="W109" s="85"/>
      <c r="X109" s="85"/>
      <c r="Y109" s="85"/>
      <c r="Z109" s="85"/>
    </row>
    <row r="110">
      <c r="A110" s="235">
        <v>45841.0</v>
      </c>
      <c r="B110" s="236">
        <f t="shared" si="13"/>
        <v>45841</v>
      </c>
      <c r="C110" s="237">
        <f t="shared" si="18"/>
        <v>0.8611111111</v>
      </c>
      <c r="D110" s="122" t="s">
        <v>204</v>
      </c>
      <c r="E110" s="122" t="s">
        <v>441</v>
      </c>
      <c r="F110" s="123">
        <v>5.78980315E8</v>
      </c>
      <c r="G110" s="122"/>
      <c r="H110" s="238" t="str">
        <f t="shared" si="14"/>
        <v>D</v>
      </c>
      <c r="I110" s="47">
        <f t="shared" si="15"/>
        <v>0</v>
      </c>
      <c r="J110" s="122" t="s">
        <v>166</v>
      </c>
      <c r="K110" s="122" t="s">
        <v>290</v>
      </c>
      <c r="L110" s="123">
        <v>6.84344469E8</v>
      </c>
      <c r="M110" s="122"/>
      <c r="N110" s="238" t="str">
        <f t="shared" si="16"/>
        <v>D</v>
      </c>
      <c r="O110" s="47">
        <f t="shared" si="17"/>
        <v>0</v>
      </c>
      <c r="P110" s="120" t="s">
        <v>353</v>
      </c>
      <c r="Q110" s="85"/>
      <c r="R110" s="85"/>
      <c r="S110" s="85"/>
      <c r="T110" s="85"/>
      <c r="U110" s="85"/>
      <c r="V110" s="85"/>
      <c r="W110" s="85"/>
      <c r="X110" s="85"/>
      <c r="Y110" s="85"/>
      <c r="Z110" s="85"/>
    </row>
    <row r="111">
      <c r="A111" s="235">
        <v>45841.0</v>
      </c>
      <c r="B111" s="236">
        <f t="shared" si="13"/>
        <v>45841</v>
      </c>
      <c r="C111" s="237">
        <f t="shared" si="18"/>
        <v>0.8680555556</v>
      </c>
      <c r="D111" s="122" t="s">
        <v>139</v>
      </c>
      <c r="E111" s="122" t="s">
        <v>175</v>
      </c>
      <c r="F111" s="123">
        <v>4.06209818E8</v>
      </c>
      <c r="G111" s="123">
        <v>360.0</v>
      </c>
      <c r="H111" s="238" t="str">
        <f t="shared" si="14"/>
        <v>L</v>
      </c>
      <c r="I111" s="47">
        <f t="shared" si="15"/>
        <v>0</v>
      </c>
      <c r="J111" s="122" t="s">
        <v>191</v>
      </c>
      <c r="K111" s="122" t="s">
        <v>220</v>
      </c>
      <c r="L111" s="123">
        <v>7.25853031E8</v>
      </c>
      <c r="M111" s="123">
        <v>11000.0</v>
      </c>
      <c r="N111" s="238" t="str">
        <f t="shared" si="16"/>
        <v>W</v>
      </c>
      <c r="O111" s="47">
        <f t="shared" si="17"/>
        <v>320</v>
      </c>
      <c r="P111" s="47"/>
      <c r="Q111" s="85"/>
      <c r="R111" s="85"/>
      <c r="S111" s="85"/>
      <c r="T111" s="85"/>
      <c r="U111" s="85"/>
      <c r="V111" s="85"/>
      <c r="W111" s="85"/>
      <c r="X111" s="85"/>
      <c r="Y111" s="85"/>
      <c r="Z111" s="85"/>
    </row>
    <row r="112">
      <c r="A112" s="230" t="s">
        <v>116</v>
      </c>
      <c r="B112" s="231" t="s">
        <v>16</v>
      </c>
      <c r="C112" s="239" t="s">
        <v>117</v>
      </c>
      <c r="D112" s="232" t="s">
        <v>118</v>
      </c>
      <c r="E112" s="232" t="s">
        <v>119</v>
      </c>
      <c r="F112" s="253" t="e">
        <v>#N/A</v>
      </c>
      <c r="G112" s="232" t="s">
        <v>121</v>
      </c>
      <c r="H112" s="232" t="s">
        <v>122</v>
      </c>
      <c r="I112" s="232" t="s">
        <v>123</v>
      </c>
      <c r="J112" s="232" t="s">
        <v>118</v>
      </c>
      <c r="K112" s="232" t="s">
        <v>124</v>
      </c>
      <c r="L112" s="233" t="s">
        <v>125</v>
      </c>
      <c r="M112" s="232" t="s">
        <v>121</v>
      </c>
      <c r="N112" s="232" t="s">
        <v>122</v>
      </c>
      <c r="O112" s="232" t="s">
        <v>123</v>
      </c>
      <c r="P112" s="234" t="s">
        <v>52</v>
      </c>
      <c r="Q112" s="85"/>
      <c r="R112" s="85"/>
      <c r="S112" s="85"/>
      <c r="T112" s="85"/>
      <c r="U112" s="85"/>
      <c r="V112" s="85"/>
      <c r="W112" s="85"/>
      <c r="X112" s="85"/>
      <c r="Y112" s="85"/>
      <c r="Z112" s="85"/>
    </row>
    <row r="113">
      <c r="A113" s="235">
        <v>45842.0</v>
      </c>
      <c r="B113" s="236">
        <f t="shared" ref="B113:B148" si="19">A113</f>
        <v>45842</v>
      </c>
      <c r="C113" s="237">
        <v>0.625</v>
      </c>
      <c r="D113" s="122" t="s">
        <v>616</v>
      </c>
      <c r="E113" s="122" t="s">
        <v>615</v>
      </c>
      <c r="F113" s="123">
        <v>4.53631631E8</v>
      </c>
      <c r="G113" s="122"/>
      <c r="H113" s="238" t="str">
        <f t="shared" ref="H113:H148" si="20">IFS(G113&gt;M113,"W",G113&lt;M113,"L",G113=M113,"D")</f>
        <v>D</v>
      </c>
      <c r="I113" s="47">
        <f t="shared" ref="I113:I148" si="21">iferror(IF(H113="W",LOOKUP(G113,{2000,10000,50000,80000,100000,120000},{60,320,1700,2800,3500,4000}),LOOKUP(G113,{2000,10000,50000,80000,100000,120000},{30,160,850,1400,1750,2000})),0)</f>
        <v>0</v>
      </c>
      <c r="J113" s="122" t="s">
        <v>127</v>
      </c>
      <c r="K113" s="122" t="s">
        <v>350</v>
      </c>
      <c r="L113" s="123">
        <v>8.20150051E8</v>
      </c>
      <c r="M113" s="122"/>
      <c r="N113" s="238" t="str">
        <f t="shared" ref="N113:N148" si="22">IFS(M113&gt;G113,"W",M113&lt;G113,"L",M113=G113,"D")</f>
        <v>D</v>
      </c>
      <c r="O113" s="47">
        <f t="shared" ref="O113:O148" si="23">iferror(IF(N113="W",LOOKUP(M113,{2000,10000,50000,80000,100000,120000},{60,320,1700,2800,3500,4000}),LOOKUP(M113,{2000,10000,50000,80000,100000,120000},{30,160,850,1400,1750,2000})),0)</f>
        <v>0</v>
      </c>
      <c r="P113" s="120" t="s">
        <v>353</v>
      </c>
      <c r="Q113" s="85"/>
      <c r="R113" s="85"/>
      <c r="S113" s="85"/>
      <c r="T113" s="85"/>
      <c r="U113" s="85"/>
      <c r="V113" s="85"/>
      <c r="W113" s="85"/>
      <c r="X113" s="85"/>
      <c r="Y113" s="85"/>
      <c r="Z113" s="85"/>
    </row>
    <row r="114">
      <c r="A114" s="235">
        <v>45842.0</v>
      </c>
      <c r="B114" s="236">
        <f t="shared" si="19"/>
        <v>45842</v>
      </c>
      <c r="C114" s="237">
        <f t="shared" ref="C114:C148" si="24">C113 + TIME(0, 10, 0)</f>
        <v>0.6319444444</v>
      </c>
      <c r="D114" s="122" t="s">
        <v>157</v>
      </c>
      <c r="E114" s="122" t="s">
        <v>251</v>
      </c>
      <c r="F114" s="123">
        <v>7.25853031E8</v>
      </c>
      <c r="G114" s="123">
        <v>10.0</v>
      </c>
      <c r="H114" s="238" t="str">
        <f t="shared" si="20"/>
        <v>D</v>
      </c>
      <c r="I114" s="47">
        <f t="shared" si="21"/>
        <v>0</v>
      </c>
      <c r="J114" s="122" t="s">
        <v>144</v>
      </c>
      <c r="K114" s="122" t="s">
        <v>631</v>
      </c>
      <c r="L114" s="123">
        <v>7.83464859E8</v>
      </c>
      <c r="M114" s="123">
        <v>10.0</v>
      </c>
      <c r="N114" s="238" t="str">
        <f t="shared" si="22"/>
        <v>D</v>
      </c>
      <c r="O114" s="47">
        <f t="shared" si="23"/>
        <v>0</v>
      </c>
      <c r="P114" s="178" t="s">
        <v>632</v>
      </c>
      <c r="Q114" s="85"/>
      <c r="R114" s="85"/>
      <c r="S114" s="85"/>
      <c r="T114" s="85"/>
      <c r="U114" s="85"/>
      <c r="V114" s="85"/>
      <c r="W114" s="85"/>
      <c r="X114" s="85"/>
      <c r="Y114" s="85"/>
      <c r="Z114" s="85"/>
    </row>
    <row r="115">
      <c r="A115" s="235">
        <v>45842.0</v>
      </c>
      <c r="B115" s="236">
        <f t="shared" si="19"/>
        <v>45842</v>
      </c>
      <c r="C115" s="237">
        <f t="shared" si="24"/>
        <v>0.6388888889</v>
      </c>
      <c r="D115" s="122" t="s">
        <v>149</v>
      </c>
      <c r="E115" s="122"/>
      <c r="F115" s="123"/>
      <c r="G115" s="122"/>
      <c r="H115" s="238" t="str">
        <f t="shared" si="20"/>
        <v>D</v>
      </c>
      <c r="I115" s="47">
        <f t="shared" si="21"/>
        <v>0</v>
      </c>
      <c r="J115" s="122" t="s">
        <v>161</v>
      </c>
      <c r="K115" s="122"/>
      <c r="L115" s="123"/>
      <c r="M115" s="122"/>
      <c r="N115" s="238" t="str">
        <f t="shared" si="22"/>
        <v>D</v>
      </c>
      <c r="O115" s="47">
        <f t="shared" si="23"/>
        <v>0</v>
      </c>
      <c r="P115" s="47"/>
      <c r="Q115" s="85"/>
      <c r="R115" s="85"/>
      <c r="S115" s="85"/>
      <c r="T115" s="85"/>
      <c r="U115" s="85"/>
      <c r="V115" s="85"/>
      <c r="W115" s="85"/>
      <c r="X115" s="85"/>
      <c r="Y115" s="85"/>
      <c r="Z115" s="85"/>
    </row>
    <row r="116">
      <c r="A116" s="235">
        <v>45842.0</v>
      </c>
      <c r="B116" s="236">
        <f t="shared" si="19"/>
        <v>45842</v>
      </c>
      <c r="C116" s="237">
        <f t="shared" si="24"/>
        <v>0.6458333333</v>
      </c>
      <c r="D116" s="122" t="s">
        <v>620</v>
      </c>
      <c r="E116" s="122"/>
      <c r="F116" s="123"/>
      <c r="G116" s="122"/>
      <c r="H116" s="238" t="str">
        <f t="shared" si="20"/>
        <v>D</v>
      </c>
      <c r="I116" s="47">
        <f t="shared" si="21"/>
        <v>0</v>
      </c>
      <c r="J116" s="122" t="s">
        <v>188</v>
      </c>
      <c r="K116" s="122"/>
      <c r="L116" s="123"/>
      <c r="M116" s="122"/>
      <c r="N116" s="238" t="str">
        <f t="shared" si="22"/>
        <v>D</v>
      </c>
      <c r="O116" s="47">
        <f t="shared" si="23"/>
        <v>0</v>
      </c>
      <c r="P116" s="47"/>
      <c r="Q116" s="85"/>
      <c r="R116" s="85"/>
      <c r="S116" s="85"/>
      <c r="T116" s="85"/>
      <c r="U116" s="85"/>
      <c r="V116" s="85"/>
      <c r="W116" s="85"/>
      <c r="X116" s="85"/>
      <c r="Y116" s="85"/>
      <c r="Z116" s="85"/>
    </row>
    <row r="117">
      <c r="A117" s="235">
        <v>45842.0</v>
      </c>
      <c r="B117" s="236">
        <f t="shared" si="19"/>
        <v>45842</v>
      </c>
      <c r="C117" s="237">
        <f t="shared" si="24"/>
        <v>0.6527777778</v>
      </c>
      <c r="D117" s="122" t="s">
        <v>130</v>
      </c>
      <c r="E117" s="122"/>
      <c r="F117" s="123"/>
      <c r="G117" s="122"/>
      <c r="H117" s="238" t="str">
        <f t="shared" si="20"/>
        <v>D</v>
      </c>
      <c r="I117" s="47">
        <f t="shared" si="21"/>
        <v>0</v>
      </c>
      <c r="J117" s="122" t="s">
        <v>130</v>
      </c>
      <c r="K117" s="122" t="s">
        <v>172</v>
      </c>
      <c r="L117" s="123">
        <v>7.8094611E8</v>
      </c>
      <c r="M117" s="122"/>
      <c r="N117" s="238" t="str">
        <f t="shared" si="22"/>
        <v>D</v>
      </c>
      <c r="O117" s="47">
        <f t="shared" si="23"/>
        <v>0</v>
      </c>
      <c r="P117" s="120" t="s">
        <v>132</v>
      </c>
      <c r="Q117" s="85"/>
      <c r="R117" s="85"/>
      <c r="S117" s="85"/>
      <c r="T117" s="85"/>
      <c r="U117" s="85"/>
      <c r="V117" s="85"/>
      <c r="W117" s="85"/>
      <c r="X117" s="85"/>
      <c r="Y117" s="85"/>
      <c r="Z117" s="85"/>
    </row>
    <row r="118">
      <c r="A118" s="235">
        <v>45842.0</v>
      </c>
      <c r="B118" s="236">
        <f t="shared" si="19"/>
        <v>45842</v>
      </c>
      <c r="C118" s="237">
        <f t="shared" si="24"/>
        <v>0.6597222222</v>
      </c>
      <c r="D118" s="122" t="s">
        <v>134</v>
      </c>
      <c r="E118" s="122"/>
      <c r="F118" s="123"/>
      <c r="G118" s="122"/>
      <c r="H118" s="238" t="str">
        <f t="shared" si="20"/>
        <v>D</v>
      </c>
      <c r="I118" s="47">
        <f t="shared" si="21"/>
        <v>0</v>
      </c>
      <c r="J118" s="122" t="s">
        <v>311</v>
      </c>
      <c r="K118" s="122" t="s">
        <v>312</v>
      </c>
      <c r="L118" s="123">
        <v>6.67784686E8</v>
      </c>
      <c r="M118" s="122"/>
      <c r="N118" s="238" t="str">
        <f t="shared" si="22"/>
        <v>D</v>
      </c>
      <c r="O118" s="47">
        <f t="shared" si="23"/>
        <v>0</v>
      </c>
      <c r="P118" s="120" t="s">
        <v>132</v>
      </c>
      <c r="Q118" s="85"/>
      <c r="R118" s="85"/>
      <c r="S118" s="85"/>
      <c r="T118" s="85"/>
      <c r="U118" s="85"/>
      <c r="V118" s="85"/>
      <c r="W118" s="85"/>
      <c r="X118" s="85"/>
      <c r="Y118" s="85"/>
      <c r="Z118" s="85"/>
    </row>
    <row r="119">
      <c r="A119" s="235">
        <v>45842.0</v>
      </c>
      <c r="B119" s="236">
        <f t="shared" si="19"/>
        <v>45842</v>
      </c>
      <c r="C119" s="237">
        <f t="shared" si="24"/>
        <v>0.6666666667</v>
      </c>
      <c r="D119" s="122" t="s">
        <v>174</v>
      </c>
      <c r="E119" s="122"/>
      <c r="F119" s="123"/>
      <c r="G119" s="122"/>
      <c r="H119" s="238" t="str">
        <f t="shared" si="20"/>
        <v>D</v>
      </c>
      <c r="I119" s="47">
        <f t="shared" si="21"/>
        <v>0</v>
      </c>
      <c r="J119" s="122" t="s">
        <v>166</v>
      </c>
      <c r="K119" s="122" t="s">
        <v>333</v>
      </c>
      <c r="L119" s="123">
        <v>8.06954002E8</v>
      </c>
      <c r="M119" s="122"/>
      <c r="N119" s="238" t="str">
        <f t="shared" si="22"/>
        <v>D</v>
      </c>
      <c r="O119" s="47">
        <f t="shared" si="23"/>
        <v>0</v>
      </c>
      <c r="P119" s="120" t="s">
        <v>132</v>
      </c>
      <c r="Q119" s="85"/>
      <c r="R119" s="85"/>
      <c r="S119" s="85"/>
      <c r="T119" s="85"/>
      <c r="U119" s="85"/>
      <c r="V119" s="85"/>
      <c r="W119" s="85"/>
      <c r="X119" s="85"/>
      <c r="Y119" s="85"/>
      <c r="Z119" s="85"/>
    </row>
    <row r="120">
      <c r="A120" s="235">
        <v>45842.0</v>
      </c>
      <c r="B120" s="236">
        <f t="shared" si="19"/>
        <v>45842</v>
      </c>
      <c r="C120" s="237">
        <f t="shared" si="24"/>
        <v>0.6736111111</v>
      </c>
      <c r="D120" s="122" t="s">
        <v>191</v>
      </c>
      <c r="E120" s="122"/>
      <c r="F120" s="123"/>
      <c r="G120" s="122"/>
      <c r="H120" s="238" t="str">
        <f t="shared" si="20"/>
        <v>D</v>
      </c>
      <c r="I120" s="47">
        <f t="shared" si="21"/>
        <v>0</v>
      </c>
      <c r="J120" s="122" t="s">
        <v>320</v>
      </c>
      <c r="K120" s="122"/>
      <c r="L120" s="123"/>
      <c r="M120" s="122"/>
      <c r="N120" s="238" t="str">
        <f t="shared" si="22"/>
        <v>D</v>
      </c>
      <c r="O120" s="47">
        <f t="shared" si="23"/>
        <v>0</v>
      </c>
      <c r="P120" s="47"/>
      <c r="Q120" s="85"/>
      <c r="R120" s="85"/>
      <c r="S120" s="85"/>
      <c r="T120" s="85"/>
      <c r="U120" s="85"/>
      <c r="V120" s="85"/>
      <c r="W120" s="85"/>
      <c r="X120" s="85"/>
      <c r="Y120" s="85"/>
      <c r="Z120" s="85"/>
    </row>
    <row r="121">
      <c r="A121" s="235">
        <v>45842.0</v>
      </c>
      <c r="B121" s="236">
        <f t="shared" si="19"/>
        <v>45842</v>
      </c>
      <c r="C121" s="237">
        <f t="shared" si="24"/>
        <v>0.6805555556</v>
      </c>
      <c r="D121" s="122" t="s">
        <v>195</v>
      </c>
      <c r="E121" s="122" t="s">
        <v>604</v>
      </c>
      <c r="F121" s="123">
        <v>8.36893821E8</v>
      </c>
      <c r="G121" s="123">
        <v>1920.0</v>
      </c>
      <c r="H121" s="238" t="str">
        <f t="shared" si="20"/>
        <v>L</v>
      </c>
      <c r="I121" s="47">
        <f t="shared" si="21"/>
        <v>0</v>
      </c>
      <c r="J121" s="122" t="s">
        <v>581</v>
      </c>
      <c r="K121" s="122" t="s">
        <v>633</v>
      </c>
      <c r="L121" s="123">
        <v>6.89212116E8</v>
      </c>
      <c r="M121" s="123">
        <v>2780.0</v>
      </c>
      <c r="N121" s="238" t="str">
        <f t="shared" si="22"/>
        <v>W</v>
      </c>
      <c r="O121" s="47">
        <f t="shared" si="23"/>
        <v>60</v>
      </c>
      <c r="P121" s="242"/>
      <c r="Q121" s="85"/>
      <c r="R121" s="85"/>
      <c r="S121" s="85"/>
      <c r="T121" s="85"/>
      <c r="U121" s="85"/>
      <c r="V121" s="85"/>
      <c r="W121" s="85"/>
      <c r="X121" s="85"/>
      <c r="Y121" s="85"/>
      <c r="Z121" s="85"/>
    </row>
    <row r="122">
      <c r="A122" s="235">
        <v>45842.0</v>
      </c>
      <c r="B122" s="236">
        <f t="shared" si="19"/>
        <v>45842</v>
      </c>
      <c r="C122" s="237">
        <f t="shared" si="24"/>
        <v>0.6875</v>
      </c>
      <c r="D122" s="122" t="s">
        <v>564</v>
      </c>
      <c r="E122" s="122" t="s">
        <v>410</v>
      </c>
      <c r="F122" s="123">
        <v>6.28822395E8</v>
      </c>
      <c r="G122" s="123">
        <v>50000.0</v>
      </c>
      <c r="H122" s="238" t="str">
        <f t="shared" si="20"/>
        <v>W</v>
      </c>
      <c r="I122" s="47">
        <f t="shared" si="21"/>
        <v>1700</v>
      </c>
      <c r="J122" s="122" t="s">
        <v>155</v>
      </c>
      <c r="K122" s="122" t="s">
        <v>312</v>
      </c>
      <c r="L122" s="123">
        <v>6.67784686E8</v>
      </c>
      <c r="M122" s="123">
        <v>40.0</v>
      </c>
      <c r="N122" s="238" t="str">
        <f t="shared" si="22"/>
        <v>L</v>
      </c>
      <c r="O122" s="47">
        <f t="shared" si="23"/>
        <v>0</v>
      </c>
      <c r="P122" s="242"/>
      <c r="Q122" s="85"/>
      <c r="R122" s="85"/>
      <c r="S122" s="85"/>
      <c r="T122" s="85"/>
      <c r="U122" s="85"/>
      <c r="V122" s="85"/>
      <c r="W122" s="85"/>
      <c r="X122" s="85"/>
      <c r="Y122" s="85"/>
      <c r="Z122" s="85"/>
    </row>
    <row r="123">
      <c r="A123" s="235">
        <v>45842.0</v>
      </c>
      <c r="B123" s="236">
        <f t="shared" si="19"/>
        <v>45842</v>
      </c>
      <c r="C123" s="237">
        <f t="shared" si="24"/>
        <v>0.6944444444</v>
      </c>
      <c r="D123" s="122" t="s">
        <v>286</v>
      </c>
      <c r="E123" s="122" t="s">
        <v>546</v>
      </c>
      <c r="F123" s="123">
        <v>7.87403681E8</v>
      </c>
      <c r="G123" s="123">
        <v>0.0</v>
      </c>
      <c r="H123" s="238" t="str">
        <f t="shared" si="20"/>
        <v>L</v>
      </c>
      <c r="I123" s="47">
        <f t="shared" si="21"/>
        <v>0</v>
      </c>
      <c r="J123" s="122" t="s">
        <v>313</v>
      </c>
      <c r="K123" s="122" t="s">
        <v>440</v>
      </c>
      <c r="L123" s="123">
        <v>8.36250356E8</v>
      </c>
      <c r="M123" s="123">
        <v>60.0</v>
      </c>
      <c r="N123" s="238" t="str">
        <f t="shared" si="22"/>
        <v>W</v>
      </c>
      <c r="O123" s="47">
        <f t="shared" si="23"/>
        <v>0</v>
      </c>
      <c r="P123" s="47"/>
      <c r="Q123" s="85"/>
      <c r="R123" s="85"/>
      <c r="S123" s="85"/>
      <c r="T123" s="85"/>
      <c r="U123" s="85"/>
      <c r="V123" s="85"/>
      <c r="W123" s="85"/>
      <c r="X123" s="85"/>
      <c r="Y123" s="85"/>
      <c r="Z123" s="85"/>
    </row>
    <row r="124">
      <c r="A124" s="235">
        <v>45842.0</v>
      </c>
      <c r="B124" s="236">
        <f t="shared" si="19"/>
        <v>45842</v>
      </c>
      <c r="C124" s="237">
        <f t="shared" si="24"/>
        <v>0.7013888889</v>
      </c>
      <c r="D124" s="122" t="s">
        <v>157</v>
      </c>
      <c r="E124" s="122" t="s">
        <v>609</v>
      </c>
      <c r="F124" s="123">
        <v>6.51155861E8</v>
      </c>
      <c r="G124" s="123">
        <v>0.0</v>
      </c>
      <c r="H124" s="238" t="str">
        <f t="shared" si="20"/>
        <v>L</v>
      </c>
      <c r="I124" s="47">
        <f t="shared" si="21"/>
        <v>0</v>
      </c>
      <c r="J124" s="122" t="s">
        <v>178</v>
      </c>
      <c r="K124" s="122" t="s">
        <v>424</v>
      </c>
      <c r="L124" s="123">
        <v>1.857610919E9</v>
      </c>
      <c r="M124" s="123">
        <v>15000.0</v>
      </c>
      <c r="N124" s="238" t="str">
        <f t="shared" si="22"/>
        <v>W</v>
      </c>
      <c r="O124" s="47">
        <f t="shared" si="23"/>
        <v>320</v>
      </c>
      <c r="P124" s="47"/>
      <c r="Q124" s="85"/>
      <c r="R124" s="85"/>
      <c r="S124" s="85"/>
      <c r="T124" s="85"/>
      <c r="U124" s="85"/>
      <c r="V124" s="85"/>
      <c r="W124" s="85"/>
      <c r="X124" s="85"/>
      <c r="Y124" s="85"/>
      <c r="Z124" s="85"/>
    </row>
    <row r="125">
      <c r="A125" s="235">
        <v>45842.0</v>
      </c>
      <c r="B125" s="236">
        <f t="shared" si="19"/>
        <v>45842</v>
      </c>
      <c r="C125" s="237">
        <f t="shared" si="24"/>
        <v>0.7083333333</v>
      </c>
      <c r="D125" s="122" t="s">
        <v>170</v>
      </c>
      <c r="E125" s="122" t="s">
        <v>371</v>
      </c>
      <c r="F125" s="123">
        <v>1.8792916E9</v>
      </c>
      <c r="G125" s="123">
        <v>1050.0</v>
      </c>
      <c r="H125" s="238" t="str">
        <f t="shared" si="20"/>
        <v>W</v>
      </c>
      <c r="I125" s="47">
        <f t="shared" si="21"/>
        <v>0</v>
      </c>
      <c r="J125" s="122" t="s">
        <v>313</v>
      </c>
      <c r="K125" s="122" t="s">
        <v>634</v>
      </c>
      <c r="L125" s="123">
        <v>5.37926844E8</v>
      </c>
      <c r="M125" s="123">
        <v>480.0</v>
      </c>
      <c r="N125" s="238" t="str">
        <f t="shared" si="22"/>
        <v>L</v>
      </c>
      <c r="O125" s="47">
        <f t="shared" si="23"/>
        <v>0</v>
      </c>
      <c r="P125" s="252">
        <v>0.7152777777777778</v>
      </c>
      <c r="Q125" s="85"/>
      <c r="R125" s="85"/>
      <c r="S125" s="85"/>
      <c r="T125" s="85"/>
      <c r="U125" s="85"/>
      <c r="V125" s="85"/>
      <c r="W125" s="85"/>
      <c r="X125" s="85"/>
      <c r="Y125" s="85"/>
      <c r="Z125" s="85"/>
    </row>
    <row r="126">
      <c r="A126" s="235">
        <v>45842.0</v>
      </c>
      <c r="B126" s="236">
        <f t="shared" si="19"/>
        <v>45842</v>
      </c>
      <c r="C126" s="237">
        <f t="shared" si="24"/>
        <v>0.7152777778</v>
      </c>
      <c r="D126" s="122" t="s">
        <v>286</v>
      </c>
      <c r="E126" s="122" t="s">
        <v>400</v>
      </c>
      <c r="F126" s="123">
        <v>5.37124071E8</v>
      </c>
      <c r="G126" s="123">
        <v>2010.0</v>
      </c>
      <c r="H126" s="238" t="str">
        <f t="shared" si="20"/>
        <v>W</v>
      </c>
      <c r="I126" s="47">
        <f t="shared" si="21"/>
        <v>60</v>
      </c>
      <c r="J126" s="122" t="s">
        <v>134</v>
      </c>
      <c r="K126" s="122" t="s">
        <v>162</v>
      </c>
      <c r="L126" s="123">
        <v>8.33635123E8</v>
      </c>
      <c r="M126" s="123">
        <v>100.0</v>
      </c>
      <c r="N126" s="238" t="str">
        <f t="shared" si="22"/>
        <v>L</v>
      </c>
      <c r="O126" s="47">
        <f t="shared" si="23"/>
        <v>0</v>
      </c>
      <c r="P126" s="47"/>
      <c r="Q126" s="85"/>
      <c r="R126" s="85"/>
      <c r="S126" s="85"/>
      <c r="T126" s="85"/>
      <c r="U126" s="85"/>
      <c r="V126" s="85"/>
      <c r="W126" s="85"/>
      <c r="X126" s="85"/>
      <c r="Y126" s="85"/>
      <c r="Z126" s="85"/>
    </row>
    <row r="127">
      <c r="A127" s="235">
        <v>45842.0</v>
      </c>
      <c r="B127" s="236">
        <f t="shared" si="19"/>
        <v>45842</v>
      </c>
      <c r="C127" s="237">
        <f t="shared" si="24"/>
        <v>0.7222222222</v>
      </c>
      <c r="D127" s="122" t="s">
        <v>282</v>
      </c>
      <c r="E127" s="122"/>
      <c r="F127" s="123"/>
      <c r="G127" s="122"/>
      <c r="H127" s="238" t="str">
        <f t="shared" si="20"/>
        <v>D</v>
      </c>
      <c r="I127" s="47">
        <f t="shared" si="21"/>
        <v>0</v>
      </c>
      <c r="J127" s="122" t="s">
        <v>144</v>
      </c>
      <c r="K127" s="122" t="s">
        <v>305</v>
      </c>
      <c r="L127" s="123">
        <v>6.38834207E8</v>
      </c>
      <c r="M127" s="122"/>
      <c r="N127" s="238" t="str">
        <f t="shared" si="22"/>
        <v>D</v>
      </c>
      <c r="O127" s="47">
        <f t="shared" si="23"/>
        <v>0</v>
      </c>
      <c r="P127" s="120" t="s">
        <v>132</v>
      </c>
      <c r="Q127" s="85"/>
      <c r="R127" s="85"/>
      <c r="S127" s="85"/>
      <c r="T127" s="85"/>
      <c r="U127" s="85"/>
      <c r="V127" s="85"/>
      <c r="W127" s="85"/>
      <c r="X127" s="85"/>
      <c r="Y127" s="85"/>
      <c r="Z127" s="85"/>
    </row>
    <row r="128">
      <c r="A128" s="235">
        <v>45842.0</v>
      </c>
      <c r="B128" s="236">
        <f t="shared" si="19"/>
        <v>45842</v>
      </c>
      <c r="C128" s="237">
        <f t="shared" si="24"/>
        <v>0.7291666667</v>
      </c>
      <c r="D128" s="122" t="s">
        <v>178</v>
      </c>
      <c r="E128" s="122" t="s">
        <v>389</v>
      </c>
      <c r="F128" s="123">
        <v>7.56066307E8</v>
      </c>
      <c r="G128" s="123">
        <v>140.0</v>
      </c>
      <c r="H128" s="238" t="str">
        <f t="shared" si="20"/>
        <v>L</v>
      </c>
      <c r="I128" s="47">
        <f t="shared" si="21"/>
        <v>0</v>
      </c>
      <c r="J128" s="122" t="s">
        <v>170</v>
      </c>
      <c r="K128" s="122" t="s">
        <v>314</v>
      </c>
      <c r="L128" s="123">
        <v>7.82770339E8</v>
      </c>
      <c r="M128" s="123">
        <v>270.0</v>
      </c>
      <c r="N128" s="238" t="str">
        <f t="shared" si="22"/>
        <v>W</v>
      </c>
      <c r="O128" s="47">
        <f t="shared" si="23"/>
        <v>0</v>
      </c>
      <c r="P128" s="47"/>
      <c r="Q128" s="85"/>
      <c r="R128" s="85"/>
      <c r="S128" s="85"/>
      <c r="T128" s="85"/>
      <c r="U128" s="85"/>
      <c r="V128" s="85"/>
      <c r="W128" s="85"/>
      <c r="X128" s="85"/>
      <c r="Y128" s="85"/>
      <c r="Z128" s="85"/>
    </row>
    <row r="129">
      <c r="A129" s="235">
        <v>45842.0</v>
      </c>
      <c r="B129" s="236">
        <f t="shared" si="19"/>
        <v>45842</v>
      </c>
      <c r="C129" s="237">
        <f t="shared" si="24"/>
        <v>0.7361111111</v>
      </c>
      <c r="D129" s="122" t="s">
        <v>134</v>
      </c>
      <c r="E129" s="122" t="s">
        <v>162</v>
      </c>
      <c r="F129" s="123">
        <v>8.33635123E8</v>
      </c>
      <c r="G129" s="123">
        <v>10.0</v>
      </c>
      <c r="H129" s="238" t="str">
        <f t="shared" si="20"/>
        <v>D</v>
      </c>
      <c r="I129" s="47">
        <f t="shared" si="21"/>
        <v>0</v>
      </c>
      <c r="J129" s="122" t="s">
        <v>141</v>
      </c>
      <c r="K129" s="122" t="s">
        <v>226</v>
      </c>
      <c r="L129" s="123">
        <v>5.94266288E8</v>
      </c>
      <c r="M129" s="123">
        <v>10.0</v>
      </c>
      <c r="N129" s="238" t="str">
        <f t="shared" si="22"/>
        <v>D</v>
      </c>
      <c r="O129" s="47">
        <f t="shared" si="23"/>
        <v>0</v>
      </c>
      <c r="P129" s="47"/>
      <c r="Q129" s="85"/>
      <c r="R129" s="85"/>
      <c r="S129" s="85"/>
      <c r="T129" s="85"/>
      <c r="U129" s="85"/>
      <c r="V129" s="85"/>
      <c r="W129" s="85"/>
      <c r="X129" s="85"/>
      <c r="Y129" s="85"/>
      <c r="Z129" s="85"/>
    </row>
    <row r="130">
      <c r="A130" s="235">
        <v>45842.0</v>
      </c>
      <c r="B130" s="236">
        <f t="shared" si="19"/>
        <v>45842</v>
      </c>
      <c r="C130" s="237">
        <f t="shared" si="24"/>
        <v>0.7430555556</v>
      </c>
      <c r="D130" s="122" t="s">
        <v>279</v>
      </c>
      <c r="E130" s="122" t="s">
        <v>307</v>
      </c>
      <c r="F130" s="123">
        <v>5.82217237E8</v>
      </c>
      <c r="G130" s="123">
        <v>510.0</v>
      </c>
      <c r="H130" s="238" t="str">
        <f t="shared" si="20"/>
        <v>W</v>
      </c>
      <c r="I130" s="47">
        <f t="shared" si="21"/>
        <v>0</v>
      </c>
      <c r="J130" s="122" t="s">
        <v>134</v>
      </c>
      <c r="K130" s="122">
        <v>3.13544867E8</v>
      </c>
      <c r="L130" s="123">
        <v>1.830963821E9</v>
      </c>
      <c r="M130" s="123">
        <v>130.0</v>
      </c>
      <c r="N130" s="238" t="str">
        <f t="shared" si="22"/>
        <v>L</v>
      </c>
      <c r="O130" s="47">
        <f t="shared" si="23"/>
        <v>0</v>
      </c>
      <c r="P130" s="47"/>
      <c r="Q130" s="85"/>
      <c r="R130" s="85"/>
      <c r="S130" s="85"/>
      <c r="T130" s="85"/>
      <c r="U130" s="85"/>
      <c r="V130" s="85"/>
      <c r="W130" s="85"/>
      <c r="X130" s="85"/>
      <c r="Y130" s="85"/>
      <c r="Z130" s="85"/>
    </row>
    <row r="131">
      <c r="A131" s="235">
        <v>45842.0</v>
      </c>
      <c r="B131" s="236">
        <f t="shared" si="19"/>
        <v>45842</v>
      </c>
      <c r="C131" s="237">
        <f t="shared" si="24"/>
        <v>0.75</v>
      </c>
      <c r="D131" s="122" t="s">
        <v>597</v>
      </c>
      <c r="E131" s="122"/>
      <c r="F131" s="123"/>
      <c r="G131" s="122"/>
      <c r="H131" s="238" t="str">
        <f t="shared" si="20"/>
        <v>D</v>
      </c>
      <c r="I131" s="47">
        <f t="shared" si="21"/>
        <v>0</v>
      </c>
      <c r="J131" s="122" t="s">
        <v>134</v>
      </c>
      <c r="K131" s="122" t="s">
        <v>635</v>
      </c>
      <c r="L131" s="123">
        <v>8.08879887E8</v>
      </c>
      <c r="M131" s="122"/>
      <c r="N131" s="238" t="str">
        <f t="shared" si="22"/>
        <v>D</v>
      </c>
      <c r="O131" s="47">
        <f t="shared" si="23"/>
        <v>0</v>
      </c>
      <c r="P131" s="120" t="s">
        <v>132</v>
      </c>
      <c r="Q131" s="85"/>
      <c r="R131" s="85"/>
      <c r="S131" s="85"/>
      <c r="T131" s="85"/>
      <c r="U131" s="85"/>
      <c r="V131" s="85"/>
      <c r="W131" s="85"/>
      <c r="X131" s="85"/>
      <c r="Y131" s="85"/>
      <c r="Z131" s="85"/>
    </row>
    <row r="132">
      <c r="A132" s="235">
        <v>45842.0</v>
      </c>
      <c r="B132" s="236">
        <f t="shared" si="19"/>
        <v>45842</v>
      </c>
      <c r="C132" s="237">
        <f t="shared" si="24"/>
        <v>0.7569444444</v>
      </c>
      <c r="D132" s="122" t="s">
        <v>130</v>
      </c>
      <c r="E132" s="122" t="s">
        <v>591</v>
      </c>
      <c r="F132" s="123">
        <v>6.30450839E8</v>
      </c>
      <c r="G132" s="122"/>
      <c r="H132" s="238" t="str">
        <f t="shared" si="20"/>
        <v>D</v>
      </c>
      <c r="I132" s="47">
        <f t="shared" si="21"/>
        <v>0</v>
      </c>
      <c r="J132" s="122" t="s">
        <v>390</v>
      </c>
      <c r="K132" s="122" t="s">
        <v>625</v>
      </c>
      <c r="L132" s="123">
        <v>5.75493402E8</v>
      </c>
      <c r="M132" s="122"/>
      <c r="N132" s="238" t="str">
        <f t="shared" si="22"/>
        <v>D</v>
      </c>
      <c r="O132" s="47">
        <f t="shared" si="23"/>
        <v>0</v>
      </c>
      <c r="P132" s="120" t="s">
        <v>353</v>
      </c>
      <c r="Q132" s="85"/>
      <c r="R132" s="85"/>
      <c r="S132" s="85"/>
      <c r="T132" s="85"/>
      <c r="U132" s="85"/>
      <c r="V132" s="85"/>
      <c r="W132" s="85"/>
      <c r="X132" s="85"/>
      <c r="Y132" s="85"/>
      <c r="Z132" s="85"/>
    </row>
    <row r="133">
      <c r="A133" s="235">
        <v>45842.0</v>
      </c>
      <c r="B133" s="236">
        <f t="shared" si="19"/>
        <v>45842</v>
      </c>
      <c r="C133" s="237">
        <f t="shared" si="24"/>
        <v>0.7638888889</v>
      </c>
      <c r="D133" s="122" t="s">
        <v>606</v>
      </c>
      <c r="E133" s="122" t="s">
        <v>607</v>
      </c>
      <c r="F133" s="123">
        <v>8.28380947E8</v>
      </c>
      <c r="G133" s="122"/>
      <c r="H133" s="238" t="str">
        <f t="shared" si="20"/>
        <v>D</v>
      </c>
      <c r="I133" s="47">
        <f t="shared" si="21"/>
        <v>0</v>
      </c>
      <c r="J133" s="122" t="s">
        <v>155</v>
      </c>
      <c r="K133" s="122" t="s">
        <v>577</v>
      </c>
      <c r="L133" s="123">
        <v>5.21170499E8</v>
      </c>
      <c r="M133" s="122"/>
      <c r="N133" s="238" t="str">
        <f t="shared" si="22"/>
        <v>D</v>
      </c>
      <c r="O133" s="47">
        <f t="shared" si="23"/>
        <v>0</v>
      </c>
      <c r="P133" s="120" t="s">
        <v>353</v>
      </c>
      <c r="Q133" s="85"/>
      <c r="R133" s="85"/>
      <c r="S133" s="85"/>
      <c r="T133" s="85"/>
      <c r="U133" s="85"/>
      <c r="V133" s="85"/>
      <c r="W133" s="85"/>
      <c r="X133" s="85"/>
      <c r="Y133" s="85"/>
      <c r="Z133" s="85"/>
    </row>
    <row r="134">
      <c r="A134" s="235">
        <v>45842.0</v>
      </c>
      <c r="B134" s="236">
        <f t="shared" si="19"/>
        <v>45842</v>
      </c>
      <c r="C134" s="237">
        <f t="shared" si="24"/>
        <v>0.7708333333</v>
      </c>
      <c r="D134" s="122" t="s">
        <v>383</v>
      </c>
      <c r="E134" s="122" t="s">
        <v>445</v>
      </c>
      <c r="F134" s="123">
        <v>6.19028083E8</v>
      </c>
      <c r="G134" s="122"/>
      <c r="H134" s="238" t="str">
        <f t="shared" si="20"/>
        <v>D</v>
      </c>
      <c r="I134" s="47">
        <f t="shared" si="21"/>
        <v>0</v>
      </c>
      <c r="J134" s="122" t="s">
        <v>144</v>
      </c>
      <c r="K134" s="122">
        <v>1.046522145E9</v>
      </c>
      <c r="L134" s="123">
        <v>8.16029375E8</v>
      </c>
      <c r="M134" s="122"/>
      <c r="N134" s="238" t="str">
        <f t="shared" si="22"/>
        <v>D</v>
      </c>
      <c r="O134" s="47">
        <f t="shared" si="23"/>
        <v>0</v>
      </c>
      <c r="P134" s="120" t="s">
        <v>353</v>
      </c>
      <c r="Q134" s="85"/>
      <c r="R134" s="85"/>
      <c r="S134" s="85"/>
      <c r="T134" s="85"/>
      <c r="U134" s="85"/>
      <c r="V134" s="85"/>
      <c r="W134" s="85"/>
      <c r="X134" s="85"/>
      <c r="Y134" s="85"/>
      <c r="Z134" s="85"/>
    </row>
    <row r="135">
      <c r="A135" s="235">
        <v>45842.0</v>
      </c>
      <c r="B135" s="236">
        <f t="shared" si="19"/>
        <v>45842</v>
      </c>
      <c r="C135" s="237">
        <f t="shared" si="24"/>
        <v>0.7777777778</v>
      </c>
      <c r="D135" s="122" t="s">
        <v>174</v>
      </c>
      <c r="E135" s="122" t="s">
        <v>251</v>
      </c>
      <c r="F135" s="123">
        <v>7.25853031E8</v>
      </c>
      <c r="G135" s="123">
        <v>50000.0</v>
      </c>
      <c r="H135" s="238" t="str">
        <f t="shared" si="20"/>
        <v>W</v>
      </c>
      <c r="I135" s="47">
        <f t="shared" si="21"/>
        <v>1700</v>
      </c>
      <c r="J135" s="122" t="s">
        <v>151</v>
      </c>
      <c r="K135" s="122"/>
      <c r="L135" s="123">
        <v>6.72731344E8</v>
      </c>
      <c r="M135" s="123">
        <v>20680.0</v>
      </c>
      <c r="N135" s="238" t="str">
        <f t="shared" si="22"/>
        <v>L</v>
      </c>
      <c r="O135" s="47">
        <f t="shared" si="23"/>
        <v>160</v>
      </c>
      <c r="P135" s="242"/>
      <c r="Q135" s="85"/>
      <c r="R135" s="85"/>
      <c r="S135" s="85"/>
      <c r="T135" s="85"/>
      <c r="U135" s="85"/>
      <c r="V135" s="85"/>
      <c r="W135" s="85"/>
      <c r="X135" s="85"/>
      <c r="Y135" s="85"/>
      <c r="Z135" s="85"/>
    </row>
    <row r="136">
      <c r="A136" s="235">
        <v>45842.0</v>
      </c>
      <c r="B136" s="236">
        <f t="shared" si="19"/>
        <v>45842</v>
      </c>
      <c r="C136" s="237">
        <f t="shared" si="24"/>
        <v>0.7847222222</v>
      </c>
      <c r="D136" s="122" t="s">
        <v>605</v>
      </c>
      <c r="E136" s="122">
        <v>1.062512318E9</v>
      </c>
      <c r="F136" s="123">
        <v>8.32082656E8</v>
      </c>
      <c r="G136" s="122"/>
      <c r="H136" s="238" t="str">
        <f t="shared" si="20"/>
        <v>D</v>
      </c>
      <c r="I136" s="47">
        <f t="shared" si="21"/>
        <v>0</v>
      </c>
      <c r="J136" s="122" t="s">
        <v>181</v>
      </c>
      <c r="K136" s="122" t="s">
        <v>345</v>
      </c>
      <c r="L136" s="123">
        <v>6.30164256E8</v>
      </c>
      <c r="M136" s="122"/>
      <c r="N136" s="238" t="str">
        <f t="shared" si="22"/>
        <v>D</v>
      </c>
      <c r="O136" s="47">
        <f t="shared" si="23"/>
        <v>0</v>
      </c>
      <c r="P136" s="120" t="s">
        <v>353</v>
      </c>
      <c r="Q136" s="85"/>
      <c r="R136" s="85"/>
      <c r="S136" s="85"/>
      <c r="T136" s="85"/>
      <c r="U136" s="85"/>
      <c r="V136" s="85"/>
      <c r="W136" s="85"/>
      <c r="X136" s="85"/>
      <c r="Y136" s="85"/>
      <c r="Z136" s="85"/>
    </row>
    <row r="137">
      <c r="A137" s="235">
        <v>45842.0</v>
      </c>
      <c r="B137" s="236">
        <f t="shared" si="19"/>
        <v>45842</v>
      </c>
      <c r="C137" s="237">
        <f t="shared" si="24"/>
        <v>0.7916666667</v>
      </c>
      <c r="D137" s="122" t="s">
        <v>195</v>
      </c>
      <c r="E137" s="122" t="s">
        <v>389</v>
      </c>
      <c r="F137" s="123">
        <v>7.56066307E8</v>
      </c>
      <c r="G137" s="122"/>
      <c r="H137" s="238" t="str">
        <f t="shared" si="20"/>
        <v>D</v>
      </c>
      <c r="I137" s="47">
        <f t="shared" si="21"/>
        <v>0</v>
      </c>
      <c r="J137" s="122" t="s">
        <v>134</v>
      </c>
      <c r="K137" s="122" t="s">
        <v>391</v>
      </c>
      <c r="L137" s="123">
        <v>6.34880806E8</v>
      </c>
      <c r="M137" s="122"/>
      <c r="N137" s="238" t="str">
        <f t="shared" si="22"/>
        <v>D</v>
      </c>
      <c r="O137" s="47">
        <f t="shared" si="23"/>
        <v>0</v>
      </c>
      <c r="P137" s="120" t="s">
        <v>353</v>
      </c>
      <c r="Q137" s="85"/>
      <c r="R137" s="85"/>
      <c r="S137" s="85"/>
      <c r="T137" s="85"/>
      <c r="U137" s="85"/>
      <c r="V137" s="85"/>
      <c r="W137" s="85"/>
      <c r="X137" s="85"/>
      <c r="Y137" s="85"/>
      <c r="Z137" s="85"/>
    </row>
    <row r="138">
      <c r="A138" s="235">
        <v>45842.0</v>
      </c>
      <c r="B138" s="236">
        <f t="shared" si="19"/>
        <v>45842</v>
      </c>
      <c r="C138" s="237">
        <f t="shared" si="24"/>
        <v>0.7986111111</v>
      </c>
      <c r="D138" s="122" t="s">
        <v>195</v>
      </c>
      <c r="E138" s="122" t="s">
        <v>424</v>
      </c>
      <c r="F138" s="123">
        <v>1.857610919E9</v>
      </c>
      <c r="G138" s="123">
        <v>0.0</v>
      </c>
      <c r="H138" s="238" t="str">
        <f t="shared" si="20"/>
        <v>L</v>
      </c>
      <c r="I138" s="47">
        <f t="shared" si="21"/>
        <v>0</v>
      </c>
      <c r="J138" s="122" t="s">
        <v>166</v>
      </c>
      <c r="K138" s="122" t="s">
        <v>609</v>
      </c>
      <c r="L138" s="123">
        <v>6.51155861E8</v>
      </c>
      <c r="M138" s="123">
        <v>100010.0</v>
      </c>
      <c r="N138" s="238" t="str">
        <f t="shared" si="22"/>
        <v>W</v>
      </c>
      <c r="O138" s="47">
        <f t="shared" si="23"/>
        <v>3500</v>
      </c>
      <c r="P138" s="252">
        <v>0.8055555555555556</v>
      </c>
      <c r="Q138" s="85"/>
      <c r="R138" s="85"/>
      <c r="S138" s="85"/>
      <c r="T138" s="85"/>
      <c r="U138" s="85"/>
      <c r="V138" s="85"/>
      <c r="W138" s="85"/>
      <c r="X138" s="85"/>
      <c r="Y138" s="85"/>
      <c r="Z138" s="85"/>
    </row>
    <row r="139">
      <c r="A139" s="235">
        <v>45842.0</v>
      </c>
      <c r="B139" s="236">
        <f t="shared" si="19"/>
        <v>45842</v>
      </c>
      <c r="C139" s="237">
        <f t="shared" si="24"/>
        <v>0.8055555556</v>
      </c>
      <c r="D139" s="122" t="s">
        <v>174</v>
      </c>
      <c r="E139" s="122" t="s">
        <v>357</v>
      </c>
      <c r="F139" s="123">
        <v>5.04349393E8</v>
      </c>
      <c r="G139" s="123">
        <v>40.0</v>
      </c>
      <c r="H139" s="238" t="str">
        <f t="shared" si="20"/>
        <v>D</v>
      </c>
      <c r="I139" s="47">
        <f t="shared" si="21"/>
        <v>0</v>
      </c>
      <c r="J139" s="122" t="s">
        <v>170</v>
      </c>
      <c r="K139" s="122">
        <v>9.79993201E8</v>
      </c>
      <c r="L139" s="123">
        <v>7.53012678E8</v>
      </c>
      <c r="M139" s="123">
        <v>40.0</v>
      </c>
      <c r="N139" s="238" t="str">
        <f t="shared" si="22"/>
        <v>D</v>
      </c>
      <c r="O139" s="47">
        <f t="shared" si="23"/>
        <v>0</v>
      </c>
      <c r="P139" s="178" t="s">
        <v>636</v>
      </c>
      <c r="Q139" s="85"/>
      <c r="R139" s="85"/>
      <c r="S139" s="85"/>
      <c r="T139" s="85"/>
      <c r="U139" s="85"/>
      <c r="V139" s="85"/>
      <c r="W139" s="85"/>
      <c r="X139" s="85"/>
      <c r="Y139" s="85"/>
      <c r="Z139" s="85"/>
    </row>
    <row r="140">
      <c r="A140" s="235">
        <v>45842.0</v>
      </c>
      <c r="B140" s="236">
        <f t="shared" si="19"/>
        <v>45842</v>
      </c>
      <c r="C140" s="237">
        <f t="shared" si="24"/>
        <v>0.8125</v>
      </c>
      <c r="D140" s="122" t="s">
        <v>161</v>
      </c>
      <c r="E140" s="122" t="s">
        <v>637</v>
      </c>
      <c r="F140" s="123">
        <v>7.67016694E8</v>
      </c>
      <c r="G140" s="123">
        <v>120020.0</v>
      </c>
      <c r="H140" s="238" t="str">
        <f t="shared" si="20"/>
        <v>W</v>
      </c>
      <c r="I140" s="47">
        <f t="shared" si="21"/>
        <v>4000</v>
      </c>
      <c r="J140" s="122" t="s">
        <v>161</v>
      </c>
      <c r="K140" s="122" t="s">
        <v>397</v>
      </c>
      <c r="L140" s="123">
        <v>7.16193326E8</v>
      </c>
      <c r="M140" s="123">
        <v>11000.0</v>
      </c>
      <c r="N140" s="238" t="str">
        <f t="shared" si="22"/>
        <v>L</v>
      </c>
      <c r="O140" s="47">
        <f t="shared" si="23"/>
        <v>160</v>
      </c>
      <c r="P140" s="178" t="s">
        <v>638</v>
      </c>
      <c r="Q140" s="85"/>
      <c r="R140" s="85"/>
      <c r="S140" s="85"/>
      <c r="T140" s="85"/>
      <c r="U140" s="85"/>
      <c r="V140" s="85"/>
      <c r="W140" s="85"/>
      <c r="X140" s="85"/>
      <c r="Y140" s="85"/>
      <c r="Z140" s="85"/>
    </row>
    <row r="141">
      <c r="A141" s="235">
        <v>45842.0</v>
      </c>
      <c r="B141" s="236">
        <f t="shared" si="19"/>
        <v>45842</v>
      </c>
      <c r="C141" s="237">
        <f t="shared" si="24"/>
        <v>0.8194444444</v>
      </c>
      <c r="D141" s="122" t="s">
        <v>316</v>
      </c>
      <c r="E141" s="122" t="s">
        <v>182</v>
      </c>
      <c r="F141" s="123">
        <v>7.80109818E8</v>
      </c>
      <c r="G141" s="122"/>
      <c r="H141" s="238" t="str">
        <f t="shared" si="20"/>
        <v>D</v>
      </c>
      <c r="I141" s="47">
        <f t="shared" si="21"/>
        <v>0</v>
      </c>
      <c r="J141" s="122" t="s">
        <v>616</v>
      </c>
      <c r="K141" s="122" t="s">
        <v>615</v>
      </c>
      <c r="L141" s="123">
        <v>4.53631631E8</v>
      </c>
      <c r="M141" s="122"/>
      <c r="N141" s="238" t="str">
        <f t="shared" si="22"/>
        <v>D</v>
      </c>
      <c r="O141" s="47">
        <f t="shared" si="23"/>
        <v>0</v>
      </c>
      <c r="P141" s="120" t="s">
        <v>353</v>
      </c>
      <c r="Q141" s="85"/>
      <c r="R141" s="85"/>
      <c r="S141" s="85"/>
      <c r="T141" s="85"/>
      <c r="U141" s="85"/>
      <c r="V141" s="85"/>
      <c r="W141" s="85"/>
      <c r="X141" s="85"/>
      <c r="Y141" s="85"/>
      <c r="Z141" s="85"/>
    </row>
    <row r="142">
      <c r="A142" s="235">
        <v>45842.0</v>
      </c>
      <c r="B142" s="236">
        <f t="shared" si="19"/>
        <v>45842</v>
      </c>
      <c r="C142" s="237">
        <f t="shared" si="24"/>
        <v>0.8263888889</v>
      </c>
      <c r="D142" s="122" t="s">
        <v>584</v>
      </c>
      <c r="E142" s="122">
        <v>9.79993201E8</v>
      </c>
      <c r="F142" s="123">
        <v>7.53012678E8</v>
      </c>
      <c r="G142" s="123">
        <v>20120.0</v>
      </c>
      <c r="H142" s="238" t="str">
        <f t="shared" si="20"/>
        <v>W</v>
      </c>
      <c r="I142" s="47">
        <f t="shared" si="21"/>
        <v>320</v>
      </c>
      <c r="J142" s="122" t="s">
        <v>174</v>
      </c>
      <c r="K142" s="122" t="s">
        <v>176</v>
      </c>
      <c r="L142" s="123">
        <v>7.28603229E8</v>
      </c>
      <c r="M142" s="123">
        <v>10040.0</v>
      </c>
      <c r="N142" s="238" t="str">
        <f t="shared" si="22"/>
        <v>L</v>
      </c>
      <c r="O142" s="47">
        <f t="shared" si="23"/>
        <v>160</v>
      </c>
      <c r="P142" s="47"/>
      <c r="Q142" s="85"/>
      <c r="R142" s="85"/>
      <c r="S142" s="85"/>
      <c r="T142" s="85"/>
      <c r="U142" s="85"/>
      <c r="V142" s="85"/>
      <c r="W142" s="85"/>
      <c r="X142" s="85"/>
      <c r="Y142" s="85"/>
      <c r="Z142" s="85"/>
    </row>
    <row r="143">
      <c r="A143" s="235">
        <v>45842.0</v>
      </c>
      <c r="B143" s="236">
        <f t="shared" si="19"/>
        <v>45842</v>
      </c>
      <c r="C143" s="237">
        <f t="shared" si="24"/>
        <v>0.8333333333</v>
      </c>
      <c r="D143" s="122" t="s">
        <v>283</v>
      </c>
      <c r="E143" s="122" t="s">
        <v>639</v>
      </c>
      <c r="F143" s="123">
        <v>7.37524726E8</v>
      </c>
      <c r="G143" s="122"/>
      <c r="H143" s="238" t="str">
        <f t="shared" si="20"/>
        <v>D</v>
      </c>
      <c r="I143" s="47">
        <f t="shared" si="21"/>
        <v>0</v>
      </c>
      <c r="J143" s="122" t="s">
        <v>383</v>
      </c>
      <c r="K143" s="122" t="s">
        <v>445</v>
      </c>
      <c r="L143" s="123">
        <v>6.19028083E8</v>
      </c>
      <c r="M143" s="122"/>
      <c r="N143" s="238" t="str">
        <f t="shared" si="22"/>
        <v>D</v>
      </c>
      <c r="O143" s="47">
        <f t="shared" si="23"/>
        <v>0</v>
      </c>
      <c r="P143" s="120" t="s">
        <v>353</v>
      </c>
      <c r="Q143" s="85"/>
      <c r="R143" s="85"/>
      <c r="S143" s="85"/>
      <c r="T143" s="85"/>
      <c r="U143" s="85"/>
      <c r="V143" s="85"/>
      <c r="W143" s="85"/>
      <c r="X143" s="85"/>
      <c r="Y143" s="85"/>
      <c r="Z143" s="85"/>
    </row>
    <row r="144">
      <c r="A144" s="235">
        <v>45842.0</v>
      </c>
      <c r="B144" s="236">
        <f t="shared" si="19"/>
        <v>45842</v>
      </c>
      <c r="C144" s="237">
        <f t="shared" si="24"/>
        <v>0.8402777778</v>
      </c>
      <c r="D144" s="122" t="s">
        <v>204</v>
      </c>
      <c r="E144" s="122" t="s">
        <v>214</v>
      </c>
      <c r="F144" s="123">
        <v>4.05372323E8</v>
      </c>
      <c r="G144" s="123">
        <v>7660.0</v>
      </c>
      <c r="H144" s="238" t="str">
        <f t="shared" si="20"/>
        <v>W</v>
      </c>
      <c r="I144" s="47">
        <f t="shared" si="21"/>
        <v>60</v>
      </c>
      <c r="J144" s="122" t="s">
        <v>286</v>
      </c>
      <c r="K144" s="122" t="s">
        <v>640</v>
      </c>
      <c r="L144" s="123">
        <v>1.823466648E9</v>
      </c>
      <c r="M144" s="123">
        <v>570.0</v>
      </c>
      <c r="N144" s="238" t="str">
        <f t="shared" si="22"/>
        <v>L</v>
      </c>
      <c r="O144" s="47">
        <f t="shared" si="23"/>
        <v>0</v>
      </c>
      <c r="P144" s="47"/>
      <c r="Q144" s="85"/>
      <c r="R144" s="85"/>
      <c r="S144" s="85"/>
      <c r="T144" s="85"/>
      <c r="U144" s="85"/>
      <c r="V144" s="85"/>
      <c r="W144" s="85"/>
      <c r="X144" s="85"/>
      <c r="Y144" s="85"/>
      <c r="Z144" s="85"/>
    </row>
    <row r="145">
      <c r="A145" s="235">
        <v>45842.0</v>
      </c>
      <c r="B145" s="236">
        <f t="shared" si="19"/>
        <v>45842</v>
      </c>
      <c r="C145" s="237">
        <f t="shared" si="24"/>
        <v>0.8472222222</v>
      </c>
      <c r="D145" s="122" t="s">
        <v>204</v>
      </c>
      <c r="E145" s="122" t="s">
        <v>290</v>
      </c>
      <c r="F145" s="123">
        <v>6.84344469E8</v>
      </c>
      <c r="G145" s="122"/>
      <c r="H145" s="238" t="str">
        <f t="shared" si="20"/>
        <v>D</v>
      </c>
      <c r="I145" s="47">
        <f t="shared" si="21"/>
        <v>0</v>
      </c>
      <c r="J145" s="122" t="s">
        <v>174</v>
      </c>
      <c r="K145" s="122" t="s">
        <v>333</v>
      </c>
      <c r="L145" s="123">
        <v>8.06954002E8</v>
      </c>
      <c r="M145" s="122"/>
      <c r="N145" s="238" t="str">
        <f t="shared" si="22"/>
        <v>D</v>
      </c>
      <c r="O145" s="47">
        <f t="shared" si="23"/>
        <v>0</v>
      </c>
      <c r="P145" s="120" t="s">
        <v>353</v>
      </c>
      <c r="Q145" s="85"/>
      <c r="R145" s="85"/>
      <c r="S145" s="85"/>
      <c r="T145" s="85"/>
      <c r="U145" s="85"/>
      <c r="V145" s="85"/>
      <c r="W145" s="85"/>
      <c r="X145" s="85"/>
      <c r="Y145" s="85"/>
      <c r="Z145" s="85"/>
    </row>
    <row r="146">
      <c r="A146" s="235">
        <v>45842.0</v>
      </c>
      <c r="B146" s="236">
        <f t="shared" si="19"/>
        <v>45842</v>
      </c>
      <c r="C146" s="237">
        <f t="shared" si="24"/>
        <v>0.8541666667</v>
      </c>
      <c r="D146" s="122" t="s">
        <v>166</v>
      </c>
      <c r="E146" s="122" t="s">
        <v>167</v>
      </c>
      <c r="F146" s="123">
        <v>4.42686297E8</v>
      </c>
      <c r="G146" s="123">
        <v>18300.0</v>
      </c>
      <c r="H146" s="238" t="str">
        <f t="shared" si="20"/>
        <v>L</v>
      </c>
      <c r="I146" s="47">
        <f t="shared" si="21"/>
        <v>160</v>
      </c>
      <c r="J146" s="122" t="s">
        <v>282</v>
      </c>
      <c r="K146" s="122" t="s">
        <v>629</v>
      </c>
      <c r="L146" s="123">
        <v>7.83530613E8</v>
      </c>
      <c r="M146" s="123">
        <v>22520.0</v>
      </c>
      <c r="N146" s="238" t="str">
        <f t="shared" si="22"/>
        <v>W</v>
      </c>
      <c r="O146" s="47">
        <f t="shared" si="23"/>
        <v>320</v>
      </c>
      <c r="P146" s="47"/>
      <c r="Q146" s="85"/>
      <c r="R146" s="85"/>
      <c r="S146" s="85"/>
      <c r="T146" s="85"/>
      <c r="U146" s="85"/>
      <c r="V146" s="85"/>
      <c r="W146" s="85"/>
      <c r="X146" s="85"/>
      <c r="Y146" s="85"/>
      <c r="Z146" s="85"/>
    </row>
    <row r="147">
      <c r="A147" s="235">
        <v>45842.0</v>
      </c>
      <c r="B147" s="236">
        <f t="shared" si="19"/>
        <v>45842</v>
      </c>
      <c r="C147" s="237">
        <f t="shared" si="24"/>
        <v>0.8611111111</v>
      </c>
      <c r="D147" s="122" t="s">
        <v>205</v>
      </c>
      <c r="E147" s="122">
        <v>8.2914406E8</v>
      </c>
      <c r="F147" s="123">
        <v>6.05811465E8</v>
      </c>
      <c r="G147" s="122"/>
      <c r="H147" s="238" t="str">
        <f t="shared" si="20"/>
        <v>D</v>
      </c>
      <c r="I147" s="47">
        <f t="shared" si="21"/>
        <v>0</v>
      </c>
      <c r="J147" s="122" t="s">
        <v>130</v>
      </c>
      <c r="K147" s="122" t="s">
        <v>609</v>
      </c>
      <c r="L147" s="123">
        <v>6.51155861E8</v>
      </c>
      <c r="M147" s="122"/>
      <c r="N147" s="238" t="str">
        <f t="shared" si="22"/>
        <v>D</v>
      </c>
      <c r="O147" s="47">
        <f t="shared" si="23"/>
        <v>0</v>
      </c>
      <c r="P147" s="120" t="s">
        <v>353</v>
      </c>
      <c r="Q147" s="85"/>
      <c r="R147" s="85"/>
      <c r="S147" s="85"/>
      <c r="T147" s="85"/>
      <c r="U147" s="85"/>
      <c r="V147" s="85"/>
      <c r="W147" s="85"/>
      <c r="X147" s="85"/>
      <c r="Y147" s="85"/>
      <c r="Z147" s="85"/>
    </row>
    <row r="148">
      <c r="A148" s="235">
        <v>45842.0</v>
      </c>
      <c r="B148" s="236">
        <f t="shared" si="19"/>
        <v>45842</v>
      </c>
      <c r="C148" s="237">
        <f t="shared" si="24"/>
        <v>0.8680555556</v>
      </c>
      <c r="D148" s="122" t="s">
        <v>183</v>
      </c>
      <c r="E148" s="122" t="s">
        <v>338</v>
      </c>
      <c r="F148" s="123">
        <v>8.05315046E8</v>
      </c>
      <c r="G148" s="123">
        <v>120030.0</v>
      </c>
      <c r="H148" s="238" t="str">
        <f t="shared" si="20"/>
        <v>W</v>
      </c>
      <c r="I148" s="47">
        <f t="shared" si="21"/>
        <v>4000</v>
      </c>
      <c r="J148" s="122" t="s">
        <v>130</v>
      </c>
      <c r="K148" s="122" t="s">
        <v>591</v>
      </c>
      <c r="L148" s="123">
        <v>6.30450839E8</v>
      </c>
      <c r="M148" s="123">
        <v>10000.0</v>
      </c>
      <c r="N148" s="238" t="str">
        <f t="shared" si="22"/>
        <v>L</v>
      </c>
      <c r="O148" s="47">
        <f t="shared" si="23"/>
        <v>160</v>
      </c>
      <c r="P148" s="47"/>
      <c r="Q148" s="85"/>
      <c r="R148" s="85"/>
      <c r="S148" s="85"/>
      <c r="T148" s="85"/>
      <c r="U148" s="85"/>
      <c r="V148" s="85"/>
      <c r="W148" s="85"/>
      <c r="X148" s="85"/>
      <c r="Y148" s="85"/>
      <c r="Z148" s="85"/>
    </row>
    <row r="149">
      <c r="A149" s="230" t="s">
        <v>116</v>
      </c>
      <c r="B149" s="231" t="s">
        <v>16</v>
      </c>
      <c r="C149" s="239" t="s">
        <v>117</v>
      </c>
      <c r="D149" s="232" t="s">
        <v>118</v>
      </c>
      <c r="E149" s="232" t="s">
        <v>119</v>
      </c>
      <c r="F149" s="233" t="s">
        <v>120</v>
      </c>
      <c r="G149" s="232" t="s">
        <v>121</v>
      </c>
      <c r="H149" s="232" t="s">
        <v>122</v>
      </c>
      <c r="I149" s="232" t="s">
        <v>123</v>
      </c>
      <c r="J149" s="232" t="s">
        <v>118</v>
      </c>
      <c r="K149" s="232" t="s">
        <v>124</v>
      </c>
      <c r="L149" s="233" t="s">
        <v>125</v>
      </c>
      <c r="M149" s="232" t="s">
        <v>121</v>
      </c>
      <c r="N149" s="232" t="s">
        <v>122</v>
      </c>
      <c r="O149" s="232" t="s">
        <v>123</v>
      </c>
      <c r="P149" s="234" t="s">
        <v>52</v>
      </c>
      <c r="Q149" s="85"/>
      <c r="R149" s="85"/>
      <c r="S149" s="85"/>
      <c r="T149" s="85"/>
      <c r="U149" s="85"/>
      <c r="V149" s="85"/>
      <c r="W149" s="85"/>
      <c r="X149" s="85"/>
      <c r="Y149" s="85"/>
      <c r="Z149" s="85"/>
    </row>
    <row r="150">
      <c r="A150" s="235">
        <v>45843.0</v>
      </c>
      <c r="B150" s="236">
        <f t="shared" ref="B150:B185" si="25">A150</f>
        <v>45843</v>
      </c>
      <c r="C150" s="237">
        <v>0.625</v>
      </c>
      <c r="D150" s="47" t="s">
        <v>144</v>
      </c>
      <c r="E150" s="250" t="s">
        <v>641</v>
      </c>
      <c r="F150" s="178">
        <v>4.37215893E8</v>
      </c>
      <c r="G150" s="178">
        <v>80000.0</v>
      </c>
      <c r="H150" s="238" t="str">
        <f t="shared" ref="H150:H185" si="26">IFS(G150&gt;M150,"W",G150&lt;M150,"L",G150=M150,"D")</f>
        <v>W</v>
      </c>
      <c r="I150" s="47">
        <f t="shared" ref="I150:I185" si="27">iferror(IF(H150="W",LOOKUP(G150,{2000,10000,50000,80000,100000,120000},{60,320,1700,2800,3500,4000}),LOOKUP(G150,{2000,10000,50000,80000,100000,120000},{30,160,850,1400,1750,2000})),0)</f>
        <v>2800</v>
      </c>
      <c r="J150" s="47" t="s">
        <v>282</v>
      </c>
      <c r="K150" s="250" t="s">
        <v>219</v>
      </c>
      <c r="L150" s="178">
        <v>8.05942612E8</v>
      </c>
      <c r="M150" s="241">
        <v>0.0</v>
      </c>
      <c r="N150" s="238" t="str">
        <f t="shared" ref="N150:N185" si="28">IFS(M150&gt;G150,"W",M150&lt;G150,"L",M150=G150,"D")</f>
        <v>L</v>
      </c>
      <c r="O150" s="47">
        <f t="shared" ref="O150:O185" si="29">iferror(IF(N150="W",LOOKUP(M150,{2000,10000,50000,80000,100000,120000},{60,320,1700,2800,3500,4000}),LOOKUP(M150,{2000,10000,50000,80000,100000,120000},{30,160,850,1400,1750,2000})),0)</f>
        <v>0</v>
      </c>
      <c r="P150" s="242"/>
      <c r="Q150" s="85"/>
      <c r="R150" s="85"/>
      <c r="S150" s="85"/>
      <c r="T150" s="85"/>
      <c r="U150" s="85"/>
      <c r="V150" s="85"/>
      <c r="W150" s="85"/>
      <c r="X150" s="85"/>
      <c r="Y150" s="85"/>
      <c r="Z150" s="85"/>
    </row>
    <row r="151">
      <c r="A151" s="235">
        <v>45843.0</v>
      </c>
      <c r="B151" s="236">
        <f t="shared" si="25"/>
        <v>45843</v>
      </c>
      <c r="C151" s="237">
        <f t="shared" ref="C151:C185" si="30">C150 + TIME(0, 10, 0)</f>
        <v>0.6319444444</v>
      </c>
      <c r="D151" s="47" t="s">
        <v>320</v>
      </c>
      <c r="E151" s="178" t="s">
        <v>641</v>
      </c>
      <c r="F151" s="178">
        <v>4.37215893E8</v>
      </c>
      <c r="G151" s="240"/>
      <c r="H151" s="238" t="str">
        <f t="shared" si="26"/>
        <v>D</v>
      </c>
      <c r="I151" s="47">
        <f t="shared" si="27"/>
        <v>0</v>
      </c>
      <c r="J151" s="47" t="s">
        <v>605</v>
      </c>
      <c r="K151" s="47">
        <v>1.062512318E9</v>
      </c>
      <c r="L151" s="178">
        <v>8.32082656E8</v>
      </c>
      <c r="M151" s="240"/>
      <c r="N151" s="238" t="str">
        <f t="shared" si="28"/>
        <v>D</v>
      </c>
      <c r="O151" s="47">
        <f t="shared" si="29"/>
        <v>0</v>
      </c>
      <c r="P151" s="254" t="s">
        <v>273</v>
      </c>
      <c r="Q151" s="85"/>
      <c r="R151" s="85"/>
      <c r="S151" s="85"/>
      <c r="T151" s="85"/>
      <c r="U151" s="85"/>
      <c r="V151" s="85"/>
      <c r="W151" s="85"/>
      <c r="X151" s="85"/>
      <c r="Y151" s="85"/>
      <c r="Z151" s="85"/>
    </row>
    <row r="152">
      <c r="A152" s="235">
        <v>45843.0</v>
      </c>
      <c r="B152" s="236">
        <f t="shared" si="25"/>
        <v>45843</v>
      </c>
      <c r="C152" s="237">
        <f t="shared" si="30"/>
        <v>0.6388888889</v>
      </c>
      <c r="D152" s="47" t="s">
        <v>178</v>
      </c>
      <c r="E152" s="250" t="s">
        <v>623</v>
      </c>
      <c r="F152" s="178">
        <v>5.9101512E8</v>
      </c>
      <c r="G152" s="178">
        <v>11290.0</v>
      </c>
      <c r="H152" s="238" t="str">
        <f t="shared" si="26"/>
        <v>W</v>
      </c>
      <c r="I152" s="47">
        <f t="shared" si="27"/>
        <v>320</v>
      </c>
      <c r="J152" s="47" t="s">
        <v>151</v>
      </c>
      <c r="K152" s="255" t="s">
        <v>192</v>
      </c>
      <c r="L152" s="178">
        <v>5.81372539E8</v>
      </c>
      <c r="M152" s="241">
        <v>6040.0</v>
      </c>
      <c r="N152" s="238" t="str">
        <f t="shared" si="28"/>
        <v>L</v>
      </c>
      <c r="O152" s="47">
        <f t="shared" si="29"/>
        <v>30</v>
      </c>
      <c r="P152" s="47"/>
      <c r="Q152" s="85"/>
      <c r="R152" s="85"/>
      <c r="S152" s="85"/>
      <c r="T152" s="85"/>
      <c r="U152" s="85"/>
      <c r="V152" s="85"/>
      <c r="W152" s="85"/>
      <c r="X152" s="85"/>
      <c r="Y152" s="85"/>
      <c r="Z152" s="85"/>
    </row>
    <row r="153">
      <c r="A153" s="235">
        <v>45843.0</v>
      </c>
      <c r="B153" s="236">
        <f t="shared" si="25"/>
        <v>45843</v>
      </c>
      <c r="C153" s="237">
        <f t="shared" si="30"/>
        <v>0.6458333333</v>
      </c>
      <c r="D153" s="47" t="s">
        <v>127</v>
      </c>
      <c r="E153" s="47" t="s">
        <v>350</v>
      </c>
      <c r="F153" s="178">
        <v>8.20150051E8</v>
      </c>
      <c r="G153" s="47"/>
      <c r="H153" s="238" t="str">
        <f t="shared" si="26"/>
        <v>D</v>
      </c>
      <c r="I153" s="47">
        <f t="shared" si="27"/>
        <v>0</v>
      </c>
      <c r="J153" s="47" t="s">
        <v>174</v>
      </c>
      <c r="K153" s="47" t="s">
        <v>176</v>
      </c>
      <c r="L153" s="178">
        <v>7.28603229E8</v>
      </c>
      <c r="M153" s="240"/>
      <c r="N153" s="238" t="str">
        <f t="shared" si="28"/>
        <v>D</v>
      </c>
      <c r="O153" s="47">
        <f t="shared" si="29"/>
        <v>0</v>
      </c>
      <c r="P153" s="254" t="s">
        <v>273</v>
      </c>
      <c r="Q153" s="85"/>
      <c r="R153" s="85"/>
      <c r="S153" s="85"/>
      <c r="T153" s="85"/>
      <c r="U153" s="85"/>
      <c r="V153" s="85"/>
      <c r="W153" s="85"/>
      <c r="X153" s="85"/>
      <c r="Y153" s="85"/>
      <c r="Z153" s="85"/>
    </row>
    <row r="154">
      <c r="A154" s="235">
        <v>45843.0</v>
      </c>
      <c r="B154" s="236">
        <f t="shared" si="25"/>
        <v>45843</v>
      </c>
      <c r="C154" s="237">
        <f t="shared" si="30"/>
        <v>0.6527777778</v>
      </c>
      <c r="D154" s="47" t="s">
        <v>161</v>
      </c>
      <c r="E154" s="47"/>
      <c r="F154" s="47"/>
      <c r="G154" s="47"/>
      <c r="H154" s="238" t="str">
        <f t="shared" si="26"/>
        <v>D</v>
      </c>
      <c r="I154" s="47">
        <f t="shared" si="27"/>
        <v>0</v>
      </c>
      <c r="J154" s="47" t="s">
        <v>597</v>
      </c>
      <c r="K154" s="47"/>
      <c r="L154" s="47"/>
      <c r="M154" s="240"/>
      <c r="N154" s="238" t="str">
        <f t="shared" si="28"/>
        <v>D</v>
      </c>
      <c r="O154" s="47">
        <f t="shared" si="29"/>
        <v>0</v>
      </c>
      <c r="P154" s="47"/>
      <c r="Q154" s="85"/>
      <c r="R154" s="85"/>
      <c r="S154" s="85"/>
      <c r="T154" s="85"/>
      <c r="U154" s="85"/>
      <c r="V154" s="85"/>
      <c r="W154" s="85"/>
      <c r="X154" s="85"/>
      <c r="Y154" s="85"/>
      <c r="Z154" s="85"/>
    </row>
    <row r="155">
      <c r="A155" s="235">
        <v>45843.0</v>
      </c>
      <c r="B155" s="236">
        <f t="shared" si="25"/>
        <v>45843</v>
      </c>
      <c r="C155" s="237">
        <f t="shared" si="30"/>
        <v>0.6597222222</v>
      </c>
      <c r="D155" s="47" t="s">
        <v>151</v>
      </c>
      <c r="E155" s="47"/>
      <c r="F155" s="47"/>
      <c r="G155" s="47"/>
      <c r="H155" s="238" t="str">
        <f t="shared" si="26"/>
        <v>D</v>
      </c>
      <c r="I155" s="47">
        <f t="shared" si="27"/>
        <v>0</v>
      </c>
      <c r="J155" s="47" t="s">
        <v>620</v>
      </c>
      <c r="K155" s="47"/>
      <c r="L155" s="47"/>
      <c r="M155" s="240"/>
      <c r="N155" s="238" t="str">
        <f t="shared" si="28"/>
        <v>D</v>
      </c>
      <c r="O155" s="47">
        <f t="shared" si="29"/>
        <v>0</v>
      </c>
      <c r="P155" s="47"/>
      <c r="Q155" s="85"/>
      <c r="R155" s="85"/>
      <c r="S155" s="85"/>
      <c r="T155" s="85"/>
      <c r="U155" s="85"/>
      <c r="V155" s="85"/>
      <c r="W155" s="85"/>
      <c r="X155" s="85"/>
      <c r="Y155" s="85"/>
      <c r="Z155" s="85"/>
    </row>
    <row r="156">
      <c r="A156" s="235">
        <v>45843.0</v>
      </c>
      <c r="B156" s="236">
        <f t="shared" si="25"/>
        <v>45843</v>
      </c>
      <c r="C156" s="237">
        <f t="shared" si="30"/>
        <v>0.6666666667</v>
      </c>
      <c r="D156" s="47" t="s">
        <v>564</v>
      </c>
      <c r="E156" s="47"/>
      <c r="F156" s="47"/>
      <c r="G156" s="47"/>
      <c r="H156" s="238" t="str">
        <f t="shared" si="26"/>
        <v>D</v>
      </c>
      <c r="I156" s="47">
        <f t="shared" si="27"/>
        <v>0</v>
      </c>
      <c r="J156" s="47" t="s">
        <v>286</v>
      </c>
      <c r="K156" s="47"/>
      <c r="L156" s="47"/>
      <c r="M156" s="240"/>
      <c r="N156" s="238" t="str">
        <f t="shared" si="28"/>
        <v>D</v>
      </c>
      <c r="O156" s="47">
        <f t="shared" si="29"/>
        <v>0</v>
      </c>
      <c r="P156" s="47"/>
      <c r="Q156" s="85"/>
      <c r="R156" s="85"/>
      <c r="S156" s="85"/>
      <c r="T156" s="85"/>
      <c r="U156" s="85"/>
      <c r="V156" s="85"/>
      <c r="W156" s="85"/>
      <c r="X156" s="85"/>
      <c r="Y156" s="85"/>
      <c r="Z156" s="85"/>
    </row>
    <row r="157">
      <c r="A157" s="235">
        <v>45843.0</v>
      </c>
      <c r="B157" s="236">
        <f t="shared" si="25"/>
        <v>45843</v>
      </c>
      <c r="C157" s="237">
        <f t="shared" si="30"/>
        <v>0.6736111111</v>
      </c>
      <c r="D157" s="47" t="s">
        <v>166</v>
      </c>
      <c r="E157" s="47"/>
      <c r="F157" s="47"/>
      <c r="G157" s="47"/>
      <c r="H157" s="238" t="str">
        <f t="shared" si="26"/>
        <v>D</v>
      </c>
      <c r="I157" s="47">
        <f t="shared" si="27"/>
        <v>0</v>
      </c>
      <c r="J157" s="47" t="s">
        <v>191</v>
      </c>
      <c r="K157" s="47"/>
      <c r="L157" s="47"/>
      <c r="M157" s="240"/>
      <c r="N157" s="238" t="str">
        <f t="shared" si="28"/>
        <v>D</v>
      </c>
      <c r="O157" s="47">
        <f t="shared" si="29"/>
        <v>0</v>
      </c>
      <c r="P157" s="47"/>
      <c r="Q157" s="85"/>
      <c r="R157" s="85"/>
      <c r="S157" s="85"/>
      <c r="T157" s="85"/>
      <c r="U157" s="85"/>
      <c r="V157" s="85"/>
      <c r="W157" s="85"/>
      <c r="X157" s="85"/>
      <c r="Y157" s="85"/>
      <c r="Z157" s="85"/>
    </row>
    <row r="158">
      <c r="A158" s="235">
        <v>45843.0</v>
      </c>
      <c r="B158" s="236">
        <f t="shared" si="25"/>
        <v>45843</v>
      </c>
      <c r="C158" s="237">
        <f t="shared" si="30"/>
        <v>0.6805555556</v>
      </c>
      <c r="D158" s="47" t="s">
        <v>170</v>
      </c>
      <c r="E158" s="47"/>
      <c r="F158" s="47"/>
      <c r="G158" s="47"/>
      <c r="H158" s="238" t="str">
        <f t="shared" si="26"/>
        <v>D</v>
      </c>
      <c r="I158" s="47">
        <f t="shared" si="27"/>
        <v>0</v>
      </c>
      <c r="J158" s="47" t="s">
        <v>139</v>
      </c>
      <c r="K158" s="47"/>
      <c r="L158" s="47"/>
      <c r="M158" s="240"/>
      <c r="N158" s="238" t="str">
        <f t="shared" si="28"/>
        <v>D</v>
      </c>
      <c r="O158" s="47">
        <f t="shared" si="29"/>
        <v>0</v>
      </c>
      <c r="P158" s="242"/>
      <c r="Q158" s="85"/>
      <c r="R158" s="85"/>
      <c r="S158" s="85"/>
      <c r="T158" s="85"/>
      <c r="U158" s="85"/>
      <c r="V158" s="85"/>
      <c r="W158" s="85"/>
      <c r="X158" s="85"/>
      <c r="Y158" s="85"/>
      <c r="Z158" s="85"/>
    </row>
    <row r="159">
      <c r="A159" s="235">
        <v>45843.0</v>
      </c>
      <c r="B159" s="236">
        <f t="shared" si="25"/>
        <v>45843</v>
      </c>
      <c r="C159" s="237">
        <f t="shared" si="30"/>
        <v>0.6875</v>
      </c>
      <c r="D159" s="47" t="s">
        <v>581</v>
      </c>
      <c r="E159" s="178" t="s">
        <v>633</v>
      </c>
      <c r="F159" s="178">
        <v>6.89212116E8</v>
      </c>
      <c r="G159" s="178">
        <v>3140.0</v>
      </c>
      <c r="H159" s="238" t="str">
        <f t="shared" si="26"/>
        <v>W</v>
      </c>
      <c r="I159" s="47">
        <f t="shared" si="27"/>
        <v>60</v>
      </c>
      <c r="J159" s="47" t="s">
        <v>134</v>
      </c>
      <c r="K159" s="244">
        <v>2.7233664E8</v>
      </c>
      <c r="L159" s="178">
        <v>1.791418837E9</v>
      </c>
      <c r="M159" s="241">
        <v>2120.0</v>
      </c>
      <c r="N159" s="238" t="str">
        <f t="shared" si="28"/>
        <v>L</v>
      </c>
      <c r="O159" s="47">
        <f t="shared" si="29"/>
        <v>30</v>
      </c>
      <c r="P159" s="242"/>
      <c r="Q159" s="85"/>
      <c r="R159" s="85"/>
      <c r="S159" s="85"/>
      <c r="T159" s="85"/>
      <c r="U159" s="85"/>
      <c r="V159" s="85"/>
      <c r="W159" s="85"/>
      <c r="X159" s="85"/>
      <c r="Y159" s="85"/>
      <c r="Z159" s="85"/>
    </row>
    <row r="160">
      <c r="A160" s="235">
        <v>45843.0</v>
      </c>
      <c r="B160" s="236">
        <f t="shared" si="25"/>
        <v>45843</v>
      </c>
      <c r="C160" s="237">
        <f t="shared" si="30"/>
        <v>0.6944444444</v>
      </c>
      <c r="D160" s="47" t="s">
        <v>155</v>
      </c>
      <c r="E160" s="256" t="s">
        <v>382</v>
      </c>
      <c r="F160" s="178">
        <v>6.58136043E8</v>
      </c>
      <c r="G160" s="178">
        <v>20.0</v>
      </c>
      <c r="H160" s="238" t="str">
        <f t="shared" si="26"/>
        <v>L</v>
      </c>
      <c r="I160" s="47">
        <f t="shared" si="27"/>
        <v>0</v>
      </c>
      <c r="J160" s="47" t="s">
        <v>178</v>
      </c>
      <c r="K160" s="257" t="s">
        <v>634</v>
      </c>
      <c r="L160" s="178">
        <v>5.37926844E8</v>
      </c>
      <c r="M160" s="241">
        <v>100.0</v>
      </c>
      <c r="N160" s="238" t="str">
        <f t="shared" si="28"/>
        <v>W</v>
      </c>
      <c r="O160" s="47">
        <f t="shared" si="29"/>
        <v>0</v>
      </c>
      <c r="P160" s="47"/>
      <c r="Q160" s="85"/>
      <c r="R160" s="85"/>
      <c r="S160" s="85"/>
      <c r="T160" s="85"/>
      <c r="U160" s="85"/>
      <c r="V160" s="85"/>
      <c r="W160" s="85"/>
      <c r="X160" s="85"/>
      <c r="Y160" s="85"/>
      <c r="Z160" s="85"/>
    </row>
    <row r="161">
      <c r="A161" s="235">
        <v>45843.0</v>
      </c>
      <c r="B161" s="236">
        <f t="shared" si="25"/>
        <v>45843</v>
      </c>
      <c r="C161" s="237">
        <f t="shared" si="30"/>
        <v>0.7013888889</v>
      </c>
      <c r="D161" s="47" t="s">
        <v>311</v>
      </c>
      <c r="E161" s="47"/>
      <c r="F161" s="47"/>
      <c r="G161" s="47"/>
      <c r="H161" s="238" t="str">
        <f t="shared" si="26"/>
        <v>D</v>
      </c>
      <c r="I161" s="47">
        <f t="shared" si="27"/>
        <v>0</v>
      </c>
      <c r="J161" s="47" t="s">
        <v>174</v>
      </c>
      <c r="K161" s="47"/>
      <c r="L161" s="47"/>
      <c r="M161" s="240"/>
      <c r="N161" s="238" t="str">
        <f t="shared" si="28"/>
        <v>D</v>
      </c>
      <c r="O161" s="47">
        <f t="shared" si="29"/>
        <v>0</v>
      </c>
      <c r="P161" s="47"/>
      <c r="Q161" s="85"/>
      <c r="R161" s="85"/>
      <c r="S161" s="85"/>
      <c r="T161" s="85"/>
      <c r="U161" s="85"/>
      <c r="V161" s="85"/>
      <c r="W161" s="85"/>
      <c r="X161" s="85"/>
      <c r="Y161" s="85"/>
      <c r="Z161" s="85"/>
    </row>
    <row r="162">
      <c r="A162" s="235">
        <v>45843.0</v>
      </c>
      <c r="B162" s="236">
        <f t="shared" si="25"/>
        <v>45843</v>
      </c>
      <c r="C162" s="237">
        <f t="shared" si="30"/>
        <v>0.7083333333</v>
      </c>
      <c r="D162" s="47" t="s">
        <v>170</v>
      </c>
      <c r="E162" s="47"/>
      <c r="F162" s="47"/>
      <c r="G162" s="47"/>
      <c r="H162" s="238" t="str">
        <f t="shared" si="26"/>
        <v>D</v>
      </c>
      <c r="I162" s="47">
        <f t="shared" si="27"/>
        <v>0</v>
      </c>
      <c r="J162" s="47" t="s">
        <v>587</v>
      </c>
      <c r="K162" s="47"/>
      <c r="L162" s="47"/>
      <c r="M162" s="240"/>
      <c r="N162" s="238" t="str">
        <f t="shared" si="28"/>
        <v>D</v>
      </c>
      <c r="O162" s="47">
        <f t="shared" si="29"/>
        <v>0</v>
      </c>
      <c r="P162" s="47"/>
      <c r="Q162" s="85"/>
      <c r="R162" s="85"/>
      <c r="S162" s="85"/>
      <c r="T162" s="85"/>
      <c r="U162" s="85"/>
      <c r="V162" s="85"/>
      <c r="W162" s="85"/>
      <c r="X162" s="85"/>
      <c r="Y162" s="85"/>
      <c r="Z162" s="85"/>
    </row>
    <row r="163">
      <c r="A163" s="235">
        <v>45843.0</v>
      </c>
      <c r="B163" s="236">
        <f t="shared" si="25"/>
        <v>45843</v>
      </c>
      <c r="C163" s="237">
        <f t="shared" si="30"/>
        <v>0.7152777778</v>
      </c>
      <c r="D163" s="47" t="s">
        <v>313</v>
      </c>
      <c r="E163" s="47"/>
      <c r="F163" s="47"/>
      <c r="G163" s="47"/>
      <c r="H163" s="238" t="str">
        <f t="shared" si="26"/>
        <v>D</v>
      </c>
      <c r="I163" s="47">
        <f t="shared" si="27"/>
        <v>0</v>
      </c>
      <c r="J163" s="47" t="s">
        <v>195</v>
      </c>
      <c r="K163" s="47"/>
      <c r="L163" s="47"/>
      <c r="M163" s="47"/>
      <c r="N163" s="238" t="str">
        <f t="shared" si="28"/>
        <v>D</v>
      </c>
      <c r="O163" s="47">
        <f t="shared" si="29"/>
        <v>0</v>
      </c>
      <c r="P163" s="47"/>
      <c r="Q163" s="85"/>
      <c r="R163" s="85"/>
      <c r="S163" s="85"/>
      <c r="T163" s="85"/>
      <c r="U163" s="85"/>
      <c r="V163" s="85"/>
      <c r="W163" s="85"/>
      <c r="X163" s="85"/>
      <c r="Y163" s="85"/>
      <c r="Z163" s="85"/>
    </row>
    <row r="164">
      <c r="A164" s="235">
        <v>45843.0</v>
      </c>
      <c r="B164" s="236">
        <f t="shared" si="25"/>
        <v>45843</v>
      </c>
      <c r="C164" s="237">
        <f t="shared" si="30"/>
        <v>0.7222222222</v>
      </c>
      <c r="D164" s="47" t="s">
        <v>170</v>
      </c>
      <c r="E164" s="47"/>
      <c r="F164" s="47"/>
      <c r="G164" s="47"/>
      <c r="H164" s="238" t="str">
        <f t="shared" si="26"/>
        <v>D</v>
      </c>
      <c r="I164" s="47">
        <f t="shared" si="27"/>
        <v>0</v>
      </c>
      <c r="J164" s="47" t="s">
        <v>616</v>
      </c>
      <c r="K164" s="47"/>
      <c r="L164" s="47"/>
      <c r="M164" s="47"/>
      <c r="N164" s="238" t="str">
        <f t="shared" si="28"/>
        <v>D</v>
      </c>
      <c r="O164" s="47">
        <f t="shared" si="29"/>
        <v>0</v>
      </c>
      <c r="P164" s="47"/>
      <c r="Q164" s="85"/>
      <c r="R164" s="85"/>
      <c r="S164" s="85"/>
      <c r="T164" s="85"/>
      <c r="U164" s="85"/>
      <c r="V164" s="85"/>
      <c r="W164" s="85"/>
      <c r="X164" s="85"/>
      <c r="Y164" s="85"/>
      <c r="Z164" s="85"/>
    </row>
    <row r="165">
      <c r="A165" s="235">
        <v>45843.0</v>
      </c>
      <c r="B165" s="236">
        <f t="shared" si="25"/>
        <v>45843</v>
      </c>
      <c r="C165" s="237">
        <f t="shared" si="30"/>
        <v>0.7291666667</v>
      </c>
      <c r="D165" s="47" t="s">
        <v>155</v>
      </c>
      <c r="E165" s="144" t="s">
        <v>360</v>
      </c>
      <c r="F165" s="178">
        <v>5.80122405E8</v>
      </c>
      <c r="G165" s="178">
        <v>2020.0</v>
      </c>
      <c r="H165" s="238" t="str">
        <f t="shared" si="26"/>
        <v>D</v>
      </c>
      <c r="I165" s="47">
        <f t="shared" si="27"/>
        <v>30</v>
      </c>
      <c r="J165" s="47" t="s">
        <v>161</v>
      </c>
      <c r="K165" s="144" t="s">
        <v>642</v>
      </c>
      <c r="L165" s="178">
        <v>6.03011476E8</v>
      </c>
      <c r="M165" s="178">
        <v>2020.0</v>
      </c>
      <c r="N165" s="238" t="str">
        <f t="shared" si="28"/>
        <v>D</v>
      </c>
      <c r="O165" s="47">
        <f t="shared" si="29"/>
        <v>30</v>
      </c>
      <c r="P165" s="178" t="s">
        <v>643</v>
      </c>
      <c r="Q165" s="85"/>
      <c r="R165" s="85"/>
      <c r="S165" s="85"/>
      <c r="T165" s="85"/>
      <c r="U165" s="85"/>
      <c r="V165" s="85"/>
      <c r="W165" s="85"/>
      <c r="X165" s="85"/>
      <c r="Y165" s="85"/>
      <c r="Z165" s="85"/>
    </row>
    <row r="166">
      <c r="A166" s="235">
        <v>45843.0</v>
      </c>
      <c r="B166" s="236">
        <f t="shared" si="25"/>
        <v>45843</v>
      </c>
      <c r="C166" s="237">
        <f t="shared" si="30"/>
        <v>0.7361111111</v>
      </c>
      <c r="D166" s="47" t="s">
        <v>313</v>
      </c>
      <c r="E166" s="153" t="s">
        <v>644</v>
      </c>
      <c r="F166" s="178">
        <v>7.08889645E8</v>
      </c>
      <c r="G166" s="178">
        <v>2500.0</v>
      </c>
      <c r="H166" s="238" t="str">
        <f t="shared" si="26"/>
        <v>L</v>
      </c>
      <c r="I166" s="47">
        <f t="shared" si="27"/>
        <v>30</v>
      </c>
      <c r="J166" s="47" t="s">
        <v>130</v>
      </c>
      <c r="K166" s="258" t="s">
        <v>527</v>
      </c>
      <c r="L166" s="178">
        <v>6.14038377E8</v>
      </c>
      <c r="M166" s="178">
        <v>30010.0</v>
      </c>
      <c r="N166" s="238" t="str">
        <f t="shared" si="28"/>
        <v>W</v>
      </c>
      <c r="O166" s="47">
        <f t="shared" si="29"/>
        <v>320</v>
      </c>
      <c r="P166" s="47"/>
      <c r="Q166" s="85"/>
      <c r="R166" s="85"/>
      <c r="S166" s="85"/>
      <c r="T166" s="85"/>
      <c r="U166" s="85"/>
      <c r="V166" s="85"/>
      <c r="W166" s="85"/>
      <c r="X166" s="85"/>
      <c r="Y166" s="85"/>
      <c r="Z166" s="85"/>
    </row>
    <row r="167">
      <c r="A167" s="235">
        <v>45843.0</v>
      </c>
      <c r="B167" s="236">
        <f t="shared" si="25"/>
        <v>45843</v>
      </c>
      <c r="C167" s="237">
        <f t="shared" si="30"/>
        <v>0.7430555556</v>
      </c>
      <c r="D167" s="47" t="s">
        <v>134</v>
      </c>
      <c r="E167" s="209" t="s">
        <v>645</v>
      </c>
      <c r="F167" s="178">
        <v>8.34212935E8</v>
      </c>
      <c r="G167" s="178">
        <v>100220.0</v>
      </c>
      <c r="H167" s="238" t="str">
        <f t="shared" si="26"/>
        <v>W</v>
      </c>
      <c r="I167" s="47">
        <f t="shared" si="27"/>
        <v>3500</v>
      </c>
      <c r="J167" s="47" t="s">
        <v>174</v>
      </c>
      <c r="K167" s="209">
        <v>1.06291129E9</v>
      </c>
      <c r="L167" s="178">
        <v>8.32473015E8</v>
      </c>
      <c r="M167" s="178">
        <v>140.0</v>
      </c>
      <c r="N167" s="238" t="str">
        <f t="shared" si="28"/>
        <v>L</v>
      </c>
      <c r="O167" s="47">
        <f t="shared" si="29"/>
        <v>0</v>
      </c>
      <c r="P167" s="47"/>
      <c r="Q167" s="85"/>
      <c r="R167" s="85"/>
      <c r="S167" s="85"/>
      <c r="T167" s="85"/>
      <c r="U167" s="85"/>
      <c r="V167" s="85"/>
      <c r="W167" s="85"/>
      <c r="X167" s="85"/>
      <c r="Y167" s="85"/>
      <c r="Z167" s="85"/>
    </row>
    <row r="168">
      <c r="A168" s="235">
        <v>45843.0</v>
      </c>
      <c r="B168" s="236">
        <f t="shared" si="25"/>
        <v>45843</v>
      </c>
      <c r="C168" s="237">
        <f t="shared" si="30"/>
        <v>0.75</v>
      </c>
      <c r="D168" s="47" t="s">
        <v>161</v>
      </c>
      <c r="E168" s="47"/>
      <c r="F168" s="47"/>
      <c r="G168" s="47"/>
      <c r="H168" s="238" t="str">
        <f t="shared" si="26"/>
        <v>D</v>
      </c>
      <c r="I168" s="47">
        <f t="shared" si="27"/>
        <v>0</v>
      </c>
      <c r="J168" s="47" t="s">
        <v>130</v>
      </c>
      <c r="K168" s="47"/>
      <c r="L168" s="47"/>
      <c r="M168" s="47"/>
      <c r="N168" s="238" t="str">
        <f t="shared" si="28"/>
        <v>D</v>
      </c>
      <c r="O168" s="47">
        <f t="shared" si="29"/>
        <v>0</v>
      </c>
      <c r="P168" s="47"/>
      <c r="Q168" s="85"/>
      <c r="R168" s="85"/>
      <c r="S168" s="85"/>
      <c r="T168" s="85"/>
      <c r="U168" s="85"/>
      <c r="V168" s="85"/>
      <c r="W168" s="85"/>
      <c r="X168" s="85"/>
      <c r="Y168" s="85"/>
      <c r="Z168" s="85"/>
    </row>
    <row r="169">
      <c r="A169" s="235">
        <v>45843.0</v>
      </c>
      <c r="B169" s="236">
        <f t="shared" si="25"/>
        <v>45843</v>
      </c>
      <c r="C169" s="237">
        <f t="shared" si="30"/>
        <v>0.7569444444</v>
      </c>
      <c r="D169" s="47" t="s">
        <v>166</v>
      </c>
      <c r="E169" s="259" t="s">
        <v>504</v>
      </c>
      <c r="F169" s="178">
        <v>7.8782364E8</v>
      </c>
      <c r="G169" s="47"/>
      <c r="H169" s="238" t="str">
        <f t="shared" si="26"/>
        <v>D</v>
      </c>
      <c r="I169" s="47">
        <f t="shared" si="27"/>
        <v>0</v>
      </c>
      <c r="J169" s="47" t="s">
        <v>286</v>
      </c>
      <c r="K169" s="178">
        <v>8.80112887E8</v>
      </c>
      <c r="L169" s="178">
        <v>6.53473704E8</v>
      </c>
      <c r="M169" s="47"/>
      <c r="N169" s="238" t="str">
        <f t="shared" si="28"/>
        <v>D</v>
      </c>
      <c r="O169" s="47">
        <f t="shared" si="29"/>
        <v>0</v>
      </c>
      <c r="P169" s="254" t="s">
        <v>273</v>
      </c>
      <c r="Q169" s="85"/>
      <c r="R169" s="85"/>
      <c r="S169" s="85"/>
      <c r="T169" s="85"/>
      <c r="U169" s="85"/>
      <c r="V169" s="85"/>
      <c r="W169" s="85"/>
      <c r="X169" s="85"/>
      <c r="Y169" s="85"/>
      <c r="Z169" s="85"/>
    </row>
    <row r="170">
      <c r="A170" s="235">
        <v>45843.0</v>
      </c>
      <c r="B170" s="236">
        <f t="shared" si="25"/>
        <v>45843</v>
      </c>
      <c r="C170" s="237">
        <f t="shared" si="30"/>
        <v>0.7638888889</v>
      </c>
      <c r="D170" s="47" t="s">
        <v>204</v>
      </c>
      <c r="E170" s="47"/>
      <c r="F170" s="47"/>
      <c r="G170" s="47"/>
      <c r="H170" s="238" t="str">
        <f t="shared" si="26"/>
        <v>D</v>
      </c>
      <c r="I170" s="47">
        <f t="shared" si="27"/>
        <v>0</v>
      </c>
      <c r="J170" s="47" t="s">
        <v>139</v>
      </c>
      <c r="K170" s="47"/>
      <c r="L170" s="47"/>
      <c r="M170" s="47"/>
      <c r="N170" s="238" t="str">
        <f t="shared" si="28"/>
        <v>D</v>
      </c>
      <c r="O170" s="47">
        <f t="shared" si="29"/>
        <v>0</v>
      </c>
      <c r="P170" s="47"/>
      <c r="Q170" s="85"/>
      <c r="R170" s="85"/>
      <c r="S170" s="85"/>
      <c r="T170" s="85"/>
      <c r="U170" s="85"/>
      <c r="V170" s="85"/>
      <c r="W170" s="85"/>
      <c r="X170" s="85"/>
      <c r="Y170" s="85"/>
      <c r="Z170" s="85"/>
    </row>
    <row r="171">
      <c r="A171" s="235">
        <v>45843.0</v>
      </c>
      <c r="B171" s="236">
        <f t="shared" si="25"/>
        <v>45843</v>
      </c>
      <c r="C171" s="237">
        <f t="shared" si="30"/>
        <v>0.7708333333</v>
      </c>
      <c r="D171" s="47" t="s">
        <v>181</v>
      </c>
      <c r="E171" s="168" t="s">
        <v>424</v>
      </c>
      <c r="F171" s="178">
        <v>1.857610919E9</v>
      </c>
      <c r="G171" s="178">
        <v>50000.0</v>
      </c>
      <c r="H171" s="238" t="str">
        <f t="shared" si="26"/>
        <v>L</v>
      </c>
      <c r="I171" s="47">
        <f t="shared" si="27"/>
        <v>850</v>
      </c>
      <c r="J171" s="47" t="s">
        <v>564</v>
      </c>
      <c r="K171" s="178" t="s">
        <v>300</v>
      </c>
      <c r="L171" s="178">
        <v>8.0519121E8</v>
      </c>
      <c r="M171" s="178">
        <v>72000.0</v>
      </c>
      <c r="N171" s="238" t="str">
        <f t="shared" si="28"/>
        <v>W</v>
      </c>
      <c r="O171" s="47">
        <f t="shared" si="29"/>
        <v>1700</v>
      </c>
      <c r="P171" s="47"/>
      <c r="Q171" s="85"/>
      <c r="R171" s="85"/>
      <c r="S171" s="85"/>
      <c r="T171" s="85"/>
      <c r="U171" s="85"/>
      <c r="V171" s="85"/>
      <c r="W171" s="85"/>
      <c r="X171" s="85"/>
      <c r="Y171" s="85"/>
      <c r="Z171" s="85"/>
    </row>
    <row r="172">
      <c r="A172" s="235">
        <v>45843.0</v>
      </c>
      <c r="B172" s="236">
        <f t="shared" si="25"/>
        <v>45843</v>
      </c>
      <c r="C172" s="237">
        <f t="shared" si="30"/>
        <v>0.7777777778</v>
      </c>
      <c r="D172" s="47" t="s">
        <v>144</v>
      </c>
      <c r="E172" s="47"/>
      <c r="F172" s="47"/>
      <c r="G172" s="47"/>
      <c r="H172" s="238" t="str">
        <f t="shared" si="26"/>
        <v>D</v>
      </c>
      <c r="I172" s="47">
        <f t="shared" si="27"/>
        <v>0</v>
      </c>
      <c r="J172" s="47" t="s">
        <v>161</v>
      </c>
      <c r="K172" s="178"/>
      <c r="L172" s="47"/>
      <c r="M172" s="47"/>
      <c r="N172" s="238" t="str">
        <f t="shared" si="28"/>
        <v>D</v>
      </c>
      <c r="O172" s="47">
        <f t="shared" si="29"/>
        <v>0</v>
      </c>
      <c r="P172" s="242"/>
      <c r="Q172" s="85"/>
      <c r="R172" s="85"/>
      <c r="S172" s="85"/>
      <c r="T172" s="85"/>
      <c r="U172" s="85"/>
      <c r="V172" s="85"/>
      <c r="W172" s="85"/>
      <c r="X172" s="85"/>
      <c r="Y172" s="85"/>
      <c r="Z172" s="85"/>
    </row>
    <row r="173">
      <c r="A173" s="235">
        <v>45843.0</v>
      </c>
      <c r="B173" s="236">
        <f t="shared" si="25"/>
        <v>45843</v>
      </c>
      <c r="C173" s="237">
        <f t="shared" si="30"/>
        <v>0.7847222222</v>
      </c>
      <c r="D173" s="47" t="s">
        <v>144</v>
      </c>
      <c r="E173" s="168" t="s">
        <v>431</v>
      </c>
      <c r="F173" s="178">
        <v>6.81153727E8</v>
      </c>
      <c r="G173" s="178">
        <v>50000.0</v>
      </c>
      <c r="H173" s="238" t="str">
        <f t="shared" si="26"/>
        <v>W</v>
      </c>
      <c r="I173" s="47">
        <f t="shared" si="27"/>
        <v>1700</v>
      </c>
      <c r="J173" s="47" t="s">
        <v>170</v>
      </c>
      <c r="K173" s="165" t="s">
        <v>430</v>
      </c>
      <c r="L173" s="178">
        <v>6.84324267E8</v>
      </c>
      <c r="M173" s="178">
        <v>20.0</v>
      </c>
      <c r="N173" s="238" t="str">
        <f t="shared" si="28"/>
        <v>L</v>
      </c>
      <c r="O173" s="47">
        <f t="shared" si="29"/>
        <v>0</v>
      </c>
      <c r="P173" s="47"/>
      <c r="Q173" s="85"/>
      <c r="R173" s="85"/>
      <c r="S173" s="85"/>
      <c r="T173" s="85"/>
      <c r="U173" s="85"/>
      <c r="V173" s="85"/>
      <c r="W173" s="85"/>
      <c r="X173" s="85"/>
      <c r="Y173" s="85"/>
      <c r="Z173" s="85"/>
    </row>
    <row r="174">
      <c r="A174" s="235">
        <v>45843.0</v>
      </c>
      <c r="B174" s="236">
        <f t="shared" si="25"/>
        <v>45843</v>
      </c>
      <c r="C174" s="237">
        <f t="shared" si="30"/>
        <v>0.7916666667</v>
      </c>
      <c r="D174" s="47" t="s">
        <v>174</v>
      </c>
      <c r="E174" s="170" t="s">
        <v>430</v>
      </c>
      <c r="F174" s="178">
        <v>6.84324267E8</v>
      </c>
      <c r="G174" s="178">
        <v>100000.0</v>
      </c>
      <c r="H174" s="238" t="str">
        <f t="shared" si="26"/>
        <v>W</v>
      </c>
      <c r="I174" s="47">
        <f t="shared" si="27"/>
        <v>3500</v>
      </c>
      <c r="J174" s="47" t="s">
        <v>195</v>
      </c>
      <c r="K174" s="170" t="s">
        <v>609</v>
      </c>
      <c r="L174" s="178">
        <v>6.51155861E8</v>
      </c>
      <c r="M174" s="178">
        <v>5000.0</v>
      </c>
      <c r="N174" s="238" t="str">
        <f t="shared" si="28"/>
        <v>L</v>
      </c>
      <c r="O174" s="47">
        <f t="shared" si="29"/>
        <v>30</v>
      </c>
      <c r="P174" s="47"/>
      <c r="Q174" s="85"/>
      <c r="R174" s="85"/>
      <c r="S174" s="85"/>
      <c r="T174" s="85"/>
      <c r="U174" s="85"/>
      <c r="V174" s="85"/>
      <c r="W174" s="85"/>
      <c r="X174" s="85"/>
      <c r="Y174" s="85"/>
      <c r="Z174" s="85"/>
    </row>
    <row r="175">
      <c r="A175" s="235">
        <v>45843.0</v>
      </c>
      <c r="B175" s="236">
        <f t="shared" si="25"/>
        <v>45843</v>
      </c>
      <c r="C175" s="237">
        <f t="shared" si="30"/>
        <v>0.7986111111</v>
      </c>
      <c r="D175" s="240" t="s">
        <v>301</v>
      </c>
      <c r="E175" s="47" t="s">
        <v>600</v>
      </c>
      <c r="F175" s="178">
        <v>5.38014221E8</v>
      </c>
      <c r="G175" s="47"/>
      <c r="H175" s="238" t="str">
        <f t="shared" si="26"/>
        <v>D</v>
      </c>
      <c r="I175" s="47">
        <f t="shared" si="27"/>
        <v>0</v>
      </c>
      <c r="J175" s="47" t="s">
        <v>408</v>
      </c>
      <c r="K175" s="47" t="s">
        <v>409</v>
      </c>
      <c r="L175" s="178">
        <v>5.1744428E8</v>
      </c>
      <c r="M175" s="47"/>
      <c r="N175" s="238" t="str">
        <f t="shared" si="28"/>
        <v>D</v>
      </c>
      <c r="O175" s="47">
        <f t="shared" si="29"/>
        <v>0</v>
      </c>
      <c r="P175" s="254" t="s">
        <v>273</v>
      </c>
      <c r="Q175" s="85"/>
      <c r="R175" s="85"/>
      <c r="S175" s="85"/>
      <c r="T175" s="85"/>
      <c r="U175" s="85"/>
      <c r="V175" s="85"/>
      <c r="W175" s="85"/>
      <c r="X175" s="85"/>
      <c r="Y175" s="85"/>
      <c r="Z175" s="85"/>
    </row>
    <row r="176">
      <c r="A176" s="235">
        <v>45843.0</v>
      </c>
      <c r="B176" s="236">
        <f t="shared" si="25"/>
        <v>45843</v>
      </c>
      <c r="C176" s="237">
        <f t="shared" si="30"/>
        <v>0.8055555556</v>
      </c>
      <c r="D176" s="47" t="s">
        <v>141</v>
      </c>
      <c r="E176" s="244" t="s">
        <v>356</v>
      </c>
      <c r="F176" s="178">
        <v>8.25815585E8</v>
      </c>
      <c r="G176" s="178">
        <v>30030.0</v>
      </c>
      <c r="H176" s="238" t="str">
        <f t="shared" si="26"/>
        <v>W</v>
      </c>
      <c r="I176" s="47">
        <f t="shared" si="27"/>
        <v>320</v>
      </c>
      <c r="J176" s="47" t="s">
        <v>134</v>
      </c>
      <c r="K176" s="244" t="s">
        <v>310</v>
      </c>
      <c r="L176" s="178">
        <v>8.20511123E8</v>
      </c>
      <c r="M176" s="178">
        <v>70.0</v>
      </c>
      <c r="N176" s="238" t="str">
        <f t="shared" si="28"/>
        <v>L</v>
      </c>
      <c r="O176" s="47">
        <f t="shared" si="29"/>
        <v>0</v>
      </c>
      <c r="P176" s="47"/>
      <c r="Q176" s="85"/>
      <c r="R176" s="85"/>
      <c r="S176" s="85"/>
      <c r="T176" s="85"/>
      <c r="U176" s="85"/>
      <c r="V176" s="85"/>
      <c r="W176" s="85"/>
      <c r="X176" s="85"/>
      <c r="Y176" s="85"/>
      <c r="Z176" s="85"/>
    </row>
    <row r="177">
      <c r="A177" s="235">
        <v>45843.0</v>
      </c>
      <c r="B177" s="236">
        <f t="shared" si="25"/>
        <v>45843</v>
      </c>
      <c r="C177" s="237">
        <f t="shared" si="30"/>
        <v>0.8125</v>
      </c>
      <c r="D177" s="47" t="s">
        <v>188</v>
      </c>
      <c r="E177" s="244" t="s">
        <v>168</v>
      </c>
      <c r="F177" s="178">
        <v>8.35222775E8</v>
      </c>
      <c r="G177" s="178">
        <v>1140.0</v>
      </c>
      <c r="H177" s="238" t="str">
        <f t="shared" si="26"/>
        <v>L</v>
      </c>
      <c r="I177" s="47">
        <f t="shared" si="27"/>
        <v>0</v>
      </c>
      <c r="J177" s="47" t="s">
        <v>157</v>
      </c>
      <c r="K177" s="260" t="s">
        <v>393</v>
      </c>
      <c r="L177" s="178">
        <v>4.67361148E8</v>
      </c>
      <c r="M177" s="178">
        <v>50000.0</v>
      </c>
      <c r="N177" s="238" t="str">
        <f t="shared" si="28"/>
        <v>W</v>
      </c>
      <c r="O177" s="47">
        <f t="shared" si="29"/>
        <v>1700</v>
      </c>
      <c r="P177" s="47"/>
      <c r="Q177" s="85"/>
      <c r="R177" s="85"/>
      <c r="S177" s="85"/>
      <c r="T177" s="85"/>
      <c r="U177" s="85"/>
      <c r="V177" s="85"/>
      <c r="W177" s="85"/>
      <c r="X177" s="85"/>
      <c r="Y177" s="85"/>
      <c r="Z177" s="85"/>
    </row>
    <row r="178">
      <c r="A178" s="235">
        <v>45843.0</v>
      </c>
      <c r="B178" s="236">
        <f t="shared" si="25"/>
        <v>45843</v>
      </c>
      <c r="C178" s="237">
        <f t="shared" si="30"/>
        <v>0.8194444444</v>
      </c>
      <c r="D178" s="47" t="s">
        <v>134</v>
      </c>
      <c r="E178" s="244" t="s">
        <v>168</v>
      </c>
      <c r="F178" s="178">
        <v>8.35222775E8</v>
      </c>
      <c r="G178" s="47"/>
      <c r="H178" s="238" t="str">
        <f t="shared" si="26"/>
        <v>D</v>
      </c>
      <c r="I178" s="47">
        <f t="shared" si="27"/>
        <v>0</v>
      </c>
      <c r="J178" s="240" t="s">
        <v>587</v>
      </c>
      <c r="K178" s="47">
        <v>1.000547608E9</v>
      </c>
      <c r="L178" s="178">
        <v>7.69693427E8</v>
      </c>
      <c r="M178" s="47"/>
      <c r="N178" s="238" t="str">
        <f t="shared" si="28"/>
        <v>D</v>
      </c>
      <c r="O178" s="47">
        <f t="shared" si="29"/>
        <v>0</v>
      </c>
      <c r="P178" s="254" t="s">
        <v>273</v>
      </c>
      <c r="Q178" s="85"/>
      <c r="R178" s="85"/>
      <c r="S178" s="85"/>
      <c r="T178" s="85"/>
      <c r="U178" s="85"/>
      <c r="V178" s="85"/>
      <c r="W178" s="85"/>
      <c r="X178" s="85"/>
      <c r="Y178" s="85"/>
      <c r="Z178" s="85"/>
    </row>
    <row r="179">
      <c r="A179" s="235">
        <v>45843.0</v>
      </c>
      <c r="B179" s="236">
        <f t="shared" si="25"/>
        <v>45843</v>
      </c>
      <c r="C179" s="237">
        <f t="shared" si="30"/>
        <v>0.8263888889</v>
      </c>
      <c r="D179" s="47" t="s">
        <v>155</v>
      </c>
      <c r="E179" s="144" t="s">
        <v>322</v>
      </c>
      <c r="F179" s="178">
        <v>8.26889857E8</v>
      </c>
      <c r="G179" s="178">
        <v>190.0</v>
      </c>
      <c r="H179" s="238" t="str">
        <f t="shared" si="26"/>
        <v>W</v>
      </c>
      <c r="I179" s="47">
        <f t="shared" si="27"/>
        <v>0</v>
      </c>
      <c r="J179" s="47" t="s">
        <v>606</v>
      </c>
      <c r="K179" s="178" t="s">
        <v>479</v>
      </c>
      <c r="L179" s="178">
        <v>6.14828209E8</v>
      </c>
      <c r="M179" s="178">
        <v>10.0</v>
      </c>
      <c r="N179" s="238" t="str">
        <f t="shared" si="28"/>
        <v>L</v>
      </c>
      <c r="O179" s="47">
        <f t="shared" si="29"/>
        <v>0</v>
      </c>
      <c r="P179" s="178" t="s">
        <v>646</v>
      </c>
      <c r="Q179" s="85"/>
      <c r="R179" s="85"/>
      <c r="S179" s="85"/>
      <c r="T179" s="85"/>
      <c r="U179" s="85"/>
      <c r="V179" s="85"/>
      <c r="W179" s="85"/>
      <c r="X179" s="85"/>
      <c r="Y179" s="85"/>
      <c r="Z179" s="85"/>
    </row>
    <row r="180">
      <c r="A180" s="235">
        <v>45843.0</v>
      </c>
      <c r="B180" s="236">
        <f t="shared" si="25"/>
        <v>45843</v>
      </c>
      <c r="C180" s="237">
        <f t="shared" si="30"/>
        <v>0.8333333333</v>
      </c>
      <c r="D180" s="47" t="s">
        <v>570</v>
      </c>
      <c r="E180" s="170" t="s">
        <v>385</v>
      </c>
      <c r="F180" s="178">
        <v>8.41198413E8</v>
      </c>
      <c r="G180" s="178">
        <v>100000.0</v>
      </c>
      <c r="H180" s="238" t="str">
        <f t="shared" si="26"/>
        <v>W</v>
      </c>
      <c r="I180" s="47">
        <f t="shared" si="27"/>
        <v>3500</v>
      </c>
      <c r="J180" s="47" t="s">
        <v>597</v>
      </c>
      <c r="K180" s="170" t="s">
        <v>647</v>
      </c>
      <c r="L180" s="178">
        <v>8.37686288E8</v>
      </c>
      <c r="M180" s="178">
        <v>0.0</v>
      </c>
      <c r="N180" s="238" t="str">
        <f t="shared" si="28"/>
        <v>L</v>
      </c>
      <c r="O180" s="47">
        <f t="shared" si="29"/>
        <v>0</v>
      </c>
      <c r="P180" s="178" t="s">
        <v>648</v>
      </c>
      <c r="Q180" s="85"/>
      <c r="R180" s="85"/>
      <c r="S180" s="85"/>
      <c r="T180" s="85"/>
      <c r="U180" s="85"/>
      <c r="V180" s="85"/>
      <c r="W180" s="85"/>
      <c r="X180" s="85"/>
      <c r="Y180" s="85"/>
      <c r="Z180" s="85"/>
    </row>
    <row r="181">
      <c r="A181" s="235">
        <v>45843.0</v>
      </c>
      <c r="B181" s="236">
        <f t="shared" si="25"/>
        <v>45843</v>
      </c>
      <c r="C181" s="237">
        <f t="shared" si="30"/>
        <v>0.8402777778</v>
      </c>
      <c r="D181" s="47" t="s">
        <v>390</v>
      </c>
      <c r="E181" s="47" t="s">
        <v>625</v>
      </c>
      <c r="F181" s="178">
        <v>5.75493402E8</v>
      </c>
      <c r="G181" s="47"/>
      <c r="H181" s="238" t="str">
        <f t="shared" si="26"/>
        <v>D</v>
      </c>
      <c r="I181" s="47">
        <f t="shared" si="27"/>
        <v>0</v>
      </c>
      <c r="J181" s="47" t="s">
        <v>279</v>
      </c>
      <c r="K181" s="47" t="s">
        <v>324</v>
      </c>
      <c r="L181" s="178">
        <v>6.97355089E8</v>
      </c>
      <c r="M181" s="47"/>
      <c r="N181" s="238" t="str">
        <f t="shared" si="28"/>
        <v>D</v>
      </c>
      <c r="O181" s="47">
        <f t="shared" si="29"/>
        <v>0</v>
      </c>
      <c r="P181" s="254" t="s">
        <v>273</v>
      </c>
      <c r="Q181" s="85"/>
      <c r="R181" s="85"/>
      <c r="S181" s="85"/>
      <c r="T181" s="85"/>
      <c r="U181" s="85"/>
      <c r="V181" s="85"/>
      <c r="W181" s="85"/>
      <c r="X181" s="85"/>
      <c r="Y181" s="85"/>
      <c r="Z181" s="85"/>
    </row>
    <row r="182">
      <c r="A182" s="235">
        <v>45843.0</v>
      </c>
      <c r="B182" s="236">
        <f t="shared" si="25"/>
        <v>45843</v>
      </c>
      <c r="C182" s="237">
        <f t="shared" si="30"/>
        <v>0.8472222222</v>
      </c>
      <c r="D182" s="47" t="s">
        <v>134</v>
      </c>
      <c r="E182" s="244" t="s">
        <v>168</v>
      </c>
      <c r="F182" s="178">
        <v>8.35222775E8</v>
      </c>
      <c r="G182" s="178">
        <v>120.0</v>
      </c>
      <c r="H182" s="238" t="str">
        <f t="shared" si="26"/>
        <v>W</v>
      </c>
      <c r="I182" s="47">
        <f t="shared" si="27"/>
        <v>0</v>
      </c>
      <c r="J182" s="47" t="s">
        <v>195</v>
      </c>
      <c r="K182" s="170" t="s">
        <v>461</v>
      </c>
      <c r="L182" s="178">
        <v>6.92013175E8</v>
      </c>
      <c r="M182" s="178">
        <v>20.0</v>
      </c>
      <c r="N182" s="238" t="str">
        <f t="shared" si="28"/>
        <v>L</v>
      </c>
      <c r="O182" s="47">
        <f t="shared" si="29"/>
        <v>0</v>
      </c>
      <c r="P182" s="47"/>
      <c r="Q182" s="85"/>
      <c r="R182" s="85"/>
      <c r="S182" s="85"/>
      <c r="T182" s="85"/>
      <c r="U182" s="85"/>
      <c r="V182" s="85"/>
      <c r="W182" s="85"/>
      <c r="X182" s="85"/>
      <c r="Y182" s="85"/>
      <c r="Z182" s="85"/>
    </row>
    <row r="183">
      <c r="A183" s="235">
        <v>45843.0</v>
      </c>
      <c r="B183" s="236">
        <f t="shared" si="25"/>
        <v>45843</v>
      </c>
      <c r="C183" s="237">
        <f t="shared" si="30"/>
        <v>0.8541666667</v>
      </c>
      <c r="D183" s="47" t="s">
        <v>130</v>
      </c>
      <c r="E183" s="248" t="s">
        <v>591</v>
      </c>
      <c r="F183" s="178">
        <v>6.30450839E8</v>
      </c>
      <c r="G183" s="178">
        <v>40000.0</v>
      </c>
      <c r="H183" s="238" t="str">
        <f t="shared" si="26"/>
        <v>W</v>
      </c>
      <c r="I183" s="47">
        <f t="shared" si="27"/>
        <v>320</v>
      </c>
      <c r="J183" s="47" t="s">
        <v>157</v>
      </c>
      <c r="K183" s="178" t="s">
        <v>403</v>
      </c>
      <c r="L183" s="178">
        <v>7.52886182E8</v>
      </c>
      <c r="M183" s="178">
        <v>6070.0</v>
      </c>
      <c r="N183" s="238" t="str">
        <f t="shared" si="28"/>
        <v>L</v>
      </c>
      <c r="O183" s="47">
        <f t="shared" si="29"/>
        <v>30</v>
      </c>
      <c r="P183" s="47"/>
      <c r="Q183" s="85"/>
      <c r="R183" s="85"/>
      <c r="S183" s="85"/>
      <c r="T183" s="85"/>
      <c r="U183" s="85"/>
      <c r="V183" s="85"/>
      <c r="W183" s="85"/>
      <c r="X183" s="85"/>
      <c r="Y183" s="85"/>
      <c r="Z183" s="85"/>
    </row>
    <row r="184">
      <c r="A184" s="235">
        <v>45843.0</v>
      </c>
      <c r="B184" s="236">
        <f t="shared" si="25"/>
        <v>45843</v>
      </c>
      <c r="C184" s="237">
        <f t="shared" si="30"/>
        <v>0.8611111111</v>
      </c>
      <c r="D184" s="47" t="s">
        <v>155</v>
      </c>
      <c r="E184" s="139" t="s">
        <v>424</v>
      </c>
      <c r="F184" s="178">
        <v>1.857610919E9</v>
      </c>
      <c r="G184" s="178">
        <v>50000.0</v>
      </c>
      <c r="H184" s="238" t="str">
        <f t="shared" si="26"/>
        <v>W</v>
      </c>
      <c r="I184" s="47">
        <f t="shared" si="27"/>
        <v>1700</v>
      </c>
      <c r="J184" s="47" t="s">
        <v>383</v>
      </c>
      <c r="K184" s="178" t="s">
        <v>609</v>
      </c>
      <c r="L184" s="178">
        <v>6.51155861E8</v>
      </c>
      <c r="M184" s="178">
        <v>0.0</v>
      </c>
      <c r="N184" s="238" t="str">
        <f t="shared" si="28"/>
        <v>L</v>
      </c>
      <c r="O184" s="47">
        <f t="shared" si="29"/>
        <v>0</v>
      </c>
      <c r="P184" s="47"/>
      <c r="Q184" s="85"/>
      <c r="R184" s="85"/>
      <c r="S184" s="85"/>
      <c r="T184" s="85"/>
      <c r="U184" s="85"/>
      <c r="V184" s="85"/>
      <c r="W184" s="85"/>
      <c r="X184" s="85"/>
      <c r="Y184" s="85"/>
      <c r="Z184" s="85"/>
    </row>
    <row r="185">
      <c r="A185" s="235">
        <v>45843.0</v>
      </c>
      <c r="B185" s="236">
        <f t="shared" si="25"/>
        <v>45843</v>
      </c>
      <c r="C185" s="237">
        <f t="shared" si="30"/>
        <v>0.8680555556</v>
      </c>
      <c r="D185" s="47" t="s">
        <v>134</v>
      </c>
      <c r="E185" s="244" t="s">
        <v>168</v>
      </c>
      <c r="F185" s="178">
        <v>8.35222775E8</v>
      </c>
      <c r="G185" s="178">
        <v>1610.0</v>
      </c>
      <c r="H185" s="238" t="str">
        <f t="shared" si="26"/>
        <v>W</v>
      </c>
      <c r="I185" s="47">
        <f t="shared" si="27"/>
        <v>0</v>
      </c>
      <c r="J185" s="47" t="s">
        <v>149</v>
      </c>
      <c r="K185" s="244" t="s">
        <v>219</v>
      </c>
      <c r="L185" s="178">
        <v>8.05942612E8</v>
      </c>
      <c r="M185" s="178">
        <v>850.0</v>
      </c>
      <c r="N185" s="238" t="str">
        <f t="shared" si="28"/>
        <v>L</v>
      </c>
      <c r="O185" s="47">
        <f t="shared" si="29"/>
        <v>0</v>
      </c>
      <c r="P185" s="47"/>
      <c r="Q185" s="85"/>
      <c r="R185" s="85"/>
      <c r="S185" s="85"/>
      <c r="T185" s="85"/>
      <c r="U185" s="85"/>
      <c r="V185" s="85"/>
      <c r="W185" s="85"/>
      <c r="X185" s="85"/>
      <c r="Y185" s="85"/>
      <c r="Z185" s="85"/>
    </row>
    <row r="186">
      <c r="A186" s="230" t="s">
        <v>116</v>
      </c>
      <c r="B186" s="231" t="s">
        <v>16</v>
      </c>
      <c r="C186" s="239" t="s">
        <v>117</v>
      </c>
      <c r="D186" s="232" t="s">
        <v>118</v>
      </c>
      <c r="E186" s="232" t="s">
        <v>119</v>
      </c>
      <c r="F186" s="233" t="s">
        <v>120</v>
      </c>
      <c r="G186" s="232" t="s">
        <v>121</v>
      </c>
      <c r="H186" s="232" t="s">
        <v>122</v>
      </c>
      <c r="I186" s="232" t="s">
        <v>123</v>
      </c>
      <c r="J186" s="232" t="s">
        <v>118</v>
      </c>
      <c r="K186" s="232" t="s">
        <v>124</v>
      </c>
      <c r="L186" s="233" t="s">
        <v>125</v>
      </c>
      <c r="M186" s="232" t="s">
        <v>121</v>
      </c>
      <c r="N186" s="232" t="s">
        <v>122</v>
      </c>
      <c r="O186" s="232" t="s">
        <v>123</v>
      </c>
      <c r="P186" s="234" t="s">
        <v>52</v>
      </c>
      <c r="Q186" s="85"/>
      <c r="R186" s="85"/>
      <c r="S186" s="85"/>
      <c r="T186" s="85"/>
      <c r="U186" s="85"/>
      <c r="V186" s="85"/>
      <c r="W186" s="85"/>
      <c r="X186" s="85"/>
      <c r="Y186" s="85"/>
      <c r="Z186" s="85"/>
    </row>
    <row r="187">
      <c r="A187" s="235">
        <v>45844.0</v>
      </c>
      <c r="B187" s="236">
        <f t="shared" ref="B187:B222" si="31">A187</f>
        <v>45844</v>
      </c>
      <c r="C187" s="237">
        <v>0.625</v>
      </c>
      <c r="D187" s="47" t="s">
        <v>204</v>
      </c>
      <c r="E187" s="47" t="s">
        <v>330</v>
      </c>
      <c r="F187" s="178">
        <v>5.78980315E8</v>
      </c>
      <c r="G187" s="47"/>
      <c r="H187" s="238" t="str">
        <f t="shared" ref="H187:H222" si="32">IFS(G187&gt;M187,"W",G187&lt;M187,"L",G187=M187,"D")</f>
        <v>D</v>
      </c>
      <c r="I187" s="47">
        <f t="shared" ref="I187:I222" si="33">iferror(IF(H187="W",LOOKUP(G187,{2000,10000,50000,80000,100000,120000},{60,320,1700,2800,3500,4000}),LOOKUP(G187,{2000,10000,50000,80000,100000,120000},{30,160,850,1400,1750,2000})),0)</f>
        <v>0</v>
      </c>
      <c r="J187" s="47" t="s">
        <v>127</v>
      </c>
      <c r="K187" s="47" t="s">
        <v>281</v>
      </c>
      <c r="L187" s="178">
        <v>8.36497983E8</v>
      </c>
      <c r="M187" s="240"/>
      <c r="N187" s="238" t="str">
        <f t="shared" ref="N187:N222" si="34">IFS(M187&gt;G187,"W",M187&lt;G187,"L",M187=G187,"D")</f>
        <v>D</v>
      </c>
      <c r="O187" s="47">
        <f t="shared" ref="O187:O222" si="35">iferror(IF(N187="W",LOOKUP(M187,{2000,10000,50000,80000,100000,120000},{60,320,1700,2800,3500,4000}),LOOKUP(M187,{2000,10000,50000,80000,100000,120000},{30,160,850,1400,1750,2000})),0)</f>
        <v>0</v>
      </c>
      <c r="P187" s="254" t="s">
        <v>273</v>
      </c>
      <c r="Q187" s="85"/>
      <c r="R187" s="85"/>
      <c r="S187" s="85"/>
      <c r="T187" s="85"/>
      <c r="U187" s="85"/>
      <c r="V187" s="85"/>
      <c r="W187" s="85"/>
      <c r="X187" s="85"/>
      <c r="Y187" s="85"/>
      <c r="Z187" s="85"/>
    </row>
    <row r="188">
      <c r="A188" s="235">
        <v>45844.0</v>
      </c>
      <c r="B188" s="236">
        <f t="shared" si="31"/>
        <v>45844</v>
      </c>
      <c r="C188" s="237">
        <f t="shared" ref="C188:C222" si="36">C187 + TIME(0, 10, 0)</f>
        <v>0.6319444444</v>
      </c>
      <c r="D188" s="47" t="s">
        <v>155</v>
      </c>
      <c r="E188" s="139"/>
      <c r="F188" s="47"/>
      <c r="G188" s="240"/>
      <c r="H188" s="238" t="str">
        <f t="shared" si="32"/>
        <v>D</v>
      </c>
      <c r="I188" s="47">
        <f t="shared" si="33"/>
        <v>0</v>
      </c>
      <c r="J188" s="47" t="s">
        <v>279</v>
      </c>
      <c r="K188" s="47" t="s">
        <v>280</v>
      </c>
      <c r="L188" s="178">
        <v>6.86958558E8</v>
      </c>
      <c r="M188" s="240"/>
      <c r="N188" s="238" t="str">
        <f t="shared" si="34"/>
        <v>D</v>
      </c>
      <c r="O188" s="47">
        <f t="shared" si="35"/>
        <v>0</v>
      </c>
      <c r="P188" s="120" t="s">
        <v>132</v>
      </c>
      <c r="Q188" s="85"/>
      <c r="R188" s="85"/>
      <c r="S188" s="85"/>
      <c r="T188" s="85"/>
      <c r="U188" s="85"/>
      <c r="V188" s="85"/>
      <c r="W188" s="85"/>
      <c r="X188" s="85"/>
      <c r="Y188" s="85"/>
      <c r="Z188" s="85"/>
    </row>
    <row r="189">
      <c r="A189" s="235">
        <v>45844.0</v>
      </c>
      <c r="B189" s="236">
        <f t="shared" si="31"/>
        <v>45844</v>
      </c>
      <c r="C189" s="237">
        <f t="shared" si="36"/>
        <v>0.6388888889</v>
      </c>
      <c r="D189" s="47" t="s">
        <v>197</v>
      </c>
      <c r="E189" s="261"/>
      <c r="F189" s="47"/>
      <c r="G189" s="47"/>
      <c r="H189" s="238" t="str">
        <f t="shared" si="32"/>
        <v>D</v>
      </c>
      <c r="I189" s="47">
        <f t="shared" si="33"/>
        <v>0</v>
      </c>
      <c r="J189" s="47" t="s">
        <v>587</v>
      </c>
      <c r="K189" s="47" t="s">
        <v>196</v>
      </c>
      <c r="L189" s="178">
        <v>5.68336421E8</v>
      </c>
      <c r="M189" s="240"/>
      <c r="N189" s="238" t="str">
        <f t="shared" si="34"/>
        <v>D</v>
      </c>
      <c r="O189" s="47">
        <f t="shared" si="35"/>
        <v>0</v>
      </c>
      <c r="P189" s="120" t="s">
        <v>132</v>
      </c>
      <c r="Q189" s="85"/>
      <c r="R189" s="85"/>
      <c r="S189" s="85"/>
      <c r="T189" s="85"/>
      <c r="U189" s="85"/>
      <c r="V189" s="85"/>
      <c r="W189" s="85"/>
      <c r="X189" s="85"/>
      <c r="Y189" s="85"/>
      <c r="Z189" s="85"/>
    </row>
    <row r="190">
      <c r="A190" s="235">
        <v>45844.0</v>
      </c>
      <c r="B190" s="236">
        <f t="shared" si="31"/>
        <v>45844</v>
      </c>
      <c r="C190" s="237">
        <f t="shared" si="36"/>
        <v>0.6458333333</v>
      </c>
      <c r="D190" s="47" t="s">
        <v>155</v>
      </c>
      <c r="E190" s="139"/>
      <c r="F190" s="47"/>
      <c r="G190" s="47"/>
      <c r="H190" s="238" t="str">
        <f t="shared" si="32"/>
        <v>D</v>
      </c>
      <c r="I190" s="47">
        <f t="shared" si="33"/>
        <v>0</v>
      </c>
      <c r="J190" s="47" t="s">
        <v>271</v>
      </c>
      <c r="K190" s="178" t="s">
        <v>272</v>
      </c>
      <c r="L190" s="178">
        <v>5.89677069E8</v>
      </c>
      <c r="M190" s="240"/>
      <c r="N190" s="238" t="str">
        <f t="shared" si="34"/>
        <v>D</v>
      </c>
      <c r="O190" s="47">
        <f t="shared" si="35"/>
        <v>0</v>
      </c>
      <c r="P190" s="120" t="s">
        <v>132</v>
      </c>
      <c r="Q190" s="85"/>
      <c r="R190" s="85"/>
      <c r="S190" s="85"/>
      <c r="T190" s="85"/>
      <c r="U190" s="85"/>
      <c r="V190" s="85"/>
      <c r="W190" s="85"/>
      <c r="X190" s="85"/>
      <c r="Y190" s="85"/>
      <c r="Z190" s="85"/>
    </row>
    <row r="191">
      <c r="A191" s="235">
        <v>45844.0</v>
      </c>
      <c r="B191" s="236">
        <f t="shared" si="31"/>
        <v>45844</v>
      </c>
      <c r="C191" s="237">
        <f t="shared" si="36"/>
        <v>0.6527777778</v>
      </c>
      <c r="D191" s="240" t="s">
        <v>183</v>
      </c>
      <c r="E191" s="262"/>
      <c r="F191" s="47"/>
      <c r="G191" s="47"/>
      <c r="H191" s="238" t="str">
        <f t="shared" si="32"/>
        <v>D</v>
      </c>
      <c r="I191" s="47">
        <f t="shared" si="33"/>
        <v>0</v>
      </c>
      <c r="J191" s="47" t="s">
        <v>161</v>
      </c>
      <c r="K191" s="263"/>
      <c r="L191" s="47"/>
      <c r="M191" s="240"/>
      <c r="N191" s="238" t="str">
        <f t="shared" si="34"/>
        <v>D</v>
      </c>
      <c r="O191" s="47">
        <f t="shared" si="35"/>
        <v>0</v>
      </c>
      <c r="P191" s="47"/>
      <c r="Q191" s="85"/>
      <c r="R191" s="85"/>
      <c r="S191" s="85"/>
      <c r="T191" s="85"/>
      <c r="U191" s="85"/>
      <c r="V191" s="85"/>
      <c r="W191" s="85"/>
      <c r="X191" s="85"/>
      <c r="Y191" s="85"/>
      <c r="Z191" s="85"/>
    </row>
    <row r="192">
      <c r="A192" s="235">
        <v>45844.0</v>
      </c>
      <c r="B192" s="236">
        <f t="shared" si="31"/>
        <v>45844</v>
      </c>
      <c r="C192" s="237">
        <f t="shared" si="36"/>
        <v>0.6597222222</v>
      </c>
      <c r="D192" s="47" t="s">
        <v>155</v>
      </c>
      <c r="E192" s="170" t="s">
        <v>395</v>
      </c>
      <c r="F192" s="178">
        <v>1.66633913E9</v>
      </c>
      <c r="G192" s="178">
        <v>50.0</v>
      </c>
      <c r="H192" s="238" t="str">
        <f t="shared" si="32"/>
        <v>L</v>
      </c>
      <c r="I192" s="47">
        <f t="shared" si="33"/>
        <v>0</v>
      </c>
      <c r="J192" s="47" t="s">
        <v>208</v>
      </c>
      <c r="K192" s="248" t="s">
        <v>172</v>
      </c>
      <c r="L192" s="178">
        <v>7.8094611E8</v>
      </c>
      <c r="M192" s="241">
        <v>100040.0</v>
      </c>
      <c r="N192" s="238" t="str">
        <f t="shared" si="34"/>
        <v>W</v>
      </c>
      <c r="O192" s="47">
        <f t="shared" si="35"/>
        <v>3500</v>
      </c>
      <c r="P192" s="47"/>
      <c r="Q192" s="85"/>
      <c r="R192" s="85"/>
      <c r="S192" s="85"/>
      <c r="T192" s="85"/>
      <c r="U192" s="85"/>
      <c r="V192" s="85"/>
      <c r="W192" s="85"/>
      <c r="X192" s="85"/>
      <c r="Y192" s="85"/>
      <c r="Z192" s="85"/>
    </row>
    <row r="193">
      <c r="A193" s="235">
        <v>45844.0</v>
      </c>
      <c r="B193" s="236">
        <f t="shared" si="31"/>
        <v>45844</v>
      </c>
      <c r="C193" s="237">
        <f t="shared" si="36"/>
        <v>0.6666666667</v>
      </c>
      <c r="D193" s="47" t="s">
        <v>134</v>
      </c>
      <c r="E193" s="244" t="s">
        <v>168</v>
      </c>
      <c r="F193" s="178">
        <v>8.35222775E8</v>
      </c>
      <c r="G193" s="178">
        <v>80.0</v>
      </c>
      <c r="H193" s="238" t="str">
        <f t="shared" si="32"/>
        <v>L</v>
      </c>
      <c r="I193" s="47">
        <f t="shared" si="33"/>
        <v>0</v>
      </c>
      <c r="J193" s="47" t="s">
        <v>191</v>
      </c>
      <c r="K193" s="209" t="s">
        <v>649</v>
      </c>
      <c r="L193" s="178">
        <v>8.34212935E8</v>
      </c>
      <c r="M193" s="241">
        <v>100010.0</v>
      </c>
      <c r="N193" s="238" t="str">
        <f t="shared" si="34"/>
        <v>W</v>
      </c>
      <c r="O193" s="47">
        <f t="shared" si="35"/>
        <v>3500</v>
      </c>
      <c r="P193" s="47"/>
      <c r="Q193" s="85"/>
      <c r="R193" s="85"/>
      <c r="S193" s="85"/>
      <c r="T193" s="85"/>
      <c r="U193" s="85"/>
      <c r="V193" s="85"/>
      <c r="W193" s="85"/>
      <c r="X193" s="85"/>
      <c r="Y193" s="85"/>
      <c r="Z193" s="85"/>
    </row>
    <row r="194">
      <c r="A194" s="235">
        <v>45844.0</v>
      </c>
      <c r="B194" s="236">
        <f t="shared" si="31"/>
        <v>45844</v>
      </c>
      <c r="C194" s="237">
        <f t="shared" si="36"/>
        <v>0.6736111111</v>
      </c>
      <c r="D194" s="47" t="s">
        <v>166</v>
      </c>
      <c r="E194" s="178" t="s">
        <v>650</v>
      </c>
      <c r="F194" s="178">
        <v>6.42979947E8</v>
      </c>
      <c r="G194" s="47"/>
      <c r="H194" s="238" t="str">
        <f t="shared" si="32"/>
        <v>D</v>
      </c>
      <c r="I194" s="47">
        <f t="shared" si="33"/>
        <v>0</v>
      </c>
      <c r="J194" s="240" t="s">
        <v>581</v>
      </c>
      <c r="K194" s="47" t="s">
        <v>622</v>
      </c>
      <c r="L194" s="178">
        <v>8.32716992E8</v>
      </c>
      <c r="M194" s="240"/>
      <c r="N194" s="238" t="str">
        <f t="shared" si="34"/>
        <v>D</v>
      </c>
      <c r="O194" s="47">
        <f t="shared" si="35"/>
        <v>0</v>
      </c>
      <c r="P194" s="120" t="s">
        <v>353</v>
      </c>
      <c r="Q194" s="85"/>
      <c r="R194" s="85"/>
      <c r="S194" s="85"/>
      <c r="T194" s="85"/>
      <c r="U194" s="85"/>
      <c r="V194" s="85"/>
      <c r="W194" s="85"/>
      <c r="X194" s="85"/>
      <c r="Y194" s="85"/>
      <c r="Z194" s="85"/>
    </row>
    <row r="195">
      <c r="A195" s="235">
        <v>45844.0</v>
      </c>
      <c r="B195" s="236">
        <f t="shared" si="31"/>
        <v>45844</v>
      </c>
      <c r="C195" s="237">
        <f t="shared" si="36"/>
        <v>0.6805555556</v>
      </c>
      <c r="D195" s="47" t="s">
        <v>217</v>
      </c>
      <c r="E195" s="47" t="s">
        <v>589</v>
      </c>
      <c r="F195" s="178">
        <v>1.857610919E9</v>
      </c>
      <c r="G195" s="178">
        <v>50010.0</v>
      </c>
      <c r="H195" s="238" t="str">
        <f t="shared" si="32"/>
        <v>W</v>
      </c>
      <c r="I195" s="47">
        <f t="shared" si="33"/>
        <v>1700</v>
      </c>
      <c r="J195" s="47" t="s">
        <v>266</v>
      </c>
      <c r="K195" s="178" t="s">
        <v>431</v>
      </c>
      <c r="L195" s="178">
        <v>6.81153727E8</v>
      </c>
      <c r="M195" s="241">
        <v>30.0</v>
      </c>
      <c r="N195" s="238" t="str">
        <f t="shared" si="34"/>
        <v>L</v>
      </c>
      <c r="O195" s="47">
        <f t="shared" si="35"/>
        <v>0</v>
      </c>
      <c r="P195" s="242"/>
      <c r="Q195" s="128" t="s">
        <v>651</v>
      </c>
      <c r="R195" s="85"/>
      <c r="S195" s="85"/>
      <c r="T195" s="85"/>
      <c r="U195" s="85"/>
      <c r="V195" s="85"/>
      <c r="W195" s="85"/>
      <c r="X195" s="85"/>
      <c r="Y195" s="85"/>
      <c r="Z195" s="85"/>
    </row>
    <row r="196">
      <c r="A196" s="235">
        <v>45844.0</v>
      </c>
      <c r="B196" s="236">
        <f t="shared" si="31"/>
        <v>45844</v>
      </c>
      <c r="C196" s="237">
        <f t="shared" si="36"/>
        <v>0.6875</v>
      </c>
      <c r="D196" s="47" t="s">
        <v>593</v>
      </c>
      <c r="E196" s="47" t="s">
        <v>594</v>
      </c>
      <c r="F196" s="178">
        <v>7.81864474E8</v>
      </c>
      <c r="G196" s="47"/>
      <c r="H196" s="238" t="str">
        <f t="shared" si="32"/>
        <v>D</v>
      </c>
      <c r="I196" s="47">
        <f t="shared" si="33"/>
        <v>0</v>
      </c>
      <c r="J196" s="47" t="s">
        <v>270</v>
      </c>
      <c r="K196" s="250"/>
      <c r="L196" s="47"/>
      <c r="M196" s="240"/>
      <c r="N196" s="238" t="str">
        <f t="shared" si="34"/>
        <v>D</v>
      </c>
      <c r="O196" s="47">
        <f t="shared" si="35"/>
        <v>0</v>
      </c>
      <c r="P196" s="120" t="s">
        <v>132</v>
      </c>
      <c r="Q196" s="85"/>
      <c r="R196" s="85"/>
      <c r="S196" s="85"/>
      <c r="T196" s="85"/>
      <c r="U196" s="85"/>
      <c r="V196" s="85"/>
      <c r="W196" s="85"/>
      <c r="X196" s="85"/>
      <c r="Y196" s="85"/>
      <c r="Z196" s="85"/>
    </row>
    <row r="197">
      <c r="A197" s="235">
        <v>45844.0</v>
      </c>
      <c r="B197" s="236">
        <f t="shared" si="31"/>
        <v>45844</v>
      </c>
      <c r="C197" s="237">
        <f t="shared" si="36"/>
        <v>0.6944444444</v>
      </c>
      <c r="D197" s="47" t="s">
        <v>404</v>
      </c>
      <c r="E197" s="139" t="s">
        <v>405</v>
      </c>
      <c r="F197" s="178">
        <v>6.9220643E8</v>
      </c>
      <c r="G197" s="47"/>
      <c r="H197" s="238" t="str">
        <f t="shared" si="32"/>
        <v>D</v>
      </c>
      <c r="I197" s="47">
        <f t="shared" si="33"/>
        <v>0</v>
      </c>
      <c r="J197" s="47" t="s">
        <v>263</v>
      </c>
      <c r="K197" s="240"/>
      <c r="L197" s="178">
        <v>4.05372323E8</v>
      </c>
      <c r="M197" s="240"/>
      <c r="N197" s="238" t="str">
        <f t="shared" si="34"/>
        <v>D</v>
      </c>
      <c r="O197" s="47">
        <f t="shared" si="35"/>
        <v>0</v>
      </c>
      <c r="P197" s="120" t="s">
        <v>353</v>
      </c>
      <c r="Q197" s="85"/>
      <c r="R197" s="85"/>
      <c r="S197" s="85"/>
      <c r="T197" s="85"/>
      <c r="U197" s="85"/>
      <c r="V197" s="85"/>
      <c r="W197" s="85"/>
      <c r="X197" s="85"/>
      <c r="Y197" s="85"/>
      <c r="Z197" s="85"/>
    </row>
    <row r="198">
      <c r="A198" s="235">
        <v>45844.0</v>
      </c>
      <c r="B198" s="236">
        <f t="shared" si="31"/>
        <v>45844</v>
      </c>
      <c r="C198" s="237">
        <f t="shared" si="36"/>
        <v>0.7013888889</v>
      </c>
      <c r="D198" s="47" t="s">
        <v>139</v>
      </c>
      <c r="E198" s="139"/>
      <c r="F198" s="47"/>
      <c r="G198" s="47"/>
      <c r="H198" s="238" t="str">
        <f t="shared" si="32"/>
        <v>D</v>
      </c>
      <c r="I198" s="47">
        <f t="shared" si="33"/>
        <v>0</v>
      </c>
      <c r="J198" s="47" t="s">
        <v>161</v>
      </c>
      <c r="K198" s="178"/>
      <c r="L198" s="47"/>
      <c r="M198" s="240"/>
      <c r="N198" s="238" t="str">
        <f t="shared" si="34"/>
        <v>D</v>
      </c>
      <c r="O198" s="47">
        <f t="shared" si="35"/>
        <v>0</v>
      </c>
      <c r="P198" s="47"/>
      <c r="Q198" s="85"/>
      <c r="R198" s="85"/>
      <c r="S198" s="85"/>
      <c r="T198" s="85"/>
      <c r="U198" s="85"/>
      <c r="V198" s="85"/>
      <c r="W198" s="85"/>
      <c r="X198" s="85"/>
      <c r="Y198" s="85"/>
      <c r="Z198" s="85"/>
    </row>
    <row r="199">
      <c r="A199" s="235">
        <v>45844.0</v>
      </c>
      <c r="B199" s="236">
        <f t="shared" si="31"/>
        <v>45844</v>
      </c>
      <c r="C199" s="237">
        <f t="shared" si="36"/>
        <v>0.7083333333</v>
      </c>
      <c r="D199" s="47" t="s">
        <v>301</v>
      </c>
      <c r="E199" s="47"/>
      <c r="F199" s="47"/>
      <c r="G199" s="47"/>
      <c r="H199" s="238" t="str">
        <f t="shared" si="32"/>
        <v>D</v>
      </c>
      <c r="I199" s="47">
        <f t="shared" si="33"/>
        <v>0</v>
      </c>
      <c r="J199" s="47" t="s">
        <v>408</v>
      </c>
      <c r="K199" s="47" t="s">
        <v>409</v>
      </c>
      <c r="L199" s="178">
        <v>5.1744428E8</v>
      </c>
      <c r="M199" s="240"/>
      <c r="N199" s="238" t="str">
        <f t="shared" si="34"/>
        <v>D</v>
      </c>
      <c r="O199" s="47">
        <f t="shared" si="35"/>
        <v>0</v>
      </c>
      <c r="P199" s="120" t="s">
        <v>132</v>
      </c>
      <c r="Q199" s="85"/>
      <c r="R199" s="85"/>
      <c r="S199" s="85"/>
      <c r="T199" s="85"/>
      <c r="U199" s="85"/>
      <c r="V199" s="85"/>
      <c r="W199" s="85"/>
      <c r="X199" s="85"/>
      <c r="Y199" s="85"/>
      <c r="Z199" s="85"/>
    </row>
    <row r="200">
      <c r="A200" s="235">
        <v>45844.0</v>
      </c>
      <c r="B200" s="236">
        <f t="shared" si="31"/>
        <v>45844</v>
      </c>
      <c r="C200" s="237">
        <f t="shared" si="36"/>
        <v>0.7152777778</v>
      </c>
      <c r="D200" s="47" t="s">
        <v>144</v>
      </c>
      <c r="E200" s="47" t="s">
        <v>291</v>
      </c>
      <c r="F200" s="178">
        <v>5.72981667E8</v>
      </c>
      <c r="G200" s="47"/>
      <c r="H200" s="238" t="str">
        <f t="shared" si="32"/>
        <v>D</v>
      </c>
      <c r="I200" s="47">
        <f t="shared" si="33"/>
        <v>0</v>
      </c>
      <c r="J200" s="47" t="s">
        <v>217</v>
      </c>
      <c r="K200" s="47" t="s">
        <v>579</v>
      </c>
      <c r="L200" s="178">
        <v>6.84324267E8</v>
      </c>
      <c r="M200" s="47"/>
      <c r="N200" s="238" t="str">
        <f t="shared" si="34"/>
        <v>D</v>
      </c>
      <c r="O200" s="47">
        <f t="shared" si="35"/>
        <v>0</v>
      </c>
      <c r="P200" s="254" t="s">
        <v>273</v>
      </c>
      <c r="Q200" s="85"/>
      <c r="R200" s="85"/>
      <c r="S200" s="85"/>
      <c r="T200" s="85"/>
      <c r="U200" s="85"/>
      <c r="V200" s="85"/>
      <c r="W200" s="85"/>
      <c r="X200" s="85"/>
      <c r="Y200" s="85"/>
      <c r="Z200" s="85"/>
    </row>
    <row r="201">
      <c r="A201" s="235">
        <v>45844.0</v>
      </c>
      <c r="B201" s="236">
        <f t="shared" si="31"/>
        <v>45844</v>
      </c>
      <c r="C201" s="237">
        <f t="shared" si="36"/>
        <v>0.7222222222</v>
      </c>
      <c r="D201" s="47" t="s">
        <v>183</v>
      </c>
      <c r="E201" s="264" t="s">
        <v>652</v>
      </c>
      <c r="F201" s="178">
        <v>7.99867215E8</v>
      </c>
      <c r="G201" s="178">
        <v>100000.0</v>
      </c>
      <c r="H201" s="238" t="str">
        <f t="shared" si="32"/>
        <v>W</v>
      </c>
      <c r="I201" s="47">
        <f t="shared" si="33"/>
        <v>3500</v>
      </c>
      <c r="J201" s="47" t="s">
        <v>161</v>
      </c>
      <c r="K201" s="265" t="s">
        <v>653</v>
      </c>
      <c r="L201" s="178">
        <v>7.90684444E8</v>
      </c>
      <c r="M201" s="178">
        <v>10780.0</v>
      </c>
      <c r="N201" s="238" t="str">
        <f t="shared" si="34"/>
        <v>L</v>
      </c>
      <c r="O201" s="47">
        <f t="shared" si="35"/>
        <v>160</v>
      </c>
      <c r="P201" s="47"/>
      <c r="Q201" s="85"/>
      <c r="R201" s="85"/>
      <c r="S201" s="85"/>
      <c r="T201" s="85"/>
      <c r="U201" s="85"/>
      <c r="V201" s="85"/>
      <c r="W201" s="85"/>
      <c r="X201" s="85"/>
      <c r="Y201" s="85"/>
      <c r="Z201" s="85"/>
    </row>
    <row r="202">
      <c r="A202" s="235">
        <v>45844.0</v>
      </c>
      <c r="B202" s="236">
        <f t="shared" si="31"/>
        <v>45844</v>
      </c>
      <c r="C202" s="237">
        <f t="shared" si="36"/>
        <v>0.7291666667</v>
      </c>
      <c r="D202" s="47" t="s">
        <v>170</v>
      </c>
      <c r="E202" s="154"/>
      <c r="F202" s="47"/>
      <c r="G202" s="47"/>
      <c r="H202" s="238" t="str">
        <f t="shared" si="32"/>
        <v>D</v>
      </c>
      <c r="I202" s="47">
        <f t="shared" si="33"/>
        <v>0</v>
      </c>
      <c r="J202" s="47" t="s">
        <v>282</v>
      </c>
      <c r="K202" s="154"/>
      <c r="L202" s="47"/>
      <c r="M202" s="47"/>
      <c r="N202" s="238" t="str">
        <f t="shared" si="34"/>
        <v>D</v>
      </c>
      <c r="O202" s="47">
        <f t="shared" si="35"/>
        <v>0</v>
      </c>
      <c r="P202" s="47"/>
      <c r="Q202" s="85"/>
      <c r="R202" s="85"/>
      <c r="S202" s="85"/>
      <c r="T202" s="85"/>
      <c r="U202" s="85"/>
      <c r="V202" s="85"/>
      <c r="W202" s="85"/>
      <c r="X202" s="85"/>
      <c r="Y202" s="85"/>
      <c r="Z202" s="85"/>
    </row>
    <row r="203">
      <c r="A203" s="235">
        <v>45844.0</v>
      </c>
      <c r="B203" s="236">
        <f t="shared" si="31"/>
        <v>45844</v>
      </c>
      <c r="C203" s="237">
        <f t="shared" si="36"/>
        <v>0.7361111111</v>
      </c>
      <c r="D203" s="47" t="s">
        <v>197</v>
      </c>
      <c r="E203" s="261"/>
      <c r="F203" s="47"/>
      <c r="G203" s="47"/>
      <c r="H203" s="238" t="str">
        <f t="shared" si="32"/>
        <v>D</v>
      </c>
      <c r="I203" s="47">
        <f t="shared" si="33"/>
        <v>0</v>
      </c>
      <c r="J203" s="47" t="s">
        <v>404</v>
      </c>
      <c r="K203" s="47" t="s">
        <v>586</v>
      </c>
      <c r="L203" s="178">
        <v>6.4343187E8</v>
      </c>
      <c r="M203" s="47"/>
      <c r="N203" s="238" t="str">
        <f t="shared" si="34"/>
        <v>D</v>
      </c>
      <c r="O203" s="47">
        <f t="shared" si="35"/>
        <v>0</v>
      </c>
      <c r="P203" s="120" t="s">
        <v>132</v>
      </c>
      <c r="Q203" s="85"/>
      <c r="R203" s="85"/>
      <c r="S203" s="85"/>
      <c r="T203" s="85"/>
      <c r="U203" s="85"/>
      <c r="V203" s="85"/>
      <c r="W203" s="85"/>
      <c r="X203" s="85"/>
      <c r="Y203" s="85"/>
      <c r="Z203" s="85"/>
    </row>
    <row r="204">
      <c r="A204" s="235">
        <v>45844.0</v>
      </c>
      <c r="B204" s="236">
        <f t="shared" si="31"/>
        <v>45844</v>
      </c>
      <c r="C204" s="237">
        <f t="shared" si="36"/>
        <v>0.7430555556</v>
      </c>
      <c r="D204" s="47" t="s">
        <v>197</v>
      </c>
      <c r="E204" s="175" t="s">
        <v>391</v>
      </c>
      <c r="F204" s="178">
        <v>6.34880806E8</v>
      </c>
      <c r="G204" s="178">
        <v>50.0</v>
      </c>
      <c r="H204" s="238" t="str">
        <f t="shared" si="32"/>
        <v>L</v>
      </c>
      <c r="I204" s="47">
        <f t="shared" si="33"/>
        <v>0</v>
      </c>
      <c r="J204" s="47" t="s">
        <v>581</v>
      </c>
      <c r="K204" s="178" t="s">
        <v>354</v>
      </c>
      <c r="L204" s="178">
        <v>6.63505369E8</v>
      </c>
      <c r="M204" s="178">
        <v>1050.0</v>
      </c>
      <c r="N204" s="238" t="str">
        <f t="shared" si="34"/>
        <v>W</v>
      </c>
      <c r="O204" s="47">
        <f t="shared" si="35"/>
        <v>0</v>
      </c>
      <c r="P204" s="120" t="s">
        <v>353</v>
      </c>
      <c r="Q204" s="85"/>
      <c r="R204" s="85"/>
      <c r="S204" s="85"/>
      <c r="T204" s="85"/>
      <c r="U204" s="85"/>
      <c r="V204" s="85"/>
      <c r="W204" s="85"/>
      <c r="X204" s="85"/>
      <c r="Y204" s="85"/>
      <c r="Z204" s="85"/>
    </row>
    <row r="205">
      <c r="A205" s="235">
        <v>45844.0</v>
      </c>
      <c r="B205" s="236">
        <f t="shared" si="31"/>
        <v>45844</v>
      </c>
      <c r="C205" s="237">
        <f t="shared" si="36"/>
        <v>0.75</v>
      </c>
      <c r="D205" s="47" t="s">
        <v>316</v>
      </c>
      <c r="E205" s="178" t="s">
        <v>654</v>
      </c>
      <c r="F205" s="178">
        <v>7.80109818E8</v>
      </c>
      <c r="G205" s="47"/>
      <c r="H205" s="238" t="str">
        <f t="shared" si="32"/>
        <v>D</v>
      </c>
      <c r="I205" s="47">
        <f t="shared" si="33"/>
        <v>0</v>
      </c>
      <c r="J205" s="47" t="s">
        <v>581</v>
      </c>
      <c r="K205" s="178" t="s">
        <v>582</v>
      </c>
      <c r="L205" s="178">
        <v>8.32716992E8</v>
      </c>
      <c r="M205" s="47"/>
      <c r="N205" s="238" t="str">
        <f t="shared" si="34"/>
        <v>D</v>
      </c>
      <c r="O205" s="47">
        <f t="shared" si="35"/>
        <v>0</v>
      </c>
      <c r="P205" s="47"/>
      <c r="Q205" s="85"/>
      <c r="R205" s="85"/>
      <c r="S205" s="85"/>
      <c r="T205" s="85"/>
      <c r="U205" s="85"/>
      <c r="V205" s="85"/>
      <c r="W205" s="85"/>
      <c r="X205" s="85"/>
      <c r="Y205" s="85"/>
      <c r="Z205" s="85"/>
    </row>
    <row r="206">
      <c r="A206" s="235">
        <v>45844.0</v>
      </c>
      <c r="B206" s="236">
        <f t="shared" si="31"/>
        <v>45844</v>
      </c>
      <c r="C206" s="237">
        <f t="shared" si="36"/>
        <v>0.7569444444</v>
      </c>
      <c r="D206" s="47" t="s">
        <v>155</v>
      </c>
      <c r="E206" s="248" t="s">
        <v>403</v>
      </c>
      <c r="F206" s="178">
        <v>7.52886182E8</v>
      </c>
      <c r="G206" s="178">
        <v>28890.0</v>
      </c>
      <c r="H206" s="238" t="str">
        <f t="shared" si="32"/>
        <v>W</v>
      </c>
      <c r="I206" s="47">
        <f t="shared" si="33"/>
        <v>320</v>
      </c>
      <c r="J206" s="47" t="s">
        <v>151</v>
      </c>
      <c r="K206" s="248" t="s">
        <v>591</v>
      </c>
      <c r="L206" s="178">
        <v>6.30450839E8</v>
      </c>
      <c r="M206" s="178">
        <v>10550.0</v>
      </c>
      <c r="N206" s="238" t="str">
        <f t="shared" si="34"/>
        <v>L</v>
      </c>
      <c r="O206" s="47">
        <f t="shared" si="35"/>
        <v>160</v>
      </c>
      <c r="P206" s="47"/>
      <c r="Q206" s="85"/>
      <c r="R206" s="85"/>
      <c r="S206" s="85"/>
      <c r="T206" s="85"/>
      <c r="U206" s="85"/>
      <c r="V206" s="85"/>
      <c r="W206" s="85"/>
      <c r="X206" s="85"/>
      <c r="Y206" s="85"/>
      <c r="Z206" s="85"/>
    </row>
    <row r="207">
      <c r="A207" s="235">
        <v>45844.0</v>
      </c>
      <c r="B207" s="236">
        <f t="shared" si="31"/>
        <v>45844</v>
      </c>
      <c r="C207" s="237">
        <f t="shared" si="36"/>
        <v>0.7638888889</v>
      </c>
      <c r="D207" s="47" t="s">
        <v>584</v>
      </c>
      <c r="E207" s="47">
        <v>8.11497524E8</v>
      </c>
      <c r="F207" s="178">
        <v>5.88217097E8</v>
      </c>
      <c r="G207" s="47"/>
      <c r="H207" s="238" t="str">
        <f t="shared" si="32"/>
        <v>D</v>
      </c>
      <c r="I207" s="47">
        <f t="shared" si="33"/>
        <v>0</v>
      </c>
      <c r="J207" s="47" t="s">
        <v>141</v>
      </c>
      <c r="K207" s="47">
        <v>8.11497524E8</v>
      </c>
      <c r="L207" s="178">
        <v>5.88217097E8</v>
      </c>
      <c r="M207" s="47"/>
      <c r="N207" s="238" t="str">
        <f t="shared" si="34"/>
        <v>D</v>
      </c>
      <c r="O207" s="47">
        <f t="shared" si="35"/>
        <v>0</v>
      </c>
      <c r="P207" s="120" t="s">
        <v>132</v>
      </c>
      <c r="Q207" s="85"/>
      <c r="R207" s="85"/>
      <c r="S207" s="85"/>
      <c r="T207" s="85"/>
      <c r="U207" s="85"/>
      <c r="V207" s="85"/>
      <c r="W207" s="85"/>
      <c r="X207" s="85"/>
      <c r="Y207" s="85"/>
      <c r="Z207" s="85"/>
    </row>
    <row r="208">
      <c r="A208" s="235">
        <v>45844.0</v>
      </c>
      <c r="B208" s="236">
        <f t="shared" si="31"/>
        <v>45844</v>
      </c>
      <c r="C208" s="237">
        <f t="shared" si="36"/>
        <v>0.7708333333</v>
      </c>
      <c r="D208" s="47" t="s">
        <v>170</v>
      </c>
      <c r="E208" s="264" t="s">
        <v>375</v>
      </c>
      <c r="F208" s="178">
        <v>7.72743747E8</v>
      </c>
      <c r="G208" s="178">
        <v>50380.0</v>
      </c>
      <c r="H208" s="238" t="str">
        <f t="shared" si="32"/>
        <v>W</v>
      </c>
      <c r="I208" s="47">
        <f t="shared" si="33"/>
        <v>1700</v>
      </c>
      <c r="J208" s="47" t="s">
        <v>191</v>
      </c>
      <c r="K208" s="265" t="s">
        <v>653</v>
      </c>
      <c r="L208" s="178">
        <v>7.90684444E8</v>
      </c>
      <c r="M208" s="178">
        <v>5050.0</v>
      </c>
      <c r="N208" s="238" t="str">
        <f t="shared" si="34"/>
        <v>L</v>
      </c>
      <c r="O208" s="47">
        <f t="shared" si="35"/>
        <v>30</v>
      </c>
      <c r="P208" s="47"/>
      <c r="Q208" s="85"/>
      <c r="R208" s="85"/>
      <c r="S208" s="85"/>
      <c r="T208" s="85"/>
      <c r="U208" s="85"/>
      <c r="V208" s="85"/>
      <c r="W208" s="85"/>
      <c r="X208" s="85"/>
      <c r="Y208" s="85"/>
      <c r="Z208" s="85"/>
    </row>
    <row r="209">
      <c r="A209" s="235">
        <v>45844.0</v>
      </c>
      <c r="B209" s="236">
        <f t="shared" si="31"/>
        <v>45844</v>
      </c>
      <c r="C209" s="237">
        <f t="shared" si="36"/>
        <v>0.7777777778</v>
      </c>
      <c r="D209" s="47" t="s">
        <v>204</v>
      </c>
      <c r="E209" s="47" t="s">
        <v>290</v>
      </c>
      <c r="F209" s="178">
        <v>6.84344469E8</v>
      </c>
      <c r="G209" s="47"/>
      <c r="H209" s="238" t="str">
        <f t="shared" si="32"/>
        <v>D</v>
      </c>
      <c r="I209" s="47">
        <f t="shared" si="33"/>
        <v>0</v>
      </c>
      <c r="J209" s="47" t="s">
        <v>596</v>
      </c>
      <c r="K209" s="178">
        <v>1.054727416E9</v>
      </c>
      <c r="L209" s="178">
        <v>8.24204399E8</v>
      </c>
      <c r="M209" s="47"/>
      <c r="N209" s="238" t="str">
        <f t="shared" si="34"/>
        <v>D</v>
      </c>
      <c r="O209" s="47">
        <f t="shared" si="35"/>
        <v>0</v>
      </c>
      <c r="P209" s="120" t="s">
        <v>353</v>
      </c>
      <c r="Q209" s="85"/>
      <c r="R209" s="85"/>
      <c r="S209" s="85"/>
      <c r="T209" s="85"/>
      <c r="U209" s="85"/>
      <c r="V209" s="85"/>
      <c r="W209" s="85"/>
      <c r="X209" s="85"/>
      <c r="Y209" s="85"/>
      <c r="Z209" s="85"/>
    </row>
    <row r="210">
      <c r="A210" s="235">
        <v>45844.0</v>
      </c>
      <c r="B210" s="236">
        <f t="shared" si="31"/>
        <v>45844</v>
      </c>
      <c r="C210" s="237">
        <f t="shared" si="36"/>
        <v>0.7847222222</v>
      </c>
      <c r="D210" s="47" t="s">
        <v>570</v>
      </c>
      <c r="E210" s="47" t="s">
        <v>598</v>
      </c>
      <c r="F210" s="178">
        <v>7.11679513E8</v>
      </c>
      <c r="G210" s="178">
        <v>0.0</v>
      </c>
      <c r="H210" s="238" t="str">
        <f t="shared" si="32"/>
        <v>D</v>
      </c>
      <c r="I210" s="47">
        <f t="shared" si="33"/>
        <v>0</v>
      </c>
      <c r="J210" s="47" t="s">
        <v>139</v>
      </c>
      <c r="K210" s="178" t="s">
        <v>655</v>
      </c>
      <c r="L210" s="178">
        <v>4.53631631E8</v>
      </c>
      <c r="M210" s="178">
        <v>0.0</v>
      </c>
      <c r="N210" s="238" t="str">
        <f t="shared" si="34"/>
        <v>D</v>
      </c>
      <c r="O210" s="47">
        <f t="shared" si="35"/>
        <v>0</v>
      </c>
      <c r="P210" s="47"/>
      <c r="Q210" s="85"/>
      <c r="R210" s="85"/>
      <c r="S210" s="85"/>
      <c r="T210" s="85"/>
      <c r="U210" s="85"/>
      <c r="V210" s="85"/>
      <c r="W210" s="85"/>
      <c r="X210" s="85"/>
      <c r="Y210" s="85"/>
      <c r="Z210" s="85"/>
    </row>
    <row r="211">
      <c r="A211" s="235">
        <v>45844.0</v>
      </c>
      <c r="B211" s="236">
        <f t="shared" si="31"/>
        <v>45844</v>
      </c>
      <c r="C211" s="237">
        <f t="shared" si="36"/>
        <v>0.7916666667</v>
      </c>
      <c r="D211" s="47" t="s">
        <v>174</v>
      </c>
      <c r="E211" s="247" t="s">
        <v>656</v>
      </c>
      <c r="F211" s="178">
        <v>7.28603229E8</v>
      </c>
      <c r="G211" s="178">
        <v>120500.0</v>
      </c>
      <c r="H211" s="238" t="str">
        <f t="shared" si="32"/>
        <v>W</v>
      </c>
      <c r="I211" s="47">
        <f t="shared" si="33"/>
        <v>4000</v>
      </c>
      <c r="J211" s="47" t="s">
        <v>139</v>
      </c>
      <c r="K211" s="247" t="s">
        <v>175</v>
      </c>
      <c r="L211" s="178">
        <v>4.06209818E8</v>
      </c>
      <c r="M211" s="178">
        <v>11810.0</v>
      </c>
      <c r="N211" s="238" t="str">
        <f t="shared" si="34"/>
        <v>L</v>
      </c>
      <c r="O211" s="47">
        <f t="shared" si="35"/>
        <v>160</v>
      </c>
      <c r="P211" s="47"/>
      <c r="Q211" s="85"/>
      <c r="R211" s="85"/>
      <c r="S211" s="85"/>
      <c r="T211" s="85"/>
      <c r="U211" s="85"/>
      <c r="V211" s="85"/>
      <c r="W211" s="85"/>
      <c r="X211" s="85"/>
      <c r="Y211" s="85"/>
      <c r="Z211" s="85"/>
    </row>
    <row r="212">
      <c r="A212" s="235">
        <v>45844.0</v>
      </c>
      <c r="B212" s="236">
        <f t="shared" si="31"/>
        <v>45844</v>
      </c>
      <c r="C212" s="237">
        <f t="shared" si="36"/>
        <v>0.7986111111</v>
      </c>
      <c r="D212" s="47" t="s">
        <v>564</v>
      </c>
      <c r="E212" s="266" t="s">
        <v>657</v>
      </c>
      <c r="F212" s="178">
        <v>5.53764118E8</v>
      </c>
      <c r="G212" s="178">
        <v>100010.0</v>
      </c>
      <c r="H212" s="238" t="str">
        <f t="shared" si="32"/>
        <v>W</v>
      </c>
      <c r="I212" s="47">
        <f t="shared" si="33"/>
        <v>3500</v>
      </c>
      <c r="J212" s="47" t="s">
        <v>170</v>
      </c>
      <c r="K212" s="170" t="s">
        <v>384</v>
      </c>
      <c r="L212" s="178">
        <v>4.22581337E8</v>
      </c>
      <c r="M212" s="178">
        <v>0.0</v>
      </c>
      <c r="N212" s="238" t="str">
        <f t="shared" si="34"/>
        <v>L</v>
      </c>
      <c r="O212" s="47">
        <f t="shared" si="35"/>
        <v>0</v>
      </c>
      <c r="P212" s="47"/>
      <c r="Q212" s="85"/>
      <c r="R212" s="85"/>
      <c r="S212" s="85"/>
      <c r="T212" s="85"/>
      <c r="U212" s="85"/>
      <c r="V212" s="85"/>
      <c r="W212" s="85"/>
      <c r="X212" s="85"/>
      <c r="Y212" s="85"/>
      <c r="Z212" s="85"/>
    </row>
    <row r="213">
      <c r="A213" s="235">
        <v>45844.0</v>
      </c>
      <c r="B213" s="236">
        <f t="shared" si="31"/>
        <v>45844</v>
      </c>
      <c r="C213" s="237">
        <f t="shared" si="36"/>
        <v>0.8055555556</v>
      </c>
      <c r="D213" s="47" t="s">
        <v>204</v>
      </c>
      <c r="E213" s="178" t="s">
        <v>403</v>
      </c>
      <c r="F213" s="178">
        <v>7.52886182E8</v>
      </c>
      <c r="G213" s="178">
        <v>30530.0</v>
      </c>
      <c r="H213" s="238" t="str">
        <f t="shared" si="32"/>
        <v>W</v>
      </c>
      <c r="I213" s="47">
        <f t="shared" si="33"/>
        <v>320</v>
      </c>
      <c r="J213" s="47" t="s">
        <v>590</v>
      </c>
      <c r="K213" s="248" t="s">
        <v>591</v>
      </c>
      <c r="L213" s="178">
        <v>6.30450839E8</v>
      </c>
      <c r="M213" s="178">
        <v>19730.0</v>
      </c>
      <c r="N213" s="238" t="str">
        <f t="shared" si="34"/>
        <v>L</v>
      </c>
      <c r="O213" s="47">
        <f t="shared" si="35"/>
        <v>160</v>
      </c>
      <c r="P213" s="47"/>
      <c r="Q213" s="85"/>
      <c r="R213" s="85"/>
      <c r="S213" s="85"/>
      <c r="T213" s="85"/>
      <c r="U213" s="85"/>
      <c r="V213" s="85"/>
      <c r="W213" s="85"/>
      <c r="X213" s="85"/>
      <c r="Y213" s="85"/>
      <c r="Z213" s="85"/>
    </row>
    <row r="214">
      <c r="A214" s="235">
        <v>45844.0</v>
      </c>
      <c r="B214" s="236">
        <f t="shared" si="31"/>
        <v>45844</v>
      </c>
      <c r="C214" s="237">
        <f t="shared" si="36"/>
        <v>0.8125</v>
      </c>
      <c r="D214" s="47" t="s">
        <v>351</v>
      </c>
      <c r="E214" s="178" t="s">
        <v>582</v>
      </c>
      <c r="F214" s="178">
        <v>8.32716992E8</v>
      </c>
      <c r="G214" s="178">
        <v>5070.0</v>
      </c>
      <c r="H214" s="238" t="str">
        <f t="shared" si="32"/>
        <v>L</v>
      </c>
      <c r="I214" s="47">
        <f t="shared" si="33"/>
        <v>30</v>
      </c>
      <c r="J214" s="47" t="s">
        <v>581</v>
      </c>
      <c r="K214" s="178" t="s">
        <v>633</v>
      </c>
      <c r="L214" s="178">
        <v>6.89212116E8</v>
      </c>
      <c r="M214" s="178">
        <v>10030.0</v>
      </c>
      <c r="N214" s="238" t="str">
        <f t="shared" si="34"/>
        <v>W</v>
      </c>
      <c r="O214" s="47">
        <f t="shared" si="35"/>
        <v>320</v>
      </c>
      <c r="P214" s="178" t="s">
        <v>658</v>
      </c>
      <c r="Q214" s="85"/>
      <c r="R214" s="85"/>
      <c r="S214" s="85"/>
      <c r="T214" s="85"/>
      <c r="U214" s="85"/>
      <c r="V214" s="85"/>
      <c r="W214" s="85"/>
      <c r="X214" s="85"/>
      <c r="Y214" s="85"/>
      <c r="Z214" s="85"/>
    </row>
    <row r="215">
      <c r="A215" s="235">
        <v>45844.0</v>
      </c>
      <c r="B215" s="236">
        <f t="shared" si="31"/>
        <v>45844</v>
      </c>
      <c r="C215" s="237">
        <f t="shared" si="36"/>
        <v>0.8194444444</v>
      </c>
      <c r="D215" s="47" t="s">
        <v>155</v>
      </c>
      <c r="E215" s="139"/>
      <c r="F215" s="47"/>
      <c r="G215" s="47"/>
      <c r="H215" s="238" t="str">
        <f t="shared" si="32"/>
        <v>D</v>
      </c>
      <c r="I215" s="47">
        <f t="shared" si="33"/>
        <v>0</v>
      </c>
      <c r="J215" s="47" t="s">
        <v>587</v>
      </c>
      <c r="K215" s="47">
        <v>1.000547608E9</v>
      </c>
      <c r="L215" s="178">
        <v>7.69693427E8</v>
      </c>
      <c r="M215" s="47"/>
      <c r="N215" s="238" t="str">
        <f t="shared" si="34"/>
        <v>D</v>
      </c>
      <c r="O215" s="47">
        <f t="shared" si="35"/>
        <v>0</v>
      </c>
      <c r="P215" s="120" t="s">
        <v>132</v>
      </c>
      <c r="Q215" s="85"/>
      <c r="R215" s="85"/>
      <c r="S215" s="85"/>
      <c r="T215" s="85"/>
      <c r="U215" s="85"/>
      <c r="V215" s="85"/>
      <c r="W215" s="85"/>
      <c r="X215" s="85"/>
      <c r="Y215" s="85"/>
      <c r="Z215" s="85"/>
    </row>
    <row r="216">
      <c r="A216" s="235">
        <v>45844.0</v>
      </c>
      <c r="B216" s="236">
        <f t="shared" si="31"/>
        <v>45844</v>
      </c>
      <c r="C216" s="237">
        <f t="shared" si="36"/>
        <v>0.8263888889</v>
      </c>
      <c r="D216" s="47" t="s">
        <v>587</v>
      </c>
      <c r="E216" s="47" t="s">
        <v>588</v>
      </c>
      <c r="F216" s="178">
        <v>4.16294565E8</v>
      </c>
      <c r="G216" s="47"/>
      <c r="H216" s="238" t="str">
        <f t="shared" si="32"/>
        <v>D</v>
      </c>
      <c r="I216" s="47">
        <f t="shared" si="33"/>
        <v>0</v>
      </c>
      <c r="J216" s="47" t="s">
        <v>166</v>
      </c>
      <c r="K216" s="178" t="s">
        <v>588</v>
      </c>
      <c r="L216" s="178">
        <v>4.16294565E8</v>
      </c>
      <c r="M216" s="47"/>
      <c r="N216" s="238" t="str">
        <f t="shared" si="34"/>
        <v>D</v>
      </c>
      <c r="O216" s="47">
        <f t="shared" si="35"/>
        <v>0</v>
      </c>
      <c r="P216" s="120" t="s">
        <v>132</v>
      </c>
      <c r="Q216" s="85"/>
      <c r="R216" s="85"/>
      <c r="S216" s="85"/>
      <c r="T216" s="85"/>
      <c r="U216" s="85"/>
      <c r="V216" s="85"/>
      <c r="W216" s="85"/>
      <c r="X216" s="85"/>
      <c r="Y216" s="85"/>
      <c r="Z216" s="85"/>
    </row>
    <row r="217">
      <c r="A217" s="235">
        <v>45844.0</v>
      </c>
      <c r="B217" s="236">
        <f t="shared" si="31"/>
        <v>45844</v>
      </c>
      <c r="C217" s="237">
        <f t="shared" si="36"/>
        <v>0.8333333333</v>
      </c>
      <c r="D217" s="47" t="s">
        <v>127</v>
      </c>
      <c r="E217" s="47" t="s">
        <v>302</v>
      </c>
      <c r="F217" s="178">
        <v>7.3213097E8</v>
      </c>
      <c r="G217" s="47"/>
      <c r="H217" s="238" t="str">
        <f t="shared" si="32"/>
        <v>D</v>
      </c>
      <c r="I217" s="47">
        <f t="shared" si="33"/>
        <v>0</v>
      </c>
      <c r="J217" s="47" t="s">
        <v>597</v>
      </c>
      <c r="K217" s="170" t="s">
        <v>395</v>
      </c>
      <c r="L217" s="178">
        <v>1.66633913E9</v>
      </c>
      <c r="M217" s="47"/>
      <c r="N217" s="238" t="str">
        <f t="shared" si="34"/>
        <v>D</v>
      </c>
      <c r="O217" s="47">
        <f t="shared" si="35"/>
        <v>0</v>
      </c>
      <c r="P217" s="120" t="s">
        <v>353</v>
      </c>
      <c r="Q217" s="85"/>
      <c r="R217" s="85"/>
      <c r="S217" s="85"/>
      <c r="T217" s="85"/>
      <c r="U217" s="85"/>
      <c r="V217" s="85"/>
      <c r="W217" s="85"/>
      <c r="X217" s="85"/>
      <c r="Y217" s="85"/>
      <c r="Z217" s="85"/>
    </row>
    <row r="218">
      <c r="A218" s="235">
        <v>45844.0</v>
      </c>
      <c r="B218" s="236">
        <f t="shared" si="31"/>
        <v>45844</v>
      </c>
      <c r="C218" s="237">
        <f t="shared" si="36"/>
        <v>0.8402777778</v>
      </c>
      <c r="D218" s="47" t="s">
        <v>183</v>
      </c>
      <c r="E218" s="264" t="s">
        <v>375</v>
      </c>
      <c r="F218" s="178">
        <v>7.72743747E8</v>
      </c>
      <c r="G218" s="178">
        <v>51010.0</v>
      </c>
      <c r="H218" s="238" t="str">
        <f t="shared" si="32"/>
        <v>W</v>
      </c>
      <c r="I218" s="47">
        <f t="shared" si="33"/>
        <v>1700</v>
      </c>
      <c r="J218" s="47" t="s">
        <v>359</v>
      </c>
      <c r="K218" s="267" t="s">
        <v>653</v>
      </c>
      <c r="L218" s="178">
        <v>7.90684444E8</v>
      </c>
      <c r="M218" s="178">
        <v>5090.0</v>
      </c>
      <c r="N218" s="238" t="str">
        <f t="shared" si="34"/>
        <v>L</v>
      </c>
      <c r="O218" s="47">
        <f t="shared" si="35"/>
        <v>30</v>
      </c>
      <c r="P218" s="47"/>
      <c r="Q218" s="85"/>
      <c r="R218" s="85"/>
      <c r="S218" s="85"/>
      <c r="T218" s="85"/>
      <c r="U218" s="85"/>
      <c r="V218" s="85"/>
      <c r="W218" s="85"/>
      <c r="X218" s="85"/>
      <c r="Y218" s="85"/>
      <c r="Z218" s="85"/>
    </row>
    <row r="219">
      <c r="A219" s="235">
        <v>45844.0</v>
      </c>
      <c r="B219" s="236">
        <f t="shared" si="31"/>
        <v>45844</v>
      </c>
      <c r="C219" s="237">
        <f t="shared" si="36"/>
        <v>0.8472222222</v>
      </c>
      <c r="D219" s="47" t="s">
        <v>292</v>
      </c>
      <c r="E219" s="144" t="s">
        <v>576</v>
      </c>
      <c r="F219" s="178">
        <v>8.2932068E8</v>
      </c>
      <c r="G219" s="178">
        <v>2450.0</v>
      </c>
      <c r="H219" s="238" t="str">
        <f t="shared" si="32"/>
        <v>W</v>
      </c>
      <c r="I219" s="47">
        <f t="shared" si="33"/>
        <v>60</v>
      </c>
      <c r="J219" s="47" t="s">
        <v>195</v>
      </c>
      <c r="K219" s="144" t="s">
        <v>387</v>
      </c>
      <c r="L219" s="178">
        <v>8.26889857E8</v>
      </c>
      <c r="M219" s="178">
        <v>90.0</v>
      </c>
      <c r="N219" s="238" t="str">
        <f t="shared" si="34"/>
        <v>L</v>
      </c>
      <c r="O219" s="47">
        <f t="shared" si="35"/>
        <v>0</v>
      </c>
      <c r="P219" s="47"/>
      <c r="Q219" s="85"/>
      <c r="R219" s="85"/>
      <c r="S219" s="85"/>
      <c r="T219" s="85"/>
      <c r="U219" s="85"/>
      <c r="V219" s="85"/>
      <c r="W219" s="85"/>
      <c r="X219" s="85"/>
      <c r="Y219" s="85"/>
      <c r="Z219" s="85"/>
    </row>
    <row r="220">
      <c r="A220" s="235">
        <v>45844.0</v>
      </c>
      <c r="B220" s="236">
        <f t="shared" si="31"/>
        <v>45844</v>
      </c>
      <c r="C220" s="237">
        <f t="shared" si="36"/>
        <v>0.8541666667</v>
      </c>
      <c r="D220" s="47" t="s">
        <v>283</v>
      </c>
      <c r="E220" s="250">
        <v>9.08444017E8</v>
      </c>
      <c r="F220" s="178">
        <v>6.81669638E8</v>
      </c>
      <c r="G220" s="178">
        <v>21740.0</v>
      </c>
      <c r="H220" s="238" t="str">
        <f t="shared" si="32"/>
        <v>W</v>
      </c>
      <c r="I220" s="47">
        <f t="shared" si="33"/>
        <v>320</v>
      </c>
      <c r="J220" s="47" t="s">
        <v>174</v>
      </c>
      <c r="K220" s="247" t="s">
        <v>659</v>
      </c>
      <c r="L220" s="178">
        <v>5.04349393E8</v>
      </c>
      <c r="M220" s="178">
        <v>2300.0</v>
      </c>
      <c r="N220" s="238" t="str">
        <f t="shared" si="34"/>
        <v>L</v>
      </c>
      <c r="O220" s="47">
        <f t="shared" si="35"/>
        <v>30</v>
      </c>
      <c r="P220" s="47"/>
      <c r="Q220" s="85"/>
      <c r="R220" s="85"/>
      <c r="S220" s="85"/>
      <c r="T220" s="85"/>
      <c r="U220" s="85"/>
      <c r="V220" s="85"/>
      <c r="W220" s="85"/>
      <c r="X220" s="85"/>
      <c r="Y220" s="85"/>
      <c r="Z220" s="85"/>
    </row>
    <row r="221">
      <c r="A221" s="235">
        <v>45844.0</v>
      </c>
      <c r="B221" s="236">
        <f t="shared" si="31"/>
        <v>45844</v>
      </c>
      <c r="C221" s="237">
        <f t="shared" si="36"/>
        <v>0.8611111111</v>
      </c>
      <c r="D221" s="47" t="s">
        <v>127</v>
      </c>
      <c r="E221" s="209" t="s">
        <v>464</v>
      </c>
      <c r="F221" s="178">
        <v>5.17012798E8</v>
      </c>
      <c r="G221" s="178">
        <v>320.0</v>
      </c>
      <c r="H221" s="238" t="str">
        <f t="shared" si="32"/>
        <v>L</v>
      </c>
      <c r="I221" s="47">
        <f t="shared" si="33"/>
        <v>0</v>
      </c>
      <c r="J221" s="47" t="s">
        <v>191</v>
      </c>
      <c r="K221" s="209" t="s">
        <v>649</v>
      </c>
      <c r="L221" s="178">
        <v>8.34212935E8</v>
      </c>
      <c r="M221" s="178">
        <v>105090.0</v>
      </c>
      <c r="N221" s="238" t="str">
        <f t="shared" si="34"/>
        <v>W</v>
      </c>
      <c r="O221" s="47">
        <f t="shared" si="35"/>
        <v>3500</v>
      </c>
      <c r="P221" s="47"/>
      <c r="Q221" s="85"/>
      <c r="R221" s="85"/>
      <c r="S221" s="85"/>
      <c r="T221" s="85"/>
      <c r="U221" s="85"/>
      <c r="V221" s="85"/>
      <c r="W221" s="85"/>
      <c r="X221" s="85"/>
      <c r="Y221" s="85"/>
      <c r="Z221" s="85"/>
    </row>
    <row r="222">
      <c r="A222" s="235">
        <v>45844.0</v>
      </c>
      <c r="B222" s="236">
        <f t="shared" si="31"/>
        <v>45844</v>
      </c>
      <c r="C222" s="237">
        <f t="shared" si="36"/>
        <v>0.8680555556</v>
      </c>
      <c r="D222" s="47" t="s">
        <v>205</v>
      </c>
      <c r="E222" s="47">
        <v>8.2914406E8</v>
      </c>
      <c r="F222" s="178">
        <v>6.05811465E8</v>
      </c>
      <c r="G222" s="47"/>
      <c r="H222" s="238" t="str">
        <f t="shared" si="32"/>
        <v>D</v>
      </c>
      <c r="I222" s="47">
        <f t="shared" si="33"/>
        <v>0</v>
      </c>
      <c r="J222" s="47" t="s">
        <v>191</v>
      </c>
      <c r="K222" s="47"/>
      <c r="L222" s="47"/>
      <c r="M222" s="47"/>
      <c r="N222" s="238" t="str">
        <f t="shared" si="34"/>
        <v>D</v>
      </c>
      <c r="O222" s="47">
        <f t="shared" si="35"/>
        <v>0</v>
      </c>
      <c r="P222" s="120" t="s">
        <v>132</v>
      </c>
      <c r="Q222" s="85"/>
      <c r="R222" s="85"/>
      <c r="S222" s="85"/>
      <c r="T222" s="85"/>
      <c r="U222" s="85"/>
      <c r="V222" s="85"/>
      <c r="W222" s="85"/>
      <c r="X222" s="85"/>
      <c r="Y222" s="85"/>
      <c r="Z222" s="85"/>
    </row>
    <row r="223">
      <c r="A223" s="268" t="s">
        <v>116</v>
      </c>
      <c r="B223" s="81" t="s">
        <v>16</v>
      </c>
      <c r="C223" s="150" t="s">
        <v>117</v>
      </c>
      <c r="D223" s="82" t="s">
        <v>118</v>
      </c>
      <c r="E223" s="82" t="s">
        <v>119</v>
      </c>
      <c r="F223" s="83" t="s">
        <v>120</v>
      </c>
      <c r="G223" s="82" t="s">
        <v>121</v>
      </c>
      <c r="H223" s="82" t="s">
        <v>122</v>
      </c>
      <c r="I223" s="82" t="s">
        <v>123</v>
      </c>
      <c r="J223" s="82" t="s">
        <v>118</v>
      </c>
      <c r="K223" s="82" t="s">
        <v>124</v>
      </c>
      <c r="L223" s="83" t="s">
        <v>125</v>
      </c>
      <c r="M223" s="82" t="s">
        <v>121</v>
      </c>
      <c r="N223" s="82" t="s">
        <v>122</v>
      </c>
      <c r="O223" s="82" t="s">
        <v>123</v>
      </c>
      <c r="P223" s="84" t="s">
        <v>52</v>
      </c>
      <c r="Q223" s="85"/>
      <c r="R223" s="85"/>
      <c r="S223" s="85"/>
      <c r="T223" s="85"/>
      <c r="U223" s="85"/>
      <c r="V223" s="85"/>
      <c r="W223" s="85"/>
      <c r="X223" s="85"/>
      <c r="Y223" s="85"/>
      <c r="Z223" s="85"/>
    </row>
    <row r="224">
      <c r="A224" s="86">
        <v>45845.0</v>
      </c>
      <c r="B224" s="87">
        <f t="shared" ref="B224:B259" si="37">A224</f>
        <v>45845</v>
      </c>
      <c r="C224" s="88">
        <v>0.625</v>
      </c>
      <c r="D224" s="90" t="s">
        <v>149</v>
      </c>
      <c r="E224" s="102" t="s">
        <v>611</v>
      </c>
      <c r="F224" s="91">
        <v>4.64680746E8</v>
      </c>
      <c r="G224" s="90"/>
      <c r="H224" s="94" t="str">
        <f t="shared" ref="H224:H259" si="38">IFS(G224&gt;M224,"W",G224&lt;M224,"L",G224=M224,"D")</f>
        <v>D</v>
      </c>
      <c r="I224" s="47">
        <f t="shared" ref="I224:I259" si="39">iferror(IF(H224="W",LOOKUP(G224,{2000,10000,50000,80000,100000,120000},{60,320,1700,2800,3500,4000}),LOOKUP(G224,{2000,10000,50000,80000,100000,120000},{30,160,850,1400,1750,2000})),0)</f>
        <v>0</v>
      </c>
      <c r="J224" s="90" t="s">
        <v>195</v>
      </c>
      <c r="K224" s="102" t="s">
        <v>611</v>
      </c>
      <c r="L224" s="91">
        <v>4.64680746E8</v>
      </c>
      <c r="M224" s="89"/>
      <c r="N224" s="94" t="str">
        <f t="shared" ref="N224:N259" si="40">IFS(M224&gt;G224,"W",M224&lt;G224,"L",M224=G224,"D")</f>
        <v>D</v>
      </c>
      <c r="O224" s="47">
        <f t="shared" ref="O224:O259" si="41">iferror(IF(N224="W",LOOKUP(M224,{2000,10000,50000,80000,100000,120000},{60,320,1700,2800,3500,4000}),LOOKUP(M224,{2000,10000,50000,80000,100000,120000},{30,160,850,1400,1750,2000})),0)</f>
        <v>0</v>
      </c>
      <c r="P224" s="120" t="s">
        <v>132</v>
      </c>
      <c r="Q224" s="85"/>
      <c r="R224" s="85"/>
      <c r="S224" s="85"/>
      <c r="T224" s="85"/>
      <c r="U224" s="85"/>
      <c r="V224" s="85"/>
      <c r="W224" s="85"/>
      <c r="X224" s="85"/>
      <c r="Y224" s="85"/>
      <c r="Z224" s="85"/>
    </row>
    <row r="225">
      <c r="A225" s="86">
        <v>45845.0</v>
      </c>
      <c r="B225" s="87">
        <f t="shared" si="37"/>
        <v>45845</v>
      </c>
      <c r="C225" s="88">
        <f t="shared" ref="C225:C259" si="42">C224 + TIME(0, 10, 0)</f>
        <v>0.6319444444</v>
      </c>
      <c r="D225" s="90" t="s">
        <v>195</v>
      </c>
      <c r="E225" s="148">
        <v>3.13544867E8</v>
      </c>
      <c r="F225" s="91">
        <v>1.830963821E9</v>
      </c>
      <c r="G225" s="98">
        <v>10.0</v>
      </c>
      <c r="H225" s="94" t="str">
        <f t="shared" si="38"/>
        <v>L</v>
      </c>
      <c r="I225" s="47">
        <f t="shared" si="39"/>
        <v>0</v>
      </c>
      <c r="J225" s="90" t="s">
        <v>183</v>
      </c>
      <c r="K225" s="148" t="s">
        <v>434</v>
      </c>
      <c r="L225" s="91">
        <v>7.82770339E8</v>
      </c>
      <c r="M225" s="98">
        <v>120000.0</v>
      </c>
      <c r="N225" s="94" t="str">
        <f t="shared" si="40"/>
        <v>W</v>
      </c>
      <c r="O225" s="47">
        <f t="shared" si="41"/>
        <v>4000</v>
      </c>
      <c r="P225" s="124"/>
      <c r="Q225" s="85"/>
      <c r="R225" s="85"/>
      <c r="S225" s="85"/>
      <c r="T225" s="85"/>
      <c r="U225" s="85"/>
      <c r="V225" s="85"/>
      <c r="W225" s="85"/>
      <c r="X225" s="85"/>
      <c r="Y225" s="85"/>
      <c r="Z225" s="85"/>
    </row>
    <row r="226">
      <c r="A226" s="86">
        <v>45845.0</v>
      </c>
      <c r="B226" s="87">
        <f t="shared" si="37"/>
        <v>45845</v>
      </c>
      <c r="C226" s="88">
        <f t="shared" si="42"/>
        <v>0.6388888889</v>
      </c>
      <c r="D226" s="90" t="s">
        <v>186</v>
      </c>
      <c r="E226" s="97" t="s">
        <v>401</v>
      </c>
      <c r="F226" s="91">
        <v>7.99725446E8</v>
      </c>
      <c r="G226" s="91">
        <v>100100.0</v>
      </c>
      <c r="H226" s="94" t="str">
        <f t="shared" si="38"/>
        <v>W</v>
      </c>
      <c r="I226" s="47">
        <f t="shared" si="39"/>
        <v>3500</v>
      </c>
      <c r="J226" s="90" t="s">
        <v>134</v>
      </c>
      <c r="K226" s="97" t="s">
        <v>319</v>
      </c>
      <c r="L226" s="91">
        <v>5.94266288E8</v>
      </c>
      <c r="M226" s="98">
        <v>340.0</v>
      </c>
      <c r="N226" s="94" t="str">
        <f t="shared" si="40"/>
        <v>L</v>
      </c>
      <c r="O226" s="47">
        <f t="shared" si="41"/>
        <v>0</v>
      </c>
      <c r="P226" s="90"/>
      <c r="Q226" s="85"/>
      <c r="R226" s="85"/>
      <c r="S226" s="85"/>
      <c r="T226" s="85"/>
      <c r="U226" s="85"/>
      <c r="V226" s="85"/>
      <c r="W226" s="85"/>
      <c r="X226" s="85"/>
      <c r="Y226" s="85"/>
      <c r="Z226" s="85"/>
    </row>
    <row r="227">
      <c r="A227" s="86">
        <v>45845.0</v>
      </c>
      <c r="B227" s="87">
        <f t="shared" si="37"/>
        <v>45845</v>
      </c>
      <c r="C227" s="88">
        <f t="shared" si="42"/>
        <v>0.6458333333</v>
      </c>
      <c r="D227" s="89" t="s">
        <v>141</v>
      </c>
      <c r="E227" s="104"/>
      <c r="F227" s="90"/>
      <c r="G227" s="90"/>
      <c r="H227" s="94" t="str">
        <f t="shared" si="38"/>
        <v>D</v>
      </c>
      <c r="I227" s="47">
        <f t="shared" si="39"/>
        <v>0</v>
      </c>
      <c r="J227" s="89" t="s">
        <v>263</v>
      </c>
      <c r="K227" s="104"/>
      <c r="L227" s="90"/>
      <c r="M227" s="89"/>
      <c r="N227" s="94" t="str">
        <f t="shared" si="40"/>
        <v>D</v>
      </c>
      <c r="O227" s="47">
        <f t="shared" si="41"/>
        <v>0</v>
      </c>
      <c r="P227" s="90"/>
      <c r="Q227" s="85"/>
      <c r="R227" s="85"/>
      <c r="S227" s="85"/>
      <c r="T227" s="85"/>
      <c r="U227" s="85"/>
      <c r="V227" s="85"/>
      <c r="W227" s="85"/>
      <c r="X227" s="85"/>
      <c r="Y227" s="85"/>
      <c r="Z227" s="85"/>
    </row>
    <row r="228">
      <c r="A228" s="86">
        <v>45845.0</v>
      </c>
      <c r="B228" s="87">
        <f t="shared" si="37"/>
        <v>45845</v>
      </c>
      <c r="C228" s="88">
        <f t="shared" si="42"/>
        <v>0.6527777778</v>
      </c>
      <c r="D228" s="90" t="s">
        <v>195</v>
      </c>
      <c r="E228" s="104" t="s">
        <v>660</v>
      </c>
      <c r="F228" s="90"/>
      <c r="G228" s="90"/>
      <c r="H228" s="94" t="str">
        <f t="shared" si="38"/>
        <v>D</v>
      </c>
      <c r="I228" s="47">
        <f t="shared" si="39"/>
        <v>0</v>
      </c>
      <c r="J228" s="90" t="s">
        <v>151</v>
      </c>
      <c r="K228" s="104" t="s">
        <v>660</v>
      </c>
      <c r="L228" s="90"/>
      <c r="M228" s="89"/>
      <c r="N228" s="94" t="str">
        <f t="shared" si="40"/>
        <v>D</v>
      </c>
      <c r="O228" s="47">
        <f t="shared" si="41"/>
        <v>0</v>
      </c>
      <c r="P228" s="90"/>
      <c r="Q228" s="85"/>
      <c r="R228" s="85"/>
      <c r="S228" s="85"/>
      <c r="T228" s="85"/>
      <c r="U228" s="85"/>
      <c r="V228" s="85"/>
      <c r="W228" s="85"/>
      <c r="X228" s="85"/>
      <c r="Y228" s="85"/>
      <c r="Z228" s="85"/>
    </row>
    <row r="229">
      <c r="A229" s="86">
        <v>45845.0</v>
      </c>
      <c r="B229" s="87">
        <f t="shared" si="37"/>
        <v>45845</v>
      </c>
      <c r="C229" s="88">
        <f t="shared" si="42"/>
        <v>0.6597222222</v>
      </c>
      <c r="D229" s="90" t="s">
        <v>383</v>
      </c>
      <c r="E229" s="107" t="s">
        <v>288</v>
      </c>
      <c r="F229" s="91">
        <v>5.04349393E8</v>
      </c>
      <c r="G229" s="91">
        <v>100.0</v>
      </c>
      <c r="H229" s="94" t="str">
        <f t="shared" si="38"/>
        <v>D</v>
      </c>
      <c r="I229" s="47">
        <f t="shared" si="39"/>
        <v>0</v>
      </c>
      <c r="J229" s="90" t="s">
        <v>174</v>
      </c>
      <c r="K229" s="107" t="s">
        <v>176</v>
      </c>
      <c r="L229" s="91">
        <v>7.28603229E8</v>
      </c>
      <c r="M229" s="91">
        <v>100.0</v>
      </c>
      <c r="N229" s="94" t="str">
        <f t="shared" si="40"/>
        <v>D</v>
      </c>
      <c r="O229" s="47">
        <f t="shared" si="41"/>
        <v>0</v>
      </c>
      <c r="P229" s="91" t="s">
        <v>661</v>
      </c>
      <c r="Q229" s="85"/>
      <c r="R229" s="85"/>
      <c r="S229" s="85"/>
      <c r="T229" s="85"/>
      <c r="U229" s="85"/>
      <c r="V229" s="85"/>
      <c r="W229" s="85"/>
      <c r="X229" s="85"/>
      <c r="Y229" s="85"/>
      <c r="Z229" s="85"/>
    </row>
    <row r="230">
      <c r="A230" s="86">
        <v>45845.0</v>
      </c>
      <c r="B230" s="87">
        <f t="shared" si="37"/>
        <v>45845</v>
      </c>
      <c r="C230" s="88">
        <f t="shared" si="42"/>
        <v>0.6666666667</v>
      </c>
      <c r="D230" s="90" t="s">
        <v>195</v>
      </c>
      <c r="E230" s="148">
        <v>3.13544867E8</v>
      </c>
      <c r="F230" s="91">
        <v>1.830963821E9</v>
      </c>
      <c r="G230" s="91">
        <v>120020.0</v>
      </c>
      <c r="H230" s="94" t="str">
        <f t="shared" si="38"/>
        <v>W</v>
      </c>
      <c r="I230" s="47">
        <f t="shared" si="39"/>
        <v>4000</v>
      </c>
      <c r="J230" s="90" t="s">
        <v>186</v>
      </c>
      <c r="K230" s="148" t="s">
        <v>514</v>
      </c>
      <c r="L230" s="91">
        <v>5.22744881E8</v>
      </c>
      <c r="M230" s="98">
        <v>60.0</v>
      </c>
      <c r="N230" s="94" t="str">
        <f t="shared" si="40"/>
        <v>L</v>
      </c>
      <c r="O230" s="47">
        <f t="shared" si="41"/>
        <v>0</v>
      </c>
      <c r="P230" s="91" t="s">
        <v>662</v>
      </c>
      <c r="Q230" s="85"/>
      <c r="R230" s="85"/>
      <c r="S230" s="85"/>
      <c r="T230" s="85"/>
      <c r="U230" s="85"/>
      <c r="V230" s="85"/>
      <c r="W230" s="85"/>
      <c r="X230" s="85"/>
      <c r="Y230" s="85"/>
      <c r="Z230" s="85"/>
    </row>
    <row r="231">
      <c r="A231" s="86">
        <v>45845.0</v>
      </c>
      <c r="B231" s="87">
        <f t="shared" si="37"/>
        <v>45845</v>
      </c>
      <c r="C231" s="88">
        <f t="shared" si="42"/>
        <v>0.6736111111</v>
      </c>
      <c r="D231" s="90" t="s">
        <v>186</v>
      </c>
      <c r="E231" s="248" t="s">
        <v>172</v>
      </c>
      <c r="F231" s="91">
        <v>7.8094611E8</v>
      </c>
      <c r="G231" s="90"/>
      <c r="H231" s="94" t="str">
        <f t="shared" si="38"/>
        <v>D</v>
      </c>
      <c r="I231" s="47">
        <f t="shared" si="39"/>
        <v>0</v>
      </c>
      <c r="J231" s="90" t="s">
        <v>130</v>
      </c>
      <c r="K231" s="248" t="s">
        <v>172</v>
      </c>
      <c r="L231" s="91">
        <v>7.8094611E8</v>
      </c>
      <c r="M231" s="89"/>
      <c r="N231" s="94" t="str">
        <f t="shared" si="40"/>
        <v>D</v>
      </c>
      <c r="O231" s="47">
        <f t="shared" si="41"/>
        <v>0</v>
      </c>
      <c r="P231" s="120" t="s">
        <v>132</v>
      </c>
      <c r="Q231" s="85"/>
      <c r="R231" s="85"/>
      <c r="S231" s="85"/>
      <c r="T231" s="85"/>
      <c r="U231" s="85"/>
      <c r="V231" s="85"/>
      <c r="W231" s="85"/>
      <c r="X231" s="85"/>
      <c r="Y231" s="85"/>
      <c r="Z231" s="85"/>
    </row>
    <row r="232">
      <c r="A232" s="86">
        <v>45845.0</v>
      </c>
      <c r="B232" s="87">
        <f t="shared" si="37"/>
        <v>45845</v>
      </c>
      <c r="C232" s="88">
        <f t="shared" si="42"/>
        <v>0.6805555556</v>
      </c>
      <c r="D232" s="90" t="s">
        <v>139</v>
      </c>
      <c r="E232" s="209" t="s">
        <v>499</v>
      </c>
      <c r="F232" s="91">
        <v>5.87747066E8</v>
      </c>
      <c r="G232" s="91">
        <v>310.0</v>
      </c>
      <c r="H232" s="94" t="str">
        <f t="shared" si="38"/>
        <v>L</v>
      </c>
      <c r="I232" s="47">
        <f t="shared" si="39"/>
        <v>0</v>
      </c>
      <c r="J232" s="90" t="s">
        <v>186</v>
      </c>
      <c r="K232" s="209" t="s">
        <v>645</v>
      </c>
      <c r="L232" s="91">
        <v>8.34212935E8</v>
      </c>
      <c r="M232" s="98">
        <v>50030.0</v>
      </c>
      <c r="N232" s="94" t="str">
        <f t="shared" si="40"/>
        <v>W</v>
      </c>
      <c r="O232" s="47">
        <f t="shared" si="41"/>
        <v>1700</v>
      </c>
      <c r="P232" s="124"/>
      <c r="Q232" s="85"/>
      <c r="R232" s="85"/>
      <c r="S232" s="85"/>
      <c r="T232" s="85"/>
      <c r="U232" s="85"/>
      <c r="V232" s="85"/>
      <c r="W232" s="85"/>
      <c r="X232" s="85"/>
      <c r="Y232" s="85"/>
      <c r="Z232" s="85"/>
    </row>
    <row r="233">
      <c r="A233" s="86">
        <v>45845.0</v>
      </c>
      <c r="B233" s="87">
        <f t="shared" si="37"/>
        <v>45845</v>
      </c>
      <c r="C233" s="88">
        <f t="shared" si="42"/>
        <v>0.6875</v>
      </c>
      <c r="D233" s="90" t="s">
        <v>351</v>
      </c>
      <c r="E233" s="90" t="s">
        <v>352</v>
      </c>
      <c r="F233" s="91">
        <v>8.28790102E8</v>
      </c>
      <c r="G233" s="91">
        <v>620.0</v>
      </c>
      <c r="H233" s="94" t="str">
        <f t="shared" si="38"/>
        <v>W</v>
      </c>
      <c r="I233" s="47">
        <f t="shared" si="39"/>
        <v>0</v>
      </c>
      <c r="J233" s="90" t="s">
        <v>419</v>
      </c>
      <c r="K233" s="269" t="s">
        <v>663</v>
      </c>
      <c r="L233" s="91">
        <v>4.0261896E8</v>
      </c>
      <c r="M233" s="98">
        <v>0.0</v>
      </c>
      <c r="N233" s="94" t="str">
        <f t="shared" si="40"/>
        <v>L</v>
      </c>
      <c r="O233" s="47">
        <f t="shared" si="41"/>
        <v>0</v>
      </c>
      <c r="P233" s="91" t="s">
        <v>664</v>
      </c>
      <c r="Q233" s="85"/>
      <c r="R233" s="85"/>
      <c r="S233" s="85"/>
      <c r="T233" s="85"/>
      <c r="U233" s="85"/>
      <c r="V233" s="85"/>
      <c r="W233" s="85"/>
      <c r="X233" s="85"/>
      <c r="Y233" s="85"/>
      <c r="Z233" s="85"/>
    </row>
    <row r="234">
      <c r="A234" s="86">
        <v>45845.0</v>
      </c>
      <c r="B234" s="87">
        <f t="shared" si="37"/>
        <v>45845</v>
      </c>
      <c r="C234" s="88">
        <f t="shared" si="42"/>
        <v>0.6944444444</v>
      </c>
      <c r="D234" s="90" t="s">
        <v>427</v>
      </c>
      <c r="E234" s="93" t="s">
        <v>665</v>
      </c>
      <c r="F234" s="91">
        <v>8.3023479E8</v>
      </c>
      <c r="G234" s="90"/>
      <c r="H234" s="94" t="str">
        <f t="shared" si="38"/>
        <v>D</v>
      </c>
      <c r="I234" s="47">
        <f t="shared" si="39"/>
        <v>0</v>
      </c>
      <c r="J234" s="90" t="s">
        <v>144</v>
      </c>
      <c r="K234" s="146" t="s">
        <v>305</v>
      </c>
      <c r="L234" s="91">
        <v>6.38834207E8</v>
      </c>
      <c r="M234" s="89"/>
      <c r="N234" s="94" t="str">
        <f t="shared" si="40"/>
        <v>D</v>
      </c>
      <c r="O234" s="47">
        <f t="shared" si="41"/>
        <v>0</v>
      </c>
      <c r="P234" s="120" t="s">
        <v>353</v>
      </c>
      <c r="Q234" s="85"/>
      <c r="R234" s="85"/>
      <c r="S234" s="85"/>
      <c r="T234" s="85"/>
      <c r="U234" s="85"/>
      <c r="V234" s="85"/>
      <c r="W234" s="85"/>
      <c r="X234" s="85"/>
      <c r="Y234" s="85"/>
      <c r="Z234" s="85"/>
    </row>
    <row r="235">
      <c r="A235" s="86">
        <v>45845.0</v>
      </c>
      <c r="B235" s="87">
        <f t="shared" si="37"/>
        <v>45845</v>
      </c>
      <c r="C235" s="88">
        <f t="shared" si="42"/>
        <v>0.7013888889</v>
      </c>
      <c r="D235" s="90" t="s">
        <v>186</v>
      </c>
      <c r="E235" s="90"/>
      <c r="F235" s="90"/>
      <c r="G235" s="90"/>
      <c r="H235" s="94" t="str">
        <f t="shared" si="38"/>
        <v>D</v>
      </c>
      <c r="I235" s="47">
        <f t="shared" si="39"/>
        <v>0</v>
      </c>
      <c r="J235" s="90" t="s">
        <v>282</v>
      </c>
      <c r="K235" s="90"/>
      <c r="L235" s="90"/>
      <c r="M235" s="89"/>
      <c r="N235" s="94" t="str">
        <f t="shared" si="40"/>
        <v>D</v>
      </c>
      <c r="O235" s="47">
        <f t="shared" si="41"/>
        <v>0</v>
      </c>
      <c r="P235" s="124"/>
      <c r="Q235" s="85"/>
      <c r="R235" s="85"/>
      <c r="S235" s="85"/>
      <c r="T235" s="85"/>
      <c r="U235" s="85"/>
      <c r="V235" s="85"/>
      <c r="W235" s="85"/>
      <c r="X235" s="85"/>
      <c r="Y235" s="85"/>
      <c r="Z235" s="85"/>
    </row>
    <row r="236">
      <c r="A236" s="86">
        <v>45845.0</v>
      </c>
      <c r="B236" s="87">
        <f t="shared" si="37"/>
        <v>45845</v>
      </c>
      <c r="C236" s="88">
        <f t="shared" si="42"/>
        <v>0.7083333333</v>
      </c>
      <c r="D236" s="90" t="s">
        <v>581</v>
      </c>
      <c r="E236" s="91" t="s">
        <v>633</v>
      </c>
      <c r="F236" s="91">
        <v>6.89212116E8</v>
      </c>
      <c r="G236" s="91">
        <v>5130.0</v>
      </c>
      <c r="H236" s="94" t="str">
        <f t="shared" si="38"/>
        <v>W</v>
      </c>
      <c r="I236" s="47">
        <f t="shared" si="39"/>
        <v>60</v>
      </c>
      <c r="J236" s="90" t="s">
        <v>195</v>
      </c>
      <c r="K236" s="91" t="s">
        <v>582</v>
      </c>
      <c r="L236" s="91">
        <v>8.32716992E8</v>
      </c>
      <c r="M236" s="98">
        <v>2700.0</v>
      </c>
      <c r="N236" s="94" t="str">
        <f t="shared" si="40"/>
        <v>L</v>
      </c>
      <c r="O236" s="47">
        <f t="shared" si="41"/>
        <v>30</v>
      </c>
      <c r="P236" s="90"/>
      <c r="Q236" s="85"/>
      <c r="R236" s="85"/>
      <c r="S236" s="85"/>
      <c r="T236" s="85"/>
      <c r="U236" s="85"/>
      <c r="V236" s="85"/>
      <c r="W236" s="85"/>
      <c r="X236" s="85"/>
      <c r="Y236" s="85"/>
      <c r="Z236" s="85"/>
    </row>
    <row r="237">
      <c r="A237" s="86">
        <v>45845.0</v>
      </c>
      <c r="B237" s="87">
        <f t="shared" si="37"/>
        <v>45845</v>
      </c>
      <c r="C237" s="88">
        <f t="shared" si="42"/>
        <v>0.7152777778</v>
      </c>
      <c r="D237" s="90" t="s">
        <v>174</v>
      </c>
      <c r="E237" s="108" t="s">
        <v>333</v>
      </c>
      <c r="F237" s="91">
        <v>8.06954002E8</v>
      </c>
      <c r="G237" s="91">
        <v>590.0</v>
      </c>
      <c r="H237" s="94" t="str">
        <f t="shared" si="38"/>
        <v>L</v>
      </c>
      <c r="I237" s="47">
        <f t="shared" si="39"/>
        <v>0</v>
      </c>
      <c r="J237" s="90" t="s">
        <v>155</v>
      </c>
      <c r="K237" s="107" t="s">
        <v>175</v>
      </c>
      <c r="L237" s="91">
        <v>4.06209818E8</v>
      </c>
      <c r="M237" s="91">
        <v>600.0</v>
      </c>
      <c r="N237" s="94" t="str">
        <f t="shared" si="40"/>
        <v>W</v>
      </c>
      <c r="O237" s="47">
        <f t="shared" si="41"/>
        <v>0</v>
      </c>
      <c r="P237" s="90"/>
      <c r="Q237" s="85"/>
      <c r="R237" s="85"/>
      <c r="S237" s="85"/>
      <c r="T237" s="85"/>
      <c r="U237" s="85"/>
      <c r="V237" s="85"/>
      <c r="W237" s="85"/>
      <c r="X237" s="85"/>
      <c r="Y237" s="85"/>
      <c r="Z237" s="85"/>
    </row>
    <row r="238">
      <c r="A238" s="86">
        <v>45845.0</v>
      </c>
      <c r="B238" s="87">
        <f t="shared" si="37"/>
        <v>45845</v>
      </c>
      <c r="C238" s="88">
        <f t="shared" si="42"/>
        <v>0.7222222222</v>
      </c>
      <c r="D238" s="90" t="s">
        <v>195</v>
      </c>
      <c r="E238" s="248" t="s">
        <v>172</v>
      </c>
      <c r="F238" s="91">
        <v>7.8094611E8</v>
      </c>
      <c r="G238" s="90"/>
      <c r="H238" s="94" t="str">
        <f t="shared" si="38"/>
        <v>D</v>
      </c>
      <c r="I238" s="47">
        <f t="shared" si="39"/>
        <v>0</v>
      </c>
      <c r="J238" s="90" t="s">
        <v>130</v>
      </c>
      <c r="K238" s="248" t="s">
        <v>172</v>
      </c>
      <c r="L238" s="91">
        <v>7.8094611E8</v>
      </c>
      <c r="M238" s="90"/>
      <c r="N238" s="94" t="str">
        <f t="shared" si="40"/>
        <v>D</v>
      </c>
      <c r="O238" s="47">
        <f t="shared" si="41"/>
        <v>0</v>
      </c>
      <c r="P238" s="120" t="s">
        <v>132</v>
      </c>
      <c r="Q238" s="85"/>
      <c r="R238" s="85"/>
      <c r="S238" s="85"/>
      <c r="T238" s="85"/>
      <c r="U238" s="85"/>
      <c r="V238" s="85"/>
      <c r="W238" s="85"/>
      <c r="X238" s="85"/>
      <c r="Y238" s="85"/>
      <c r="Z238" s="85"/>
    </row>
    <row r="239">
      <c r="A239" s="86">
        <v>45845.0</v>
      </c>
      <c r="B239" s="87">
        <f t="shared" si="37"/>
        <v>45845</v>
      </c>
      <c r="C239" s="88">
        <f t="shared" si="42"/>
        <v>0.7291666667</v>
      </c>
      <c r="D239" s="90" t="s">
        <v>427</v>
      </c>
      <c r="E239" s="90" t="s">
        <v>453</v>
      </c>
      <c r="F239" s="91">
        <v>4.77506269E8</v>
      </c>
      <c r="G239" s="91">
        <v>1000.0</v>
      </c>
      <c r="H239" s="94" t="str">
        <f t="shared" si="38"/>
        <v>W</v>
      </c>
      <c r="I239" s="47">
        <f t="shared" si="39"/>
        <v>0</v>
      </c>
      <c r="J239" s="90" t="s">
        <v>195</v>
      </c>
      <c r="K239" s="91" t="s">
        <v>499</v>
      </c>
      <c r="L239" s="91">
        <v>5.87747066E8</v>
      </c>
      <c r="M239" s="91">
        <v>100.0</v>
      </c>
      <c r="N239" s="94" t="str">
        <f t="shared" si="40"/>
        <v>L</v>
      </c>
      <c r="O239" s="47">
        <f t="shared" si="41"/>
        <v>0</v>
      </c>
      <c r="P239" s="90"/>
      <c r="Q239" s="85"/>
      <c r="R239" s="85"/>
      <c r="S239" s="85"/>
      <c r="T239" s="85"/>
      <c r="U239" s="85"/>
      <c r="V239" s="85"/>
      <c r="W239" s="85"/>
      <c r="X239" s="85"/>
      <c r="Y239" s="85"/>
      <c r="Z239" s="85"/>
    </row>
    <row r="240">
      <c r="A240" s="86">
        <v>45845.0</v>
      </c>
      <c r="B240" s="87">
        <f t="shared" si="37"/>
        <v>45845</v>
      </c>
      <c r="C240" s="88">
        <f t="shared" si="42"/>
        <v>0.7361111111</v>
      </c>
      <c r="D240" s="90" t="s">
        <v>186</v>
      </c>
      <c r="E240" s="148">
        <v>3.13544867E8</v>
      </c>
      <c r="F240" s="91">
        <v>1.830963821E9</v>
      </c>
      <c r="G240" s="91">
        <v>160.0</v>
      </c>
      <c r="H240" s="94" t="str">
        <f t="shared" si="38"/>
        <v>L</v>
      </c>
      <c r="I240" s="47">
        <f t="shared" si="39"/>
        <v>0</v>
      </c>
      <c r="J240" s="90" t="s">
        <v>170</v>
      </c>
      <c r="K240" s="148" t="s">
        <v>332</v>
      </c>
      <c r="L240" s="91">
        <v>5.2250731E8</v>
      </c>
      <c r="M240" s="91">
        <v>121450.0</v>
      </c>
      <c r="N240" s="94" t="str">
        <f t="shared" si="40"/>
        <v>W</v>
      </c>
      <c r="O240" s="47">
        <f t="shared" si="41"/>
        <v>4000</v>
      </c>
      <c r="P240" s="90"/>
      <c r="Q240" s="85"/>
      <c r="R240" s="85"/>
      <c r="S240" s="85"/>
      <c r="T240" s="85"/>
      <c r="U240" s="85"/>
      <c r="V240" s="85"/>
      <c r="W240" s="85"/>
      <c r="X240" s="85"/>
      <c r="Y240" s="85"/>
      <c r="Z240" s="85"/>
    </row>
    <row r="241">
      <c r="A241" s="86">
        <v>45845.0</v>
      </c>
      <c r="B241" s="87">
        <f t="shared" si="37"/>
        <v>45845</v>
      </c>
      <c r="C241" s="88">
        <f t="shared" si="42"/>
        <v>0.7430555556</v>
      </c>
      <c r="D241" s="90" t="s">
        <v>170</v>
      </c>
      <c r="E241" s="148" t="s">
        <v>389</v>
      </c>
      <c r="F241" s="91">
        <v>7.56066307E8</v>
      </c>
      <c r="G241" s="91">
        <v>2600.0</v>
      </c>
      <c r="H241" s="94" t="str">
        <f t="shared" si="38"/>
        <v>W</v>
      </c>
      <c r="I241" s="47">
        <f t="shared" si="39"/>
        <v>60</v>
      </c>
      <c r="J241" s="90" t="s">
        <v>282</v>
      </c>
      <c r="K241" s="148" t="s">
        <v>345</v>
      </c>
      <c r="L241" s="91">
        <v>6.30164256E8</v>
      </c>
      <c r="M241" s="91">
        <v>1580.0</v>
      </c>
      <c r="N241" s="94" t="str">
        <f t="shared" si="40"/>
        <v>L</v>
      </c>
      <c r="O241" s="47">
        <f t="shared" si="41"/>
        <v>0</v>
      </c>
      <c r="P241" s="90"/>
      <c r="Q241" s="85"/>
      <c r="R241" s="85"/>
      <c r="S241" s="85"/>
      <c r="T241" s="85"/>
      <c r="U241" s="85"/>
      <c r="V241" s="85"/>
      <c r="W241" s="85"/>
      <c r="X241" s="85"/>
      <c r="Y241" s="85"/>
      <c r="Z241" s="85"/>
    </row>
    <row r="242">
      <c r="A242" s="86">
        <v>45845.0</v>
      </c>
      <c r="B242" s="87">
        <f t="shared" si="37"/>
        <v>45845</v>
      </c>
      <c r="C242" s="88">
        <f t="shared" si="42"/>
        <v>0.75</v>
      </c>
      <c r="D242" s="90" t="s">
        <v>186</v>
      </c>
      <c r="E242" s="269" t="s">
        <v>663</v>
      </c>
      <c r="F242" s="91">
        <v>4.0261896E8</v>
      </c>
      <c r="G242" s="91">
        <v>1420.0</v>
      </c>
      <c r="H242" s="94" t="str">
        <f t="shared" si="38"/>
        <v>L</v>
      </c>
      <c r="I242" s="47">
        <f t="shared" si="39"/>
        <v>0</v>
      </c>
      <c r="J242" s="90" t="s">
        <v>282</v>
      </c>
      <c r="K242" s="269" t="s">
        <v>666</v>
      </c>
      <c r="L242" s="91">
        <v>7.66483298E8</v>
      </c>
      <c r="M242" s="91">
        <v>51500.0</v>
      </c>
      <c r="N242" s="94" t="str">
        <f t="shared" si="40"/>
        <v>W</v>
      </c>
      <c r="O242" s="47">
        <f t="shared" si="41"/>
        <v>1700</v>
      </c>
      <c r="P242" s="91" t="s">
        <v>667</v>
      </c>
      <c r="Q242" s="85"/>
      <c r="R242" s="85"/>
      <c r="S242" s="85"/>
      <c r="T242" s="85"/>
      <c r="U242" s="85"/>
      <c r="V242" s="85"/>
      <c r="W242" s="85"/>
      <c r="X242" s="85"/>
      <c r="Y242" s="85"/>
      <c r="Z242" s="85"/>
    </row>
    <row r="243">
      <c r="A243" s="86">
        <v>45845.0</v>
      </c>
      <c r="B243" s="87">
        <f t="shared" si="37"/>
        <v>45845</v>
      </c>
      <c r="C243" s="88">
        <f t="shared" si="42"/>
        <v>0.7569444444</v>
      </c>
      <c r="D243" s="90" t="s">
        <v>186</v>
      </c>
      <c r="E243" s="91" t="s">
        <v>668</v>
      </c>
      <c r="F243" s="91">
        <v>5.29884291E8</v>
      </c>
      <c r="G243" s="91">
        <v>103830.0</v>
      </c>
      <c r="H243" s="94" t="str">
        <f t="shared" si="38"/>
        <v>W</v>
      </c>
      <c r="I243" s="47">
        <f t="shared" si="39"/>
        <v>3500</v>
      </c>
      <c r="J243" s="90" t="s">
        <v>282</v>
      </c>
      <c r="K243" s="91" t="s">
        <v>411</v>
      </c>
      <c r="L243" s="91">
        <v>5.72623041E8</v>
      </c>
      <c r="M243" s="91">
        <v>10.0</v>
      </c>
      <c r="N243" s="94" t="str">
        <f t="shared" si="40"/>
        <v>L</v>
      </c>
      <c r="O243" s="47">
        <f t="shared" si="41"/>
        <v>0</v>
      </c>
      <c r="P243" s="91" t="s">
        <v>669</v>
      </c>
      <c r="Q243" s="85"/>
      <c r="R243" s="85"/>
      <c r="S243" s="85"/>
      <c r="T243" s="85"/>
      <c r="U243" s="85"/>
      <c r="V243" s="85"/>
      <c r="W243" s="85"/>
      <c r="X243" s="85"/>
      <c r="Y243" s="85"/>
      <c r="Z243" s="85"/>
    </row>
    <row r="244">
      <c r="A244" s="86">
        <v>45845.0</v>
      </c>
      <c r="B244" s="87">
        <f t="shared" si="37"/>
        <v>45845</v>
      </c>
      <c r="C244" s="88">
        <f t="shared" si="42"/>
        <v>0.7638888889</v>
      </c>
      <c r="D244" s="90" t="s">
        <v>186</v>
      </c>
      <c r="E244" s="148">
        <v>3.13544867E8</v>
      </c>
      <c r="F244" s="91">
        <v>1.830963821E9</v>
      </c>
      <c r="G244" s="91">
        <v>0.0</v>
      </c>
      <c r="H244" s="94" t="str">
        <f t="shared" si="38"/>
        <v>L</v>
      </c>
      <c r="I244" s="47">
        <f t="shared" si="39"/>
        <v>0</v>
      </c>
      <c r="J244" s="90" t="s">
        <v>170</v>
      </c>
      <c r="K244" s="148" t="s">
        <v>514</v>
      </c>
      <c r="L244" s="91">
        <v>5.22744881E8</v>
      </c>
      <c r="M244" s="91">
        <v>120000.0</v>
      </c>
      <c r="N244" s="94" t="str">
        <f t="shared" si="40"/>
        <v>W</v>
      </c>
      <c r="O244" s="47">
        <f t="shared" si="41"/>
        <v>4000</v>
      </c>
      <c r="P244" s="91" t="s">
        <v>670</v>
      </c>
      <c r="Q244" s="85"/>
      <c r="R244" s="85"/>
      <c r="S244" s="85"/>
      <c r="T244" s="85"/>
      <c r="U244" s="85"/>
      <c r="V244" s="85"/>
      <c r="W244" s="85"/>
      <c r="X244" s="85"/>
      <c r="Y244" s="85"/>
      <c r="Z244" s="85"/>
    </row>
    <row r="245">
      <c r="A245" s="86">
        <v>45845.0</v>
      </c>
      <c r="B245" s="87">
        <f t="shared" si="37"/>
        <v>45845</v>
      </c>
      <c r="C245" s="88">
        <f t="shared" si="42"/>
        <v>0.7708333333</v>
      </c>
      <c r="D245" s="90" t="s">
        <v>186</v>
      </c>
      <c r="E245" s="90"/>
      <c r="F245" s="90"/>
      <c r="G245" s="90"/>
      <c r="H245" s="94" t="str">
        <f t="shared" si="38"/>
        <v>D</v>
      </c>
      <c r="I245" s="47">
        <f t="shared" si="39"/>
        <v>0</v>
      </c>
      <c r="J245" s="90" t="s">
        <v>191</v>
      </c>
      <c r="K245" s="90"/>
      <c r="L245" s="90"/>
      <c r="M245" s="90"/>
      <c r="N245" s="94" t="str">
        <f t="shared" si="40"/>
        <v>D</v>
      </c>
      <c r="O245" s="47">
        <f t="shared" si="41"/>
        <v>0</v>
      </c>
      <c r="P245" s="90"/>
      <c r="Q245" s="85"/>
      <c r="R245" s="85"/>
      <c r="S245" s="85"/>
      <c r="T245" s="85"/>
      <c r="U245" s="85"/>
      <c r="V245" s="85"/>
      <c r="W245" s="85"/>
      <c r="X245" s="85"/>
      <c r="Y245" s="85"/>
      <c r="Z245" s="85"/>
    </row>
    <row r="246">
      <c r="A246" s="86">
        <v>45845.0</v>
      </c>
      <c r="B246" s="87">
        <f t="shared" si="37"/>
        <v>45845</v>
      </c>
      <c r="C246" s="88">
        <f t="shared" si="42"/>
        <v>0.7777777778</v>
      </c>
      <c r="D246" s="90" t="s">
        <v>155</v>
      </c>
      <c r="E246" s="91" t="s">
        <v>582</v>
      </c>
      <c r="F246" s="91">
        <v>8.32716992E8</v>
      </c>
      <c r="G246" s="91">
        <v>10.0</v>
      </c>
      <c r="H246" s="94" t="str">
        <f t="shared" si="38"/>
        <v>L</v>
      </c>
      <c r="I246" s="47">
        <f t="shared" si="39"/>
        <v>0</v>
      </c>
      <c r="J246" s="90" t="s">
        <v>581</v>
      </c>
      <c r="K246" s="91" t="s">
        <v>633</v>
      </c>
      <c r="L246" s="91">
        <v>6.89212116E8</v>
      </c>
      <c r="M246" s="91">
        <v>320.0</v>
      </c>
      <c r="N246" s="94" t="str">
        <f t="shared" si="40"/>
        <v>W</v>
      </c>
      <c r="O246" s="47">
        <f t="shared" si="41"/>
        <v>0</v>
      </c>
      <c r="P246" s="124"/>
      <c r="Q246" s="85"/>
      <c r="R246" s="85"/>
      <c r="S246" s="85"/>
      <c r="T246" s="85"/>
      <c r="U246" s="85"/>
      <c r="V246" s="85"/>
      <c r="W246" s="85"/>
      <c r="X246" s="85"/>
      <c r="Y246" s="85"/>
      <c r="Z246" s="85"/>
    </row>
    <row r="247">
      <c r="A247" s="86">
        <v>45845.0</v>
      </c>
      <c r="B247" s="87">
        <f t="shared" si="37"/>
        <v>45845</v>
      </c>
      <c r="C247" s="88">
        <f t="shared" si="42"/>
        <v>0.7847222222</v>
      </c>
      <c r="D247" s="90" t="s">
        <v>130</v>
      </c>
      <c r="E247" s="248" t="s">
        <v>671</v>
      </c>
      <c r="F247" s="91">
        <v>5.5340248E8</v>
      </c>
      <c r="G247" s="91">
        <v>70.0</v>
      </c>
      <c r="H247" s="94" t="str">
        <f t="shared" si="38"/>
        <v>L</v>
      </c>
      <c r="I247" s="47">
        <f t="shared" si="39"/>
        <v>0</v>
      </c>
      <c r="J247" s="90" t="s">
        <v>195</v>
      </c>
      <c r="K247" s="248" t="s">
        <v>672</v>
      </c>
      <c r="L247" s="91">
        <v>5.62075499E8</v>
      </c>
      <c r="M247" s="91">
        <v>30070.0</v>
      </c>
      <c r="N247" s="94" t="str">
        <f t="shared" si="40"/>
        <v>W</v>
      </c>
      <c r="O247" s="47">
        <f t="shared" si="41"/>
        <v>320</v>
      </c>
      <c r="P247" s="91" t="s">
        <v>673</v>
      </c>
      <c r="Q247" s="128" t="s">
        <v>673</v>
      </c>
      <c r="R247" s="85"/>
      <c r="S247" s="85"/>
      <c r="T247" s="85"/>
      <c r="U247" s="85"/>
      <c r="V247" s="85"/>
      <c r="W247" s="85"/>
      <c r="X247" s="85"/>
      <c r="Y247" s="85"/>
      <c r="Z247" s="85"/>
    </row>
    <row r="248">
      <c r="A248" s="86">
        <v>45845.0</v>
      </c>
      <c r="B248" s="87">
        <f t="shared" si="37"/>
        <v>45845</v>
      </c>
      <c r="C248" s="88">
        <f t="shared" si="42"/>
        <v>0.7916666667</v>
      </c>
      <c r="D248" s="90" t="s">
        <v>151</v>
      </c>
      <c r="E248" s="91" t="s">
        <v>321</v>
      </c>
      <c r="F248" s="91">
        <v>6.72731344E8</v>
      </c>
      <c r="G248" s="91">
        <v>220.0</v>
      </c>
      <c r="H248" s="94" t="str">
        <f t="shared" si="38"/>
        <v>L</v>
      </c>
      <c r="I248" s="47">
        <f t="shared" si="39"/>
        <v>0</v>
      </c>
      <c r="J248" s="90" t="s">
        <v>174</v>
      </c>
      <c r="K248" s="107" t="s">
        <v>357</v>
      </c>
      <c r="L248" s="91">
        <v>5.04349393E8</v>
      </c>
      <c r="M248" s="91">
        <v>1100.0</v>
      </c>
      <c r="N248" s="94" t="str">
        <f t="shared" si="40"/>
        <v>W</v>
      </c>
      <c r="O248" s="47">
        <f t="shared" si="41"/>
        <v>0</v>
      </c>
      <c r="P248" s="90"/>
      <c r="Q248" s="85"/>
      <c r="R248" s="85"/>
      <c r="S248" s="85"/>
      <c r="T248" s="85"/>
      <c r="U248" s="85"/>
      <c r="V248" s="85"/>
      <c r="W248" s="85"/>
      <c r="X248" s="85"/>
      <c r="Y248" s="85"/>
      <c r="Z248" s="85"/>
    </row>
    <row r="249">
      <c r="A249" s="86">
        <v>45845.0</v>
      </c>
      <c r="B249" s="87">
        <f t="shared" si="37"/>
        <v>45845</v>
      </c>
      <c r="C249" s="88">
        <f t="shared" si="42"/>
        <v>0.7986111111</v>
      </c>
      <c r="D249" s="90" t="s">
        <v>130</v>
      </c>
      <c r="E249" s="91" t="s">
        <v>674</v>
      </c>
      <c r="F249" s="91">
        <v>4.56944684E8</v>
      </c>
      <c r="G249" s="91">
        <v>51000.0</v>
      </c>
      <c r="H249" s="94" t="str">
        <f t="shared" si="38"/>
        <v>W</v>
      </c>
      <c r="I249" s="47">
        <f t="shared" si="39"/>
        <v>1700</v>
      </c>
      <c r="J249" s="90" t="s">
        <v>282</v>
      </c>
      <c r="K249" s="91">
        <v>6.74975072E8</v>
      </c>
      <c r="L249" s="91">
        <v>4.62792273E8</v>
      </c>
      <c r="M249" s="91">
        <v>50.0</v>
      </c>
      <c r="N249" s="94" t="str">
        <f t="shared" si="40"/>
        <v>L</v>
      </c>
      <c r="O249" s="47">
        <f t="shared" si="41"/>
        <v>0</v>
      </c>
      <c r="P249" s="90"/>
      <c r="Q249" s="85"/>
      <c r="R249" s="85"/>
      <c r="S249" s="85"/>
      <c r="T249" s="85"/>
      <c r="U249" s="85"/>
      <c r="V249" s="85"/>
      <c r="W249" s="85"/>
      <c r="X249" s="85"/>
      <c r="Y249" s="85"/>
      <c r="Z249" s="85"/>
    </row>
    <row r="250">
      <c r="A250" s="86">
        <v>45845.0</v>
      </c>
      <c r="B250" s="87">
        <f t="shared" si="37"/>
        <v>45845</v>
      </c>
      <c r="C250" s="88">
        <f t="shared" si="42"/>
        <v>0.8055555556</v>
      </c>
      <c r="D250" s="90" t="s">
        <v>266</v>
      </c>
      <c r="E250" s="91" t="s">
        <v>480</v>
      </c>
      <c r="F250" s="91">
        <v>6.46689642E8</v>
      </c>
      <c r="G250" s="91">
        <v>40.0</v>
      </c>
      <c r="H250" s="94" t="str">
        <f t="shared" si="38"/>
        <v>L</v>
      </c>
      <c r="I250" s="47">
        <f t="shared" si="39"/>
        <v>0</v>
      </c>
      <c r="J250" s="90" t="s">
        <v>130</v>
      </c>
      <c r="K250" s="202" t="s">
        <v>441</v>
      </c>
      <c r="L250" s="91">
        <v>5.78980315E8</v>
      </c>
      <c r="M250" s="91">
        <v>110.0</v>
      </c>
      <c r="N250" s="94" t="str">
        <f t="shared" si="40"/>
        <v>W</v>
      </c>
      <c r="O250" s="47">
        <f t="shared" si="41"/>
        <v>0</v>
      </c>
      <c r="P250" s="90"/>
      <c r="Q250" s="85"/>
      <c r="R250" s="85"/>
      <c r="S250" s="85"/>
      <c r="T250" s="85"/>
      <c r="U250" s="85"/>
      <c r="V250" s="85"/>
      <c r="W250" s="85"/>
      <c r="X250" s="85"/>
      <c r="Y250" s="85"/>
      <c r="Z250" s="85"/>
    </row>
    <row r="251">
      <c r="A251" s="86">
        <v>45845.0</v>
      </c>
      <c r="B251" s="87">
        <f t="shared" si="37"/>
        <v>45845</v>
      </c>
      <c r="C251" s="88">
        <f t="shared" si="42"/>
        <v>0.8125</v>
      </c>
      <c r="D251" s="90" t="s">
        <v>195</v>
      </c>
      <c r="E251" s="270" t="s">
        <v>675</v>
      </c>
      <c r="F251" s="91">
        <v>5.53764118E8</v>
      </c>
      <c r="G251" s="91">
        <v>100270.0</v>
      </c>
      <c r="H251" s="94" t="str">
        <f t="shared" si="38"/>
        <v>W</v>
      </c>
      <c r="I251" s="47">
        <f t="shared" si="39"/>
        <v>3500</v>
      </c>
      <c r="J251" s="90" t="s">
        <v>282</v>
      </c>
      <c r="K251" s="248" t="s">
        <v>671</v>
      </c>
      <c r="L251" s="91">
        <v>5.5340248E8</v>
      </c>
      <c r="M251" s="91">
        <v>270.0</v>
      </c>
      <c r="N251" s="94" t="str">
        <f t="shared" si="40"/>
        <v>L</v>
      </c>
      <c r="O251" s="47">
        <f t="shared" si="41"/>
        <v>0</v>
      </c>
      <c r="P251" s="90"/>
      <c r="Q251" s="85"/>
      <c r="R251" s="85"/>
      <c r="S251" s="85"/>
      <c r="T251" s="85"/>
      <c r="U251" s="85"/>
      <c r="V251" s="85"/>
      <c r="W251" s="85"/>
      <c r="X251" s="85"/>
      <c r="Y251" s="85"/>
      <c r="Z251" s="85"/>
    </row>
    <row r="252">
      <c r="A252" s="86">
        <v>45845.0</v>
      </c>
      <c r="B252" s="87">
        <f t="shared" si="37"/>
        <v>45845</v>
      </c>
      <c r="C252" s="88">
        <f t="shared" si="42"/>
        <v>0.8194444444</v>
      </c>
      <c r="D252" s="90" t="s">
        <v>195</v>
      </c>
      <c r="E252" s="271" t="s">
        <v>676</v>
      </c>
      <c r="F252" s="91">
        <v>7.55996711E8</v>
      </c>
      <c r="G252" s="91">
        <v>330.0</v>
      </c>
      <c r="H252" s="94" t="str">
        <f t="shared" si="38"/>
        <v>L</v>
      </c>
      <c r="I252" s="47">
        <f t="shared" si="39"/>
        <v>0</v>
      </c>
      <c r="J252" s="90" t="s">
        <v>161</v>
      </c>
      <c r="K252" s="271" t="s">
        <v>677</v>
      </c>
      <c r="L252" s="91">
        <v>8.07212371E8</v>
      </c>
      <c r="M252" s="91">
        <v>10100.0</v>
      </c>
      <c r="N252" s="94" t="str">
        <f t="shared" si="40"/>
        <v>W</v>
      </c>
      <c r="O252" s="47">
        <f t="shared" si="41"/>
        <v>320</v>
      </c>
      <c r="P252" s="90"/>
      <c r="Q252" s="85"/>
      <c r="R252" s="85"/>
      <c r="S252" s="85"/>
      <c r="T252" s="85"/>
      <c r="U252" s="85"/>
      <c r="V252" s="85"/>
      <c r="W252" s="85"/>
      <c r="X252" s="85"/>
      <c r="Y252" s="85"/>
      <c r="Z252" s="85"/>
    </row>
    <row r="253">
      <c r="A253" s="86">
        <v>45845.0</v>
      </c>
      <c r="B253" s="87">
        <f t="shared" si="37"/>
        <v>45845</v>
      </c>
      <c r="C253" s="88">
        <f t="shared" si="42"/>
        <v>0.8263888889</v>
      </c>
      <c r="D253" s="90" t="s">
        <v>195</v>
      </c>
      <c r="E253" s="270" t="s">
        <v>675</v>
      </c>
      <c r="F253" s="91">
        <v>5.53764118E8</v>
      </c>
      <c r="G253" s="91">
        <v>100000.0</v>
      </c>
      <c r="H253" s="94" t="str">
        <f t="shared" si="38"/>
        <v>W</v>
      </c>
      <c r="I253" s="47">
        <f t="shared" si="39"/>
        <v>3500</v>
      </c>
      <c r="J253" s="90" t="s">
        <v>282</v>
      </c>
      <c r="K253" s="272" t="s">
        <v>384</v>
      </c>
      <c r="L253" s="91">
        <v>4.22581337E8</v>
      </c>
      <c r="M253" s="91">
        <v>0.0</v>
      </c>
      <c r="N253" s="94" t="str">
        <f t="shared" si="40"/>
        <v>L</v>
      </c>
      <c r="O253" s="47">
        <f t="shared" si="41"/>
        <v>0</v>
      </c>
      <c r="P253" s="90"/>
      <c r="Q253" s="85"/>
      <c r="R253" s="85"/>
      <c r="S253" s="85"/>
      <c r="T253" s="85"/>
      <c r="U253" s="85"/>
      <c r="V253" s="85"/>
      <c r="W253" s="85"/>
      <c r="X253" s="85"/>
      <c r="Y253" s="85"/>
      <c r="Z253" s="85"/>
    </row>
    <row r="254">
      <c r="A254" s="86">
        <v>45845.0</v>
      </c>
      <c r="B254" s="87">
        <f t="shared" si="37"/>
        <v>45845</v>
      </c>
      <c r="C254" s="88">
        <f t="shared" si="42"/>
        <v>0.8333333333</v>
      </c>
      <c r="D254" s="90" t="s">
        <v>191</v>
      </c>
      <c r="E254" s="91">
        <v>8.80112887E8</v>
      </c>
      <c r="F254" s="91">
        <v>6.53473704E8</v>
      </c>
      <c r="G254" s="91">
        <v>0.0</v>
      </c>
      <c r="H254" s="94" t="str">
        <f t="shared" si="38"/>
        <v>L</v>
      </c>
      <c r="I254" s="47">
        <f t="shared" si="39"/>
        <v>0</v>
      </c>
      <c r="J254" s="90" t="s">
        <v>282</v>
      </c>
      <c r="K254" s="110" t="s">
        <v>678</v>
      </c>
      <c r="L254" s="91">
        <v>5.68336421E8</v>
      </c>
      <c r="M254" s="91">
        <v>10000.0</v>
      </c>
      <c r="N254" s="94" t="str">
        <f t="shared" si="40"/>
        <v>W</v>
      </c>
      <c r="O254" s="47">
        <f t="shared" si="41"/>
        <v>320</v>
      </c>
      <c r="P254" s="90"/>
      <c r="Q254" s="85"/>
      <c r="R254" s="85"/>
      <c r="S254" s="85"/>
      <c r="T254" s="85"/>
      <c r="U254" s="85"/>
      <c r="V254" s="85"/>
      <c r="W254" s="85"/>
      <c r="X254" s="85"/>
      <c r="Y254" s="85"/>
      <c r="Z254" s="85"/>
    </row>
    <row r="255">
      <c r="A255" s="86">
        <v>45845.0</v>
      </c>
      <c r="B255" s="87">
        <f t="shared" si="37"/>
        <v>45845</v>
      </c>
      <c r="C255" s="88">
        <f t="shared" si="42"/>
        <v>0.8402777778</v>
      </c>
      <c r="D255" s="90" t="s">
        <v>590</v>
      </c>
      <c r="E255" s="248" t="s">
        <v>172</v>
      </c>
      <c r="F255" s="91">
        <v>7.8094611E8</v>
      </c>
      <c r="G255" s="91">
        <v>110630.0</v>
      </c>
      <c r="H255" s="94" t="str">
        <f t="shared" si="38"/>
        <v>W</v>
      </c>
      <c r="I255" s="47">
        <f t="shared" si="39"/>
        <v>3500</v>
      </c>
      <c r="J255" s="90" t="s">
        <v>195</v>
      </c>
      <c r="K255" s="248" t="s">
        <v>671</v>
      </c>
      <c r="L255" s="91">
        <v>5.5340248E8</v>
      </c>
      <c r="M255" s="91">
        <v>60.0</v>
      </c>
      <c r="N255" s="94" t="str">
        <f t="shared" si="40"/>
        <v>L</v>
      </c>
      <c r="O255" s="47">
        <f t="shared" si="41"/>
        <v>0</v>
      </c>
      <c r="P255" s="90"/>
      <c r="Q255" s="85"/>
      <c r="R255" s="85"/>
      <c r="S255" s="85"/>
      <c r="T255" s="85"/>
      <c r="U255" s="85"/>
      <c r="V255" s="85"/>
      <c r="W255" s="85"/>
      <c r="X255" s="85"/>
      <c r="Y255" s="85"/>
      <c r="Z255" s="85"/>
    </row>
    <row r="256">
      <c r="A256" s="86">
        <v>45845.0</v>
      </c>
      <c r="B256" s="87">
        <f t="shared" si="37"/>
        <v>45845</v>
      </c>
      <c r="C256" s="88">
        <f t="shared" si="42"/>
        <v>0.8472222222</v>
      </c>
      <c r="D256" s="90" t="s">
        <v>134</v>
      </c>
      <c r="E256" s="97" t="s">
        <v>370</v>
      </c>
      <c r="F256" s="91">
        <v>6.59060208E8</v>
      </c>
      <c r="G256" s="91">
        <v>0.0</v>
      </c>
      <c r="H256" s="94" t="str">
        <f t="shared" si="38"/>
        <v>L</v>
      </c>
      <c r="I256" s="47">
        <f t="shared" si="39"/>
        <v>0</v>
      </c>
      <c r="J256" s="90" t="s">
        <v>282</v>
      </c>
      <c r="K256" s="91" t="s">
        <v>168</v>
      </c>
      <c r="L256" s="91">
        <v>8.35222775E8</v>
      </c>
      <c r="M256" s="91">
        <v>10.0</v>
      </c>
      <c r="N256" s="94" t="str">
        <f t="shared" si="40"/>
        <v>W</v>
      </c>
      <c r="O256" s="47">
        <f t="shared" si="41"/>
        <v>0</v>
      </c>
      <c r="P256" s="90"/>
      <c r="Q256" s="85"/>
      <c r="R256" s="85"/>
      <c r="S256" s="85"/>
      <c r="T256" s="85"/>
      <c r="U256" s="85"/>
      <c r="V256" s="85"/>
      <c r="W256" s="85"/>
      <c r="X256" s="85"/>
      <c r="Y256" s="85"/>
      <c r="Z256" s="85"/>
    </row>
    <row r="257">
      <c r="A257" s="86">
        <v>45845.0</v>
      </c>
      <c r="B257" s="87">
        <f t="shared" si="37"/>
        <v>45845</v>
      </c>
      <c r="C257" s="88">
        <f t="shared" si="42"/>
        <v>0.8541666667</v>
      </c>
      <c r="D257" s="90" t="s">
        <v>130</v>
      </c>
      <c r="E257" s="181" t="s">
        <v>397</v>
      </c>
      <c r="F257" s="91">
        <v>7.16193326E8</v>
      </c>
      <c r="G257" s="91">
        <v>100420.0</v>
      </c>
      <c r="H257" s="94" t="str">
        <f t="shared" si="38"/>
        <v>W</v>
      </c>
      <c r="I257" s="47">
        <f t="shared" si="39"/>
        <v>3500</v>
      </c>
      <c r="J257" s="90" t="s">
        <v>155</v>
      </c>
      <c r="K257" s="181" t="s">
        <v>339</v>
      </c>
      <c r="L257" s="91">
        <v>5.80122405E8</v>
      </c>
      <c r="M257" s="91">
        <v>2420.0</v>
      </c>
      <c r="N257" s="94" t="str">
        <f t="shared" si="40"/>
        <v>L</v>
      </c>
      <c r="O257" s="47">
        <f t="shared" si="41"/>
        <v>30</v>
      </c>
      <c r="P257" s="91" t="s">
        <v>679</v>
      </c>
      <c r="Q257" s="85"/>
      <c r="R257" s="85"/>
      <c r="S257" s="85"/>
      <c r="T257" s="85"/>
      <c r="U257" s="85"/>
      <c r="V257" s="85"/>
      <c r="W257" s="85"/>
      <c r="X257" s="85"/>
      <c r="Y257" s="85"/>
      <c r="Z257" s="85"/>
    </row>
    <row r="258">
      <c r="A258" s="86">
        <v>45845.0</v>
      </c>
      <c r="B258" s="87">
        <f t="shared" si="37"/>
        <v>45845</v>
      </c>
      <c r="C258" s="88">
        <f t="shared" si="42"/>
        <v>0.8611111111</v>
      </c>
      <c r="D258" s="122" t="s">
        <v>186</v>
      </c>
      <c r="E258" s="248" t="s">
        <v>172</v>
      </c>
      <c r="F258" s="91">
        <v>7.8094611E8</v>
      </c>
      <c r="G258" s="91">
        <v>100020.0</v>
      </c>
      <c r="H258" s="94" t="str">
        <f t="shared" si="38"/>
        <v>W</v>
      </c>
      <c r="I258" s="47">
        <f t="shared" si="39"/>
        <v>3500</v>
      </c>
      <c r="J258" s="90" t="s">
        <v>195</v>
      </c>
      <c r="K258" s="248" t="s">
        <v>671</v>
      </c>
      <c r="L258" s="91">
        <v>5.5340248E8</v>
      </c>
      <c r="M258" s="91">
        <v>0.0</v>
      </c>
      <c r="N258" s="94" t="str">
        <f t="shared" si="40"/>
        <v>L</v>
      </c>
      <c r="O258" s="47">
        <f t="shared" si="41"/>
        <v>0</v>
      </c>
      <c r="P258" s="90"/>
      <c r="Q258" s="85"/>
      <c r="R258" s="85"/>
      <c r="S258" s="85"/>
      <c r="T258" s="85"/>
      <c r="U258" s="85"/>
      <c r="V258" s="85"/>
      <c r="W258" s="85"/>
      <c r="X258" s="85"/>
      <c r="Y258" s="85"/>
      <c r="Z258" s="85"/>
    </row>
    <row r="259">
      <c r="A259" s="86">
        <v>45845.0</v>
      </c>
      <c r="B259" s="87">
        <f t="shared" si="37"/>
        <v>45845</v>
      </c>
      <c r="C259" s="88">
        <f t="shared" si="42"/>
        <v>0.8680555556</v>
      </c>
      <c r="D259" s="90" t="s">
        <v>195</v>
      </c>
      <c r="E259" s="90" t="s">
        <v>417</v>
      </c>
      <c r="F259" s="91">
        <v>4.56907819E8</v>
      </c>
      <c r="G259" s="90"/>
      <c r="H259" s="94" t="str">
        <f t="shared" si="38"/>
        <v>D</v>
      </c>
      <c r="I259" s="47">
        <f t="shared" si="39"/>
        <v>0</v>
      </c>
      <c r="J259" s="90" t="s">
        <v>181</v>
      </c>
      <c r="K259" s="90" t="s">
        <v>417</v>
      </c>
      <c r="L259" s="91">
        <v>4.56907819E8</v>
      </c>
      <c r="M259" s="90"/>
      <c r="N259" s="94" t="str">
        <f t="shared" si="40"/>
        <v>D</v>
      </c>
      <c r="O259" s="47">
        <f t="shared" si="41"/>
        <v>0</v>
      </c>
      <c r="P259" s="120" t="s">
        <v>132</v>
      </c>
      <c r="Q259" s="85"/>
      <c r="R259" s="85"/>
      <c r="S259" s="85"/>
      <c r="T259" s="85"/>
      <c r="U259" s="85"/>
      <c r="V259" s="85"/>
      <c r="W259" s="85"/>
      <c r="X259" s="85"/>
      <c r="Y259" s="85"/>
      <c r="Z259" s="85"/>
    </row>
    <row r="260">
      <c r="A260" s="268" t="s">
        <v>116</v>
      </c>
      <c r="B260" s="81" t="s">
        <v>16</v>
      </c>
      <c r="C260" s="150" t="s">
        <v>117</v>
      </c>
      <c r="D260" s="82" t="s">
        <v>118</v>
      </c>
      <c r="E260" s="82" t="s">
        <v>119</v>
      </c>
      <c r="F260" s="83" t="s">
        <v>120</v>
      </c>
      <c r="G260" s="82" t="s">
        <v>121</v>
      </c>
      <c r="H260" s="82" t="s">
        <v>122</v>
      </c>
      <c r="I260" s="82" t="s">
        <v>123</v>
      </c>
      <c r="J260" s="82" t="s">
        <v>118</v>
      </c>
      <c r="K260" s="82" t="s">
        <v>124</v>
      </c>
      <c r="L260" s="83" t="s">
        <v>125</v>
      </c>
      <c r="M260" s="82" t="s">
        <v>121</v>
      </c>
      <c r="N260" s="82" t="s">
        <v>122</v>
      </c>
      <c r="O260" s="82" t="s">
        <v>123</v>
      </c>
      <c r="P260" s="84" t="s">
        <v>52</v>
      </c>
      <c r="Q260" s="85"/>
      <c r="R260" s="85"/>
      <c r="S260" s="85"/>
      <c r="T260" s="85"/>
      <c r="U260" s="85"/>
      <c r="V260" s="85"/>
      <c r="W260" s="85"/>
      <c r="X260" s="85"/>
      <c r="Y260" s="85"/>
      <c r="Z260" s="85"/>
    </row>
    <row r="261">
      <c r="A261" s="86">
        <v>45846.0</v>
      </c>
      <c r="B261" s="87">
        <f t="shared" ref="B261:B296" si="43">A261</f>
        <v>45846</v>
      </c>
      <c r="C261" s="88">
        <v>0.625</v>
      </c>
      <c r="D261" s="122" t="s">
        <v>144</v>
      </c>
      <c r="E261" s="122" t="s">
        <v>291</v>
      </c>
      <c r="F261" s="123">
        <v>5.72981667E8</v>
      </c>
      <c r="G261" s="122"/>
      <c r="H261" s="94" t="str">
        <f t="shared" ref="H261:H296" si="44">IFS(G261&gt;M261,"W",G261&lt;M261,"L",G261=M261,"D")</f>
        <v>D</v>
      </c>
      <c r="I261" s="47">
        <f t="shared" ref="I261:I296" si="45">iferror(IF(H261="W",LOOKUP(G261,{2000,10000,50000,80000,100000,120000},{60,320,1700,2800,3500,4000}),LOOKUP(G261,{2000,10000,50000,80000,100000,120000},{30,160,850,1400,1750,2000})),0)</f>
        <v>0</v>
      </c>
      <c r="J261" s="122" t="s">
        <v>452</v>
      </c>
      <c r="K261" s="122">
        <v>1.029720971E9</v>
      </c>
      <c r="L261" s="123">
        <v>7.99195638E8</v>
      </c>
      <c r="M261" s="122"/>
      <c r="N261" s="94" t="str">
        <f t="shared" ref="N261:N296" si="46">IFS(M261&gt;G261,"W",M261&lt;G261,"L",M261=G261,"D")</f>
        <v>D</v>
      </c>
      <c r="O261" s="47">
        <f t="shared" ref="O261:O296" si="47">iferror(IF(N261="W",LOOKUP(M261,{2000,10000,50000,80000,100000,120000},{60,320,1700,2800,3500,4000}),LOOKUP(M261,{2000,10000,50000,80000,100000,120000},{30,160,850,1400,1750,2000})),0)</f>
        <v>0</v>
      </c>
      <c r="P261" s="120" t="s">
        <v>353</v>
      </c>
      <c r="Q261" s="85"/>
      <c r="R261" s="85"/>
      <c r="S261" s="85"/>
      <c r="T261" s="85"/>
      <c r="U261" s="85"/>
      <c r="V261" s="85"/>
      <c r="W261" s="85"/>
      <c r="X261" s="85"/>
      <c r="Y261" s="85"/>
      <c r="Z261" s="85"/>
    </row>
    <row r="262">
      <c r="A262" s="86">
        <v>45846.0</v>
      </c>
      <c r="B262" s="87">
        <f t="shared" si="43"/>
        <v>45846</v>
      </c>
      <c r="C262" s="88">
        <f t="shared" ref="C262:C296" si="48">C261 + TIME(0, 10, 0)</f>
        <v>0.6319444444</v>
      </c>
      <c r="D262" s="122" t="s">
        <v>134</v>
      </c>
      <c r="E262" s="122" t="s">
        <v>162</v>
      </c>
      <c r="F262" s="123">
        <v>8.33635123E8</v>
      </c>
      <c r="G262" s="123">
        <v>1000.0</v>
      </c>
      <c r="H262" s="94" t="str">
        <f t="shared" si="44"/>
        <v>L</v>
      </c>
      <c r="I262" s="47">
        <f t="shared" si="45"/>
        <v>0</v>
      </c>
      <c r="J262" s="122" t="s">
        <v>195</v>
      </c>
      <c r="K262" s="122" t="s">
        <v>461</v>
      </c>
      <c r="L262" s="123">
        <v>6.92013175E8</v>
      </c>
      <c r="M262" s="123">
        <v>3010.0</v>
      </c>
      <c r="N262" s="94" t="str">
        <f t="shared" si="46"/>
        <v>W</v>
      </c>
      <c r="O262" s="47">
        <f t="shared" si="47"/>
        <v>60</v>
      </c>
      <c r="P262" s="90"/>
      <c r="Q262" s="85"/>
      <c r="R262" s="85"/>
      <c r="S262" s="85"/>
      <c r="T262" s="85"/>
      <c r="U262" s="85"/>
      <c r="V262" s="85"/>
      <c r="W262" s="85"/>
      <c r="X262" s="85"/>
      <c r="Y262" s="85"/>
      <c r="Z262" s="85"/>
    </row>
    <row r="263">
      <c r="A263" s="86">
        <v>45846.0</v>
      </c>
      <c r="B263" s="87">
        <f t="shared" si="43"/>
        <v>45846</v>
      </c>
      <c r="C263" s="88">
        <f t="shared" si="48"/>
        <v>0.6388888889</v>
      </c>
      <c r="D263" s="122" t="s">
        <v>282</v>
      </c>
      <c r="E263" s="122" t="s">
        <v>179</v>
      </c>
      <c r="F263" s="123">
        <v>6.81235235E8</v>
      </c>
      <c r="G263" s="123">
        <v>100.0</v>
      </c>
      <c r="H263" s="94" t="str">
        <f t="shared" si="44"/>
        <v>W</v>
      </c>
      <c r="I263" s="47">
        <f t="shared" si="45"/>
        <v>0</v>
      </c>
      <c r="J263" s="122" t="s">
        <v>178</v>
      </c>
      <c r="K263" s="122">
        <v>9.08444017E8</v>
      </c>
      <c r="L263" s="123">
        <v>6.81669638E8</v>
      </c>
      <c r="M263" s="123">
        <v>50.0</v>
      </c>
      <c r="N263" s="94" t="str">
        <f t="shared" si="46"/>
        <v>L</v>
      </c>
      <c r="O263" s="47">
        <f t="shared" si="47"/>
        <v>0</v>
      </c>
      <c r="P263" s="90"/>
      <c r="Q263" s="85"/>
      <c r="R263" s="85"/>
      <c r="S263" s="85"/>
      <c r="T263" s="85"/>
      <c r="U263" s="85"/>
      <c r="V263" s="85"/>
      <c r="W263" s="85"/>
      <c r="X263" s="85"/>
      <c r="Y263" s="85"/>
      <c r="Z263" s="85"/>
    </row>
    <row r="264">
      <c r="A264" s="86">
        <v>45846.0</v>
      </c>
      <c r="B264" s="87">
        <f t="shared" si="43"/>
        <v>45846</v>
      </c>
      <c r="C264" s="88">
        <f t="shared" si="48"/>
        <v>0.6458333333</v>
      </c>
      <c r="D264" s="122" t="s">
        <v>186</v>
      </c>
      <c r="E264" s="122" t="s">
        <v>172</v>
      </c>
      <c r="F264" s="123">
        <v>7.8094611E8</v>
      </c>
      <c r="G264" s="123">
        <v>100060.0</v>
      </c>
      <c r="H264" s="94" t="str">
        <f t="shared" si="44"/>
        <v>W</v>
      </c>
      <c r="I264" s="47">
        <f t="shared" si="45"/>
        <v>3500</v>
      </c>
      <c r="J264" s="122" t="s">
        <v>195</v>
      </c>
      <c r="K264" s="122" t="s">
        <v>395</v>
      </c>
      <c r="L264" s="123">
        <v>1.66633913E9</v>
      </c>
      <c r="M264" s="123">
        <v>20.0</v>
      </c>
      <c r="N264" s="94" t="str">
        <f t="shared" si="46"/>
        <v>L</v>
      </c>
      <c r="O264" s="47">
        <f t="shared" si="47"/>
        <v>0</v>
      </c>
      <c r="P264" s="90"/>
      <c r="Q264" s="85"/>
      <c r="R264" s="85"/>
      <c r="S264" s="85"/>
      <c r="T264" s="85"/>
      <c r="U264" s="85"/>
      <c r="V264" s="85"/>
      <c r="W264" s="85"/>
      <c r="X264" s="85"/>
      <c r="Y264" s="85"/>
      <c r="Z264" s="85"/>
    </row>
    <row r="265">
      <c r="A265" s="86">
        <v>45846.0</v>
      </c>
      <c r="B265" s="87">
        <f t="shared" si="43"/>
        <v>45846</v>
      </c>
      <c r="C265" s="88">
        <f t="shared" si="48"/>
        <v>0.6527777778</v>
      </c>
      <c r="D265" s="122" t="s">
        <v>130</v>
      </c>
      <c r="E265" s="122"/>
      <c r="F265" s="123"/>
      <c r="G265" s="122"/>
      <c r="H265" s="94" t="str">
        <f t="shared" si="44"/>
        <v>D</v>
      </c>
      <c r="I265" s="47">
        <f t="shared" si="45"/>
        <v>0</v>
      </c>
      <c r="J265" s="122" t="s">
        <v>188</v>
      </c>
      <c r="K265" s="122"/>
      <c r="L265" s="123"/>
      <c r="M265" s="122"/>
      <c r="N265" s="94" t="str">
        <f t="shared" si="46"/>
        <v>D</v>
      </c>
      <c r="O265" s="47">
        <f t="shared" si="47"/>
        <v>0</v>
      </c>
      <c r="P265" s="90"/>
      <c r="Q265" s="85"/>
      <c r="R265" s="85"/>
      <c r="S265" s="85"/>
      <c r="T265" s="85"/>
      <c r="U265" s="85"/>
      <c r="V265" s="85"/>
      <c r="W265" s="85"/>
      <c r="X265" s="85"/>
      <c r="Y265" s="85"/>
      <c r="Z265" s="85"/>
    </row>
    <row r="266">
      <c r="A266" s="86">
        <v>45846.0</v>
      </c>
      <c r="B266" s="87">
        <f t="shared" si="43"/>
        <v>45846</v>
      </c>
      <c r="C266" s="88">
        <f t="shared" si="48"/>
        <v>0.6597222222</v>
      </c>
      <c r="D266" s="122" t="s">
        <v>195</v>
      </c>
      <c r="E266" s="122" t="s">
        <v>172</v>
      </c>
      <c r="F266" s="123">
        <v>7.8094611E8</v>
      </c>
      <c r="G266" s="123">
        <v>100000.0</v>
      </c>
      <c r="H266" s="94" t="str">
        <f t="shared" si="44"/>
        <v>W</v>
      </c>
      <c r="I266" s="47">
        <f t="shared" si="45"/>
        <v>3500</v>
      </c>
      <c r="J266" s="122" t="s">
        <v>130</v>
      </c>
      <c r="K266" s="122" t="s">
        <v>395</v>
      </c>
      <c r="L266" s="123">
        <v>1.66633913E9</v>
      </c>
      <c r="M266" s="123">
        <v>200.0</v>
      </c>
      <c r="N266" s="94" t="str">
        <f t="shared" si="46"/>
        <v>L</v>
      </c>
      <c r="O266" s="47">
        <f t="shared" si="47"/>
        <v>0</v>
      </c>
      <c r="P266" s="128" t="s">
        <v>680</v>
      </c>
      <c r="Q266" s="128" t="s">
        <v>680</v>
      </c>
      <c r="R266" s="85"/>
      <c r="S266" s="85"/>
      <c r="T266" s="85"/>
      <c r="U266" s="85"/>
      <c r="V266" s="85"/>
      <c r="W266" s="85"/>
      <c r="X266" s="85"/>
      <c r="Y266" s="85"/>
      <c r="Z266" s="85"/>
    </row>
    <row r="267">
      <c r="A267" s="86">
        <v>45846.0</v>
      </c>
      <c r="B267" s="87">
        <f t="shared" si="43"/>
        <v>45846</v>
      </c>
      <c r="C267" s="88">
        <f t="shared" si="48"/>
        <v>0.6666666667</v>
      </c>
      <c r="D267" s="122" t="s">
        <v>282</v>
      </c>
      <c r="E267" s="122">
        <v>6.73519272E8</v>
      </c>
      <c r="F267" s="123">
        <v>4.61321864E8</v>
      </c>
      <c r="G267" s="123">
        <v>20.0</v>
      </c>
      <c r="H267" s="94" t="str">
        <f t="shared" si="44"/>
        <v>L</v>
      </c>
      <c r="I267" s="47">
        <f t="shared" si="45"/>
        <v>0</v>
      </c>
      <c r="J267" s="122" t="s">
        <v>170</v>
      </c>
      <c r="K267" s="122" t="s">
        <v>307</v>
      </c>
      <c r="L267" s="123">
        <v>5.82217237E8</v>
      </c>
      <c r="M267" s="123">
        <v>120000.0</v>
      </c>
      <c r="N267" s="94" t="str">
        <f t="shared" si="46"/>
        <v>W</v>
      </c>
      <c r="O267" s="47">
        <f t="shared" si="47"/>
        <v>4000</v>
      </c>
      <c r="P267" s="90"/>
      <c r="Q267" s="85"/>
      <c r="R267" s="85"/>
      <c r="S267" s="85"/>
      <c r="T267" s="85"/>
      <c r="U267" s="85"/>
      <c r="V267" s="85"/>
      <c r="W267" s="85"/>
      <c r="X267" s="85"/>
      <c r="Y267" s="85"/>
      <c r="Z267" s="85"/>
    </row>
    <row r="268">
      <c r="A268" s="86">
        <v>45846.0</v>
      </c>
      <c r="B268" s="87">
        <f t="shared" si="43"/>
        <v>45846</v>
      </c>
      <c r="C268" s="88">
        <f t="shared" si="48"/>
        <v>0.6736111111</v>
      </c>
      <c r="D268" s="122" t="s">
        <v>195</v>
      </c>
      <c r="E268" s="122"/>
      <c r="F268" s="123"/>
      <c r="G268" s="122"/>
      <c r="H268" s="94" t="str">
        <f t="shared" si="44"/>
        <v>D</v>
      </c>
      <c r="I268" s="47">
        <f t="shared" si="45"/>
        <v>0</v>
      </c>
      <c r="J268" s="122" t="s">
        <v>282</v>
      </c>
      <c r="K268" s="122"/>
      <c r="L268" s="123"/>
      <c r="M268" s="122"/>
      <c r="N268" s="94" t="str">
        <f t="shared" si="46"/>
        <v>D</v>
      </c>
      <c r="O268" s="47">
        <f t="shared" si="47"/>
        <v>0</v>
      </c>
      <c r="P268" s="90"/>
      <c r="Q268" s="85"/>
      <c r="R268" s="85"/>
      <c r="S268" s="85"/>
      <c r="T268" s="85"/>
      <c r="U268" s="85"/>
      <c r="V268" s="85"/>
      <c r="W268" s="85"/>
      <c r="X268" s="85"/>
      <c r="Y268" s="85"/>
      <c r="Z268" s="85"/>
    </row>
    <row r="269">
      <c r="A269" s="86">
        <v>45846.0</v>
      </c>
      <c r="B269" s="87">
        <f t="shared" si="43"/>
        <v>45846</v>
      </c>
      <c r="C269" s="88">
        <f t="shared" si="48"/>
        <v>0.6805555556</v>
      </c>
      <c r="D269" s="122" t="s">
        <v>178</v>
      </c>
      <c r="E269" s="122">
        <v>1.056602089E9</v>
      </c>
      <c r="F269" s="123">
        <v>8.26057828E8</v>
      </c>
      <c r="G269" s="122"/>
      <c r="H269" s="94" t="str">
        <f t="shared" si="44"/>
        <v>D</v>
      </c>
      <c r="I269" s="47">
        <f t="shared" si="45"/>
        <v>0</v>
      </c>
      <c r="J269" s="122" t="s">
        <v>186</v>
      </c>
      <c r="K269" s="122"/>
      <c r="L269" s="123"/>
      <c r="M269" s="122"/>
      <c r="N269" s="94" t="str">
        <f t="shared" si="46"/>
        <v>D</v>
      </c>
      <c r="O269" s="47">
        <f t="shared" si="47"/>
        <v>0</v>
      </c>
      <c r="P269" s="120" t="s">
        <v>132</v>
      </c>
      <c r="Q269" s="85"/>
      <c r="R269" s="85"/>
      <c r="S269" s="85"/>
      <c r="T269" s="85"/>
      <c r="U269" s="85"/>
      <c r="V269" s="85"/>
      <c r="W269" s="85"/>
      <c r="X269" s="85"/>
      <c r="Y269" s="85"/>
      <c r="Z269" s="85"/>
    </row>
    <row r="270">
      <c r="A270" s="86">
        <v>45846.0</v>
      </c>
      <c r="B270" s="87">
        <f t="shared" si="43"/>
        <v>45846</v>
      </c>
      <c r="C270" s="88">
        <f t="shared" si="48"/>
        <v>0.6875</v>
      </c>
      <c r="D270" s="122" t="s">
        <v>266</v>
      </c>
      <c r="E270" s="122" t="s">
        <v>187</v>
      </c>
      <c r="F270" s="123">
        <v>5.23107027E8</v>
      </c>
      <c r="G270" s="123">
        <v>1000.0</v>
      </c>
      <c r="H270" s="94" t="str">
        <f t="shared" si="44"/>
        <v>L</v>
      </c>
      <c r="I270" s="47">
        <f t="shared" si="45"/>
        <v>0</v>
      </c>
      <c r="J270" s="122" t="s">
        <v>195</v>
      </c>
      <c r="K270" s="122">
        <v>9.08444017E8</v>
      </c>
      <c r="L270" s="123">
        <v>6.81669638E8</v>
      </c>
      <c r="M270" s="123">
        <v>10000.0</v>
      </c>
      <c r="N270" s="94" t="str">
        <f t="shared" si="46"/>
        <v>W</v>
      </c>
      <c r="O270" s="47">
        <f t="shared" si="47"/>
        <v>320</v>
      </c>
      <c r="P270" s="124"/>
      <c r="Q270" s="85"/>
      <c r="R270" s="85"/>
      <c r="S270" s="85"/>
      <c r="T270" s="85"/>
      <c r="U270" s="85"/>
      <c r="V270" s="85"/>
      <c r="W270" s="85"/>
      <c r="X270" s="85"/>
      <c r="Y270" s="85"/>
      <c r="Z270" s="85"/>
    </row>
    <row r="271">
      <c r="A271" s="86">
        <v>45846.0</v>
      </c>
      <c r="B271" s="87">
        <f t="shared" si="43"/>
        <v>45846</v>
      </c>
      <c r="C271" s="88">
        <f t="shared" si="48"/>
        <v>0.6944444444</v>
      </c>
      <c r="D271" s="122" t="s">
        <v>183</v>
      </c>
      <c r="E271" s="122" t="s">
        <v>187</v>
      </c>
      <c r="F271" s="123">
        <v>5.23107027E8</v>
      </c>
      <c r="G271" s="123">
        <v>40.0</v>
      </c>
      <c r="H271" s="94" t="str">
        <f t="shared" si="44"/>
        <v>L</v>
      </c>
      <c r="I271" s="47">
        <f t="shared" si="45"/>
        <v>0</v>
      </c>
      <c r="J271" s="122" t="s">
        <v>427</v>
      </c>
      <c r="K271" s="122" t="s">
        <v>681</v>
      </c>
      <c r="L271" s="123">
        <v>8.3023479E8</v>
      </c>
      <c r="M271" s="123">
        <v>690.0</v>
      </c>
      <c r="N271" s="94" t="str">
        <f t="shared" si="46"/>
        <v>W</v>
      </c>
      <c r="O271" s="47">
        <f t="shared" si="47"/>
        <v>0</v>
      </c>
      <c r="P271" s="90"/>
      <c r="Q271" s="85"/>
      <c r="R271" s="85"/>
      <c r="S271" s="85"/>
      <c r="T271" s="85"/>
      <c r="U271" s="85"/>
      <c r="V271" s="85"/>
      <c r="W271" s="85"/>
      <c r="X271" s="85"/>
      <c r="Y271" s="85"/>
      <c r="Z271" s="85"/>
    </row>
    <row r="272">
      <c r="A272" s="86">
        <v>45846.0</v>
      </c>
      <c r="B272" s="87">
        <f t="shared" si="43"/>
        <v>45846</v>
      </c>
      <c r="C272" s="88">
        <f t="shared" si="48"/>
        <v>0.7013888889</v>
      </c>
      <c r="D272" s="122" t="s">
        <v>282</v>
      </c>
      <c r="E272" s="122"/>
      <c r="F272" s="123"/>
      <c r="G272" s="122"/>
      <c r="H272" s="94" t="str">
        <f t="shared" si="44"/>
        <v>D</v>
      </c>
      <c r="I272" s="47">
        <f t="shared" si="45"/>
        <v>0</v>
      </c>
      <c r="J272" s="122" t="s">
        <v>195</v>
      </c>
      <c r="K272" s="122"/>
      <c r="L272" s="123"/>
      <c r="M272" s="122"/>
      <c r="N272" s="94" t="str">
        <f t="shared" si="46"/>
        <v>D</v>
      </c>
      <c r="O272" s="47">
        <f t="shared" si="47"/>
        <v>0</v>
      </c>
      <c r="P272" s="124"/>
      <c r="Q272" s="85"/>
      <c r="R272" s="85"/>
      <c r="S272" s="85"/>
      <c r="T272" s="85"/>
      <c r="U272" s="85"/>
      <c r="V272" s="85"/>
      <c r="W272" s="85"/>
      <c r="X272" s="85"/>
      <c r="Y272" s="85"/>
      <c r="Z272" s="85"/>
    </row>
    <row r="273">
      <c r="A273" s="86">
        <v>45846.0</v>
      </c>
      <c r="B273" s="87">
        <f t="shared" si="43"/>
        <v>45846</v>
      </c>
      <c r="C273" s="88">
        <f t="shared" si="48"/>
        <v>0.7083333333</v>
      </c>
      <c r="D273" s="122" t="s">
        <v>155</v>
      </c>
      <c r="E273" s="122" t="s">
        <v>591</v>
      </c>
      <c r="F273" s="123">
        <v>6.30450839E8</v>
      </c>
      <c r="G273" s="123">
        <v>10980.0</v>
      </c>
      <c r="H273" s="94" t="str">
        <f t="shared" si="44"/>
        <v>W</v>
      </c>
      <c r="I273" s="47">
        <f t="shared" si="45"/>
        <v>320</v>
      </c>
      <c r="J273" s="122" t="s">
        <v>130</v>
      </c>
      <c r="K273" s="122" t="s">
        <v>382</v>
      </c>
      <c r="L273" s="123">
        <v>6.58136043E8</v>
      </c>
      <c r="M273" s="123">
        <v>650.0</v>
      </c>
      <c r="N273" s="94" t="str">
        <f t="shared" si="46"/>
        <v>L</v>
      </c>
      <c r="O273" s="47">
        <f t="shared" si="47"/>
        <v>0</v>
      </c>
      <c r="P273" s="90"/>
      <c r="Q273" s="85"/>
      <c r="R273" s="85"/>
      <c r="S273" s="85"/>
      <c r="T273" s="85"/>
      <c r="U273" s="85"/>
      <c r="V273" s="85"/>
      <c r="W273" s="85"/>
      <c r="X273" s="85"/>
      <c r="Y273" s="85"/>
      <c r="Z273" s="85"/>
    </row>
    <row r="274">
      <c r="A274" s="86">
        <v>45846.0</v>
      </c>
      <c r="B274" s="87">
        <f t="shared" si="43"/>
        <v>45846</v>
      </c>
      <c r="C274" s="88">
        <f t="shared" si="48"/>
        <v>0.7152777778</v>
      </c>
      <c r="D274" s="122" t="s">
        <v>186</v>
      </c>
      <c r="E274" s="122"/>
      <c r="F274" s="123"/>
      <c r="G274" s="122"/>
      <c r="H274" s="94" t="str">
        <f t="shared" si="44"/>
        <v>D</v>
      </c>
      <c r="I274" s="47">
        <f t="shared" si="45"/>
        <v>0</v>
      </c>
      <c r="J274" s="122" t="s">
        <v>429</v>
      </c>
      <c r="K274" s="122"/>
      <c r="L274" s="123"/>
      <c r="M274" s="122"/>
      <c r="N274" s="94" t="str">
        <f t="shared" si="46"/>
        <v>D</v>
      </c>
      <c r="O274" s="47">
        <f t="shared" si="47"/>
        <v>0</v>
      </c>
      <c r="P274" s="90"/>
      <c r="Q274" s="85"/>
      <c r="R274" s="85"/>
      <c r="S274" s="85"/>
      <c r="T274" s="85"/>
      <c r="U274" s="85"/>
      <c r="V274" s="85"/>
      <c r="W274" s="85"/>
      <c r="X274" s="85"/>
      <c r="Y274" s="85"/>
      <c r="Z274" s="85"/>
    </row>
    <row r="275">
      <c r="A275" s="86">
        <v>45846.0</v>
      </c>
      <c r="B275" s="87">
        <f t="shared" si="43"/>
        <v>45846</v>
      </c>
      <c r="C275" s="88">
        <f t="shared" si="48"/>
        <v>0.7222222222</v>
      </c>
      <c r="D275" s="122" t="s">
        <v>195</v>
      </c>
      <c r="E275" s="122" t="s">
        <v>158</v>
      </c>
      <c r="F275" s="123">
        <v>5.29884291E8</v>
      </c>
      <c r="G275" s="123">
        <v>120350.0</v>
      </c>
      <c r="H275" s="94" t="str">
        <f t="shared" si="44"/>
        <v>W</v>
      </c>
      <c r="I275" s="47">
        <f t="shared" si="45"/>
        <v>4000</v>
      </c>
      <c r="J275" s="122" t="s">
        <v>186</v>
      </c>
      <c r="K275" s="122" t="s">
        <v>470</v>
      </c>
      <c r="L275" s="123">
        <v>5.72623041E8</v>
      </c>
      <c r="M275" s="123">
        <v>10.0</v>
      </c>
      <c r="N275" s="94" t="str">
        <f t="shared" si="46"/>
        <v>L</v>
      </c>
      <c r="O275" s="47">
        <f t="shared" si="47"/>
        <v>0</v>
      </c>
      <c r="P275" s="90"/>
      <c r="Q275" s="85"/>
      <c r="R275" s="85"/>
      <c r="S275" s="85"/>
      <c r="T275" s="85"/>
      <c r="U275" s="85"/>
      <c r="V275" s="85"/>
      <c r="W275" s="85"/>
      <c r="X275" s="85"/>
      <c r="Y275" s="85"/>
      <c r="Z275" s="85"/>
    </row>
    <row r="276">
      <c r="A276" s="86">
        <v>45846.0</v>
      </c>
      <c r="B276" s="87">
        <f t="shared" si="43"/>
        <v>45846</v>
      </c>
      <c r="C276" s="88">
        <f t="shared" si="48"/>
        <v>0.7291666667</v>
      </c>
      <c r="D276" s="122" t="s">
        <v>155</v>
      </c>
      <c r="E276" s="122">
        <v>3.86498952E8</v>
      </c>
      <c r="F276" s="123">
        <v>1.882956474E9</v>
      </c>
      <c r="G276" s="123">
        <v>3950.0</v>
      </c>
      <c r="H276" s="94" t="str">
        <f t="shared" si="44"/>
        <v>W</v>
      </c>
      <c r="I276" s="47">
        <f t="shared" si="45"/>
        <v>60</v>
      </c>
      <c r="J276" s="122" t="s">
        <v>208</v>
      </c>
      <c r="K276" s="122" t="s">
        <v>239</v>
      </c>
      <c r="L276" s="123">
        <v>4.06209818E8</v>
      </c>
      <c r="M276" s="123">
        <v>1050.0</v>
      </c>
      <c r="N276" s="94" t="str">
        <f t="shared" si="46"/>
        <v>L</v>
      </c>
      <c r="O276" s="47">
        <f t="shared" si="47"/>
        <v>0</v>
      </c>
      <c r="P276" s="91">
        <v>17.34</v>
      </c>
      <c r="Q276" s="85"/>
      <c r="R276" s="85"/>
      <c r="S276" s="85"/>
      <c r="T276" s="85"/>
      <c r="U276" s="85"/>
      <c r="V276" s="85"/>
      <c r="W276" s="85"/>
      <c r="X276" s="85"/>
      <c r="Y276" s="85"/>
      <c r="Z276" s="85"/>
    </row>
    <row r="277">
      <c r="A277" s="86">
        <v>45846.0</v>
      </c>
      <c r="B277" s="87">
        <f t="shared" si="43"/>
        <v>45846</v>
      </c>
      <c r="C277" s="88">
        <f t="shared" si="48"/>
        <v>0.7361111111</v>
      </c>
      <c r="D277" s="122" t="s">
        <v>155</v>
      </c>
      <c r="E277" s="122">
        <v>6.73519272E8</v>
      </c>
      <c r="F277" s="123">
        <v>4.61321864E8</v>
      </c>
      <c r="G277" s="123">
        <v>240.0</v>
      </c>
      <c r="H277" s="94" t="str">
        <f t="shared" si="44"/>
        <v>L</v>
      </c>
      <c r="I277" s="47">
        <f t="shared" si="45"/>
        <v>0</v>
      </c>
      <c r="J277" s="122" t="s">
        <v>134</v>
      </c>
      <c r="K277" s="122" t="s">
        <v>401</v>
      </c>
      <c r="L277" s="123">
        <v>7.99725446E8</v>
      </c>
      <c r="M277" s="123">
        <v>50000.0</v>
      </c>
      <c r="N277" s="94" t="str">
        <f t="shared" si="46"/>
        <v>W</v>
      </c>
      <c r="O277" s="47">
        <f t="shared" si="47"/>
        <v>1700</v>
      </c>
      <c r="P277" s="90"/>
      <c r="Q277" s="85"/>
      <c r="R277" s="85"/>
      <c r="S277" s="85"/>
      <c r="T277" s="85"/>
      <c r="U277" s="85"/>
      <c r="V277" s="85"/>
      <c r="W277" s="85"/>
      <c r="X277" s="85"/>
      <c r="Y277" s="85"/>
      <c r="Z277" s="85"/>
    </row>
    <row r="278">
      <c r="A278" s="86">
        <v>45846.0</v>
      </c>
      <c r="B278" s="87">
        <f t="shared" si="43"/>
        <v>45846</v>
      </c>
      <c r="C278" s="88">
        <f t="shared" si="48"/>
        <v>0.7430555556</v>
      </c>
      <c r="D278" s="122" t="s">
        <v>195</v>
      </c>
      <c r="E278" s="122"/>
      <c r="F278" s="123"/>
      <c r="G278" s="122"/>
      <c r="H278" s="94" t="str">
        <f t="shared" si="44"/>
        <v>D</v>
      </c>
      <c r="I278" s="47">
        <f t="shared" si="45"/>
        <v>0</v>
      </c>
      <c r="J278" s="122" t="s">
        <v>181</v>
      </c>
      <c r="K278" s="122" t="s">
        <v>415</v>
      </c>
      <c r="L278" s="123">
        <v>7.12381882E8</v>
      </c>
      <c r="M278" s="122"/>
      <c r="N278" s="94" t="str">
        <f t="shared" si="46"/>
        <v>D</v>
      </c>
      <c r="O278" s="47">
        <f t="shared" si="47"/>
        <v>0</v>
      </c>
      <c r="P278" s="120" t="s">
        <v>132</v>
      </c>
      <c r="Q278" s="85"/>
      <c r="R278" s="85"/>
      <c r="S278" s="85"/>
      <c r="T278" s="85"/>
      <c r="U278" s="85"/>
      <c r="V278" s="85"/>
      <c r="W278" s="85"/>
      <c r="X278" s="85"/>
      <c r="Y278" s="85"/>
      <c r="Z278" s="85"/>
    </row>
    <row r="279">
      <c r="A279" s="86">
        <v>45846.0</v>
      </c>
      <c r="B279" s="87">
        <f t="shared" si="43"/>
        <v>45846</v>
      </c>
      <c r="C279" s="88">
        <f t="shared" si="48"/>
        <v>0.75</v>
      </c>
      <c r="D279" s="122" t="s">
        <v>170</v>
      </c>
      <c r="E279" s="122" t="s">
        <v>179</v>
      </c>
      <c r="F279" s="123">
        <v>6.81235235E8</v>
      </c>
      <c r="G279" s="123">
        <v>1540.0</v>
      </c>
      <c r="H279" s="94" t="str">
        <f t="shared" si="44"/>
        <v>L</v>
      </c>
      <c r="I279" s="47">
        <f t="shared" si="45"/>
        <v>0</v>
      </c>
      <c r="J279" s="122" t="s">
        <v>195</v>
      </c>
      <c r="K279" s="122">
        <v>9.08444017E8</v>
      </c>
      <c r="L279" s="123">
        <v>6.81669638E8</v>
      </c>
      <c r="M279" s="123">
        <v>10290.0</v>
      </c>
      <c r="N279" s="94" t="str">
        <f t="shared" si="46"/>
        <v>W</v>
      </c>
      <c r="O279" s="47">
        <f t="shared" si="47"/>
        <v>320</v>
      </c>
      <c r="P279" s="90"/>
      <c r="Q279" s="85"/>
      <c r="R279" s="85"/>
      <c r="S279" s="85"/>
      <c r="T279" s="85"/>
      <c r="U279" s="85"/>
      <c r="V279" s="85"/>
      <c r="W279" s="85"/>
      <c r="X279" s="85"/>
      <c r="Y279" s="85"/>
      <c r="Z279" s="85"/>
    </row>
    <row r="280">
      <c r="A280" s="86">
        <v>45846.0</v>
      </c>
      <c r="B280" s="87">
        <f t="shared" si="43"/>
        <v>45846</v>
      </c>
      <c r="C280" s="88">
        <f t="shared" si="48"/>
        <v>0.7569444444</v>
      </c>
      <c r="D280" s="122" t="s">
        <v>186</v>
      </c>
      <c r="E280" s="122"/>
      <c r="F280" s="123"/>
      <c r="G280" s="122"/>
      <c r="H280" s="94" t="str">
        <f t="shared" si="44"/>
        <v>D</v>
      </c>
      <c r="I280" s="47">
        <f t="shared" si="45"/>
        <v>0</v>
      </c>
      <c r="J280" s="122" t="s">
        <v>130</v>
      </c>
      <c r="K280" s="122"/>
      <c r="L280" s="123"/>
      <c r="M280" s="122"/>
      <c r="N280" s="94" t="str">
        <f t="shared" si="46"/>
        <v>D</v>
      </c>
      <c r="O280" s="47">
        <f t="shared" si="47"/>
        <v>0</v>
      </c>
      <c r="P280" s="124"/>
      <c r="Q280" s="85"/>
      <c r="R280" s="85"/>
      <c r="S280" s="85"/>
      <c r="T280" s="85"/>
      <c r="U280" s="85"/>
      <c r="V280" s="85"/>
      <c r="W280" s="85"/>
      <c r="X280" s="85"/>
      <c r="Y280" s="85"/>
      <c r="Z280" s="85"/>
    </row>
    <row r="281">
      <c r="A281" s="86">
        <v>45846.0</v>
      </c>
      <c r="B281" s="87">
        <f t="shared" si="43"/>
        <v>45846</v>
      </c>
      <c r="C281" s="88">
        <f t="shared" si="48"/>
        <v>0.7638888889</v>
      </c>
      <c r="D281" s="122" t="s">
        <v>217</v>
      </c>
      <c r="E281" s="122" t="s">
        <v>430</v>
      </c>
      <c r="F281" s="123">
        <v>6.84324267E8</v>
      </c>
      <c r="G281" s="122"/>
      <c r="H281" s="94" t="str">
        <f t="shared" si="44"/>
        <v>D</v>
      </c>
      <c r="I281" s="47">
        <f t="shared" si="45"/>
        <v>0</v>
      </c>
      <c r="J281" s="122" t="s">
        <v>195</v>
      </c>
      <c r="K281" s="122"/>
      <c r="L281" s="123"/>
      <c r="M281" s="122"/>
      <c r="N281" s="94" t="str">
        <f t="shared" si="46"/>
        <v>D</v>
      </c>
      <c r="O281" s="47">
        <f t="shared" si="47"/>
        <v>0</v>
      </c>
      <c r="P281" s="120" t="s">
        <v>132</v>
      </c>
      <c r="Q281" s="85"/>
      <c r="R281" s="85"/>
      <c r="S281" s="85"/>
      <c r="T281" s="85"/>
      <c r="U281" s="85"/>
      <c r="V281" s="85"/>
      <c r="W281" s="85"/>
      <c r="X281" s="85"/>
      <c r="Y281" s="85"/>
      <c r="Z281" s="85"/>
    </row>
    <row r="282">
      <c r="A282" s="86">
        <v>45846.0</v>
      </c>
      <c r="B282" s="87">
        <f t="shared" si="43"/>
        <v>45846</v>
      </c>
      <c r="C282" s="88">
        <f t="shared" si="48"/>
        <v>0.7708333333</v>
      </c>
      <c r="D282" s="122" t="s">
        <v>282</v>
      </c>
      <c r="E282" s="122" t="s">
        <v>682</v>
      </c>
      <c r="F282" s="123">
        <v>5.900604E8</v>
      </c>
      <c r="G282" s="122"/>
      <c r="H282" s="94" t="str">
        <f t="shared" si="44"/>
        <v>D</v>
      </c>
      <c r="I282" s="47">
        <f t="shared" si="45"/>
        <v>0</v>
      </c>
      <c r="J282" s="122" t="s">
        <v>195</v>
      </c>
      <c r="K282" s="122"/>
      <c r="L282" s="123"/>
      <c r="M282" s="122"/>
      <c r="N282" s="94" t="str">
        <f t="shared" si="46"/>
        <v>D</v>
      </c>
      <c r="O282" s="47">
        <f t="shared" si="47"/>
        <v>0</v>
      </c>
      <c r="P282" s="120" t="s">
        <v>132</v>
      </c>
      <c r="Q282" s="85"/>
      <c r="R282" s="85"/>
      <c r="S282" s="85"/>
      <c r="T282" s="85"/>
      <c r="U282" s="85"/>
      <c r="V282" s="85"/>
      <c r="W282" s="85"/>
      <c r="X282" s="85"/>
      <c r="Y282" s="85"/>
      <c r="Z282" s="85"/>
    </row>
    <row r="283">
      <c r="A283" s="86">
        <v>45846.0</v>
      </c>
      <c r="B283" s="87">
        <f t="shared" si="43"/>
        <v>45846</v>
      </c>
      <c r="C283" s="88">
        <f t="shared" si="48"/>
        <v>0.7777777778</v>
      </c>
      <c r="D283" s="122" t="s">
        <v>186</v>
      </c>
      <c r="E283" s="122" t="s">
        <v>384</v>
      </c>
      <c r="F283" s="123">
        <v>4.22581337E8</v>
      </c>
      <c r="G283" s="123">
        <v>0.0</v>
      </c>
      <c r="H283" s="94" t="str">
        <f t="shared" si="44"/>
        <v>L</v>
      </c>
      <c r="I283" s="47">
        <f t="shared" si="45"/>
        <v>0</v>
      </c>
      <c r="J283" s="122" t="s">
        <v>282</v>
      </c>
      <c r="K283" s="122" t="s">
        <v>675</v>
      </c>
      <c r="L283" s="123">
        <v>5.53764118E8</v>
      </c>
      <c r="M283" s="123">
        <v>100000.0</v>
      </c>
      <c r="N283" s="94" t="str">
        <f t="shared" si="46"/>
        <v>W</v>
      </c>
      <c r="O283" s="47">
        <f t="shared" si="47"/>
        <v>3500</v>
      </c>
      <c r="P283" s="124"/>
      <c r="Q283" s="85"/>
      <c r="R283" s="85"/>
      <c r="S283" s="85"/>
      <c r="T283" s="85"/>
      <c r="U283" s="85"/>
      <c r="V283" s="85"/>
      <c r="W283" s="85"/>
      <c r="X283" s="85"/>
      <c r="Y283" s="85"/>
      <c r="Z283" s="85"/>
    </row>
    <row r="284">
      <c r="A284" s="86">
        <v>45846.0</v>
      </c>
      <c r="B284" s="87">
        <f t="shared" si="43"/>
        <v>45846</v>
      </c>
      <c r="C284" s="88">
        <f t="shared" si="48"/>
        <v>0.7847222222</v>
      </c>
      <c r="D284" s="122" t="s">
        <v>282</v>
      </c>
      <c r="E284" s="122" t="s">
        <v>436</v>
      </c>
      <c r="F284" s="123">
        <v>7.16193326E8</v>
      </c>
      <c r="G284" s="123">
        <v>2180.0</v>
      </c>
      <c r="H284" s="94" t="str">
        <f t="shared" si="44"/>
        <v>L</v>
      </c>
      <c r="I284" s="47">
        <f t="shared" si="45"/>
        <v>30</v>
      </c>
      <c r="J284" s="122" t="s">
        <v>155</v>
      </c>
      <c r="K284" s="122" t="s">
        <v>379</v>
      </c>
      <c r="L284" s="123">
        <v>5.20758074E8</v>
      </c>
      <c r="M284" s="123">
        <v>11530.0</v>
      </c>
      <c r="N284" s="94" t="str">
        <f t="shared" si="46"/>
        <v>W</v>
      </c>
      <c r="O284" s="47">
        <f t="shared" si="47"/>
        <v>320</v>
      </c>
      <c r="P284" s="91" t="s">
        <v>683</v>
      </c>
      <c r="Q284" s="85"/>
      <c r="R284" s="85"/>
      <c r="S284" s="85"/>
      <c r="T284" s="85"/>
      <c r="U284" s="85"/>
      <c r="V284" s="85"/>
      <c r="W284" s="85"/>
      <c r="X284" s="85"/>
      <c r="Y284" s="85"/>
      <c r="Z284" s="85"/>
    </row>
    <row r="285">
      <c r="A285" s="86">
        <v>45846.0</v>
      </c>
      <c r="B285" s="87">
        <f t="shared" si="43"/>
        <v>45846</v>
      </c>
      <c r="C285" s="88">
        <f t="shared" si="48"/>
        <v>0.7916666667</v>
      </c>
      <c r="D285" s="122" t="s">
        <v>282</v>
      </c>
      <c r="E285" s="122" t="s">
        <v>392</v>
      </c>
      <c r="F285" s="123">
        <v>7.87403681E8</v>
      </c>
      <c r="G285" s="123">
        <v>260.0</v>
      </c>
      <c r="H285" s="94" t="str">
        <f t="shared" si="44"/>
        <v>L</v>
      </c>
      <c r="I285" s="47">
        <f t="shared" si="45"/>
        <v>0</v>
      </c>
      <c r="J285" s="122" t="s">
        <v>313</v>
      </c>
      <c r="K285" s="122" t="s">
        <v>455</v>
      </c>
      <c r="L285" s="123">
        <v>8.38710935E8</v>
      </c>
      <c r="M285" s="123">
        <v>700.0</v>
      </c>
      <c r="N285" s="94" t="str">
        <f t="shared" si="46"/>
        <v>W</v>
      </c>
      <c r="O285" s="47">
        <f t="shared" si="47"/>
        <v>0</v>
      </c>
      <c r="P285" s="90"/>
      <c r="Q285" s="85"/>
      <c r="R285" s="85"/>
      <c r="S285" s="85"/>
      <c r="T285" s="85"/>
      <c r="U285" s="85"/>
      <c r="V285" s="85"/>
      <c r="W285" s="85"/>
      <c r="X285" s="85"/>
      <c r="Y285" s="85"/>
      <c r="Z285" s="85"/>
    </row>
    <row r="286">
      <c r="A286" s="86">
        <v>45846.0</v>
      </c>
      <c r="B286" s="87">
        <f t="shared" si="43"/>
        <v>45846</v>
      </c>
      <c r="C286" s="88">
        <f t="shared" si="48"/>
        <v>0.7986111111</v>
      </c>
      <c r="D286" s="122" t="s">
        <v>170</v>
      </c>
      <c r="E286" s="122" t="s">
        <v>389</v>
      </c>
      <c r="F286" s="123">
        <v>7.56066307E8</v>
      </c>
      <c r="G286" s="123">
        <v>20.0</v>
      </c>
      <c r="H286" s="94" t="str">
        <f t="shared" si="44"/>
        <v>W</v>
      </c>
      <c r="I286" s="47">
        <f t="shared" si="45"/>
        <v>0</v>
      </c>
      <c r="J286" s="122" t="s">
        <v>195</v>
      </c>
      <c r="K286" s="122" t="s">
        <v>307</v>
      </c>
      <c r="L286" s="123">
        <v>5.82217237E8</v>
      </c>
      <c r="M286" s="123">
        <v>10.0</v>
      </c>
      <c r="N286" s="94" t="str">
        <f t="shared" si="46"/>
        <v>L</v>
      </c>
      <c r="O286" s="47">
        <f t="shared" si="47"/>
        <v>0</v>
      </c>
      <c r="P286" s="90"/>
      <c r="Q286" s="85"/>
      <c r="R286" s="85"/>
      <c r="S286" s="85"/>
      <c r="T286" s="85"/>
      <c r="U286" s="85"/>
      <c r="V286" s="85"/>
      <c r="W286" s="85"/>
      <c r="X286" s="85"/>
      <c r="Y286" s="85"/>
      <c r="Z286" s="85"/>
    </row>
    <row r="287">
      <c r="A287" s="86">
        <v>45846.0</v>
      </c>
      <c r="B287" s="87">
        <f t="shared" si="43"/>
        <v>45846</v>
      </c>
      <c r="C287" s="88">
        <f t="shared" si="48"/>
        <v>0.8055555556</v>
      </c>
      <c r="D287" s="122" t="s">
        <v>590</v>
      </c>
      <c r="E287" s="122" t="s">
        <v>591</v>
      </c>
      <c r="F287" s="123">
        <v>6.30450839E8</v>
      </c>
      <c r="G287" s="123">
        <v>7270.0</v>
      </c>
      <c r="H287" s="94" t="str">
        <f t="shared" si="44"/>
        <v>W</v>
      </c>
      <c r="I287" s="47">
        <f t="shared" si="45"/>
        <v>60</v>
      </c>
      <c r="J287" s="122" t="s">
        <v>155</v>
      </c>
      <c r="K287" s="122" t="s">
        <v>413</v>
      </c>
      <c r="L287" s="123">
        <v>6.84344469E8</v>
      </c>
      <c r="M287" s="123">
        <v>3650.0</v>
      </c>
      <c r="N287" s="94" t="str">
        <f t="shared" si="46"/>
        <v>L</v>
      </c>
      <c r="O287" s="47">
        <f t="shared" si="47"/>
        <v>30</v>
      </c>
      <c r="P287" s="90"/>
      <c r="Q287" s="85"/>
      <c r="R287" s="85"/>
      <c r="S287" s="85"/>
      <c r="T287" s="85"/>
      <c r="U287" s="85"/>
      <c r="V287" s="85"/>
      <c r="W287" s="85"/>
      <c r="X287" s="85"/>
      <c r="Y287" s="85"/>
      <c r="Z287" s="85"/>
    </row>
    <row r="288">
      <c r="A288" s="86">
        <v>45846.0</v>
      </c>
      <c r="B288" s="87">
        <f t="shared" si="43"/>
        <v>45846</v>
      </c>
      <c r="C288" s="88">
        <f t="shared" si="48"/>
        <v>0.8125</v>
      </c>
      <c r="D288" s="122" t="s">
        <v>282</v>
      </c>
      <c r="E288" s="122" t="s">
        <v>317</v>
      </c>
      <c r="F288" s="123">
        <v>7.88419797E8</v>
      </c>
      <c r="G288" s="123">
        <v>0.0</v>
      </c>
      <c r="H288" s="94" t="str">
        <f t="shared" si="44"/>
        <v>D</v>
      </c>
      <c r="I288" s="47">
        <f t="shared" si="45"/>
        <v>0</v>
      </c>
      <c r="J288" s="122" t="s">
        <v>311</v>
      </c>
      <c r="K288" s="122" t="s">
        <v>410</v>
      </c>
      <c r="L288" s="123">
        <v>6.28822395E8</v>
      </c>
      <c r="M288" s="123">
        <v>0.0</v>
      </c>
      <c r="N288" s="94" t="str">
        <f t="shared" si="46"/>
        <v>D</v>
      </c>
      <c r="O288" s="47">
        <f t="shared" si="47"/>
        <v>0</v>
      </c>
      <c r="P288" s="90"/>
      <c r="Q288" s="85"/>
      <c r="R288" s="85"/>
      <c r="S288" s="85"/>
      <c r="T288" s="85"/>
      <c r="U288" s="85"/>
      <c r="V288" s="85"/>
      <c r="W288" s="85"/>
      <c r="X288" s="85"/>
      <c r="Y288" s="85"/>
      <c r="Z288" s="85"/>
    </row>
    <row r="289">
      <c r="A289" s="86">
        <v>45846.0</v>
      </c>
      <c r="B289" s="87">
        <f t="shared" si="43"/>
        <v>45846</v>
      </c>
      <c r="C289" s="88">
        <f t="shared" si="48"/>
        <v>0.8194444444</v>
      </c>
      <c r="D289" s="122" t="s">
        <v>195</v>
      </c>
      <c r="E289" s="122" t="s">
        <v>317</v>
      </c>
      <c r="F289" s="123">
        <v>7.88419797E8</v>
      </c>
      <c r="G289" s="123">
        <v>12180.0</v>
      </c>
      <c r="H289" s="94" t="str">
        <f t="shared" si="44"/>
        <v>W</v>
      </c>
      <c r="I289" s="47">
        <f t="shared" si="45"/>
        <v>320</v>
      </c>
      <c r="J289" s="122" t="s">
        <v>178</v>
      </c>
      <c r="K289" s="122" t="s">
        <v>410</v>
      </c>
      <c r="L289" s="123">
        <v>6.28822395E8</v>
      </c>
      <c r="M289" s="123">
        <v>10310.0</v>
      </c>
      <c r="N289" s="94" t="str">
        <f t="shared" si="46"/>
        <v>L</v>
      </c>
      <c r="O289" s="47">
        <f t="shared" si="47"/>
        <v>160</v>
      </c>
      <c r="P289" s="90"/>
      <c r="Q289" s="85"/>
      <c r="R289" s="85"/>
      <c r="S289" s="85"/>
      <c r="T289" s="85"/>
      <c r="U289" s="85"/>
      <c r="V289" s="85"/>
      <c r="W289" s="85"/>
      <c r="X289" s="85"/>
      <c r="Y289" s="85"/>
      <c r="Z289" s="85"/>
    </row>
    <row r="290">
      <c r="A290" s="86">
        <v>45846.0</v>
      </c>
      <c r="B290" s="87">
        <f t="shared" si="43"/>
        <v>45846</v>
      </c>
      <c r="C290" s="88">
        <f t="shared" si="48"/>
        <v>0.8263888889</v>
      </c>
      <c r="D290" s="122" t="s">
        <v>620</v>
      </c>
      <c r="E290" s="122" t="s">
        <v>684</v>
      </c>
      <c r="F290" s="123">
        <v>5.22744881E8</v>
      </c>
      <c r="G290" s="123">
        <v>0.0</v>
      </c>
      <c r="H290" s="94" t="str">
        <f t="shared" si="44"/>
        <v>L</v>
      </c>
      <c r="I290" s="47">
        <f t="shared" si="45"/>
        <v>0</v>
      </c>
      <c r="J290" s="122" t="s">
        <v>130</v>
      </c>
      <c r="K290" s="122" t="s">
        <v>209</v>
      </c>
      <c r="L290" s="123">
        <v>5.88209701E8</v>
      </c>
      <c r="M290" s="123">
        <v>100190.0</v>
      </c>
      <c r="N290" s="94" t="str">
        <f t="shared" si="46"/>
        <v>W</v>
      </c>
      <c r="O290" s="47">
        <f t="shared" si="47"/>
        <v>3500</v>
      </c>
      <c r="P290" s="91" t="s">
        <v>685</v>
      </c>
      <c r="Q290" s="85"/>
      <c r="R290" s="85"/>
      <c r="S290" s="85"/>
      <c r="T290" s="85"/>
      <c r="U290" s="85"/>
      <c r="V290" s="85"/>
      <c r="W290" s="85"/>
      <c r="X290" s="85"/>
      <c r="Y290" s="85"/>
      <c r="Z290" s="85"/>
    </row>
    <row r="291">
      <c r="A291" s="86">
        <v>45846.0</v>
      </c>
      <c r="B291" s="87">
        <f t="shared" si="43"/>
        <v>45846</v>
      </c>
      <c r="C291" s="88">
        <f t="shared" si="48"/>
        <v>0.8333333333</v>
      </c>
      <c r="D291" s="122" t="s">
        <v>186</v>
      </c>
      <c r="E291" s="122" t="s">
        <v>456</v>
      </c>
      <c r="F291" s="123">
        <v>6.79523651E8</v>
      </c>
      <c r="G291" s="122"/>
      <c r="H291" s="94" t="str">
        <f t="shared" si="44"/>
        <v>D</v>
      </c>
      <c r="I291" s="47">
        <f t="shared" si="45"/>
        <v>0</v>
      </c>
      <c r="J291" s="122" t="s">
        <v>204</v>
      </c>
      <c r="K291" s="122"/>
      <c r="L291" s="123"/>
      <c r="M291" s="122"/>
      <c r="N291" s="94" t="str">
        <f t="shared" si="46"/>
        <v>D</v>
      </c>
      <c r="O291" s="47">
        <f t="shared" si="47"/>
        <v>0</v>
      </c>
      <c r="P291" s="120" t="s">
        <v>132</v>
      </c>
      <c r="Q291" s="85"/>
      <c r="R291" s="85"/>
      <c r="S291" s="85"/>
      <c r="T291" s="85"/>
      <c r="U291" s="85"/>
      <c r="V291" s="85"/>
      <c r="W291" s="85"/>
      <c r="X291" s="85"/>
      <c r="Y291" s="85"/>
      <c r="Z291" s="85"/>
    </row>
    <row r="292">
      <c r="A292" s="86">
        <v>45846.0</v>
      </c>
      <c r="B292" s="87">
        <f t="shared" si="43"/>
        <v>45846</v>
      </c>
      <c r="C292" s="88">
        <f t="shared" si="48"/>
        <v>0.8402777778</v>
      </c>
      <c r="D292" s="122" t="s">
        <v>195</v>
      </c>
      <c r="E292" s="122" t="s">
        <v>686</v>
      </c>
      <c r="F292" s="123">
        <v>5.53672222E8</v>
      </c>
      <c r="G292" s="123">
        <v>3510.0</v>
      </c>
      <c r="H292" s="94" t="str">
        <f t="shared" si="44"/>
        <v>D</v>
      </c>
      <c r="I292" s="47">
        <f t="shared" si="45"/>
        <v>30</v>
      </c>
      <c r="J292" s="122" t="s">
        <v>581</v>
      </c>
      <c r="K292" s="122" t="s">
        <v>582</v>
      </c>
      <c r="L292" s="123">
        <v>8.32716992E8</v>
      </c>
      <c r="M292" s="123">
        <v>3510.0</v>
      </c>
      <c r="N292" s="94" t="str">
        <f t="shared" si="46"/>
        <v>D</v>
      </c>
      <c r="O292" s="47">
        <f t="shared" si="47"/>
        <v>30</v>
      </c>
      <c r="P292" s="90"/>
      <c r="Q292" s="85"/>
      <c r="R292" s="85"/>
      <c r="S292" s="85"/>
      <c r="T292" s="85"/>
      <c r="U292" s="85"/>
      <c r="V292" s="85"/>
      <c r="W292" s="85"/>
      <c r="X292" s="85"/>
      <c r="Y292" s="85"/>
      <c r="Z292" s="85"/>
    </row>
    <row r="293">
      <c r="A293" s="86">
        <v>45846.0</v>
      </c>
      <c r="B293" s="87">
        <f t="shared" si="43"/>
        <v>45846</v>
      </c>
      <c r="C293" s="88">
        <f t="shared" si="48"/>
        <v>0.8472222222</v>
      </c>
      <c r="D293" s="122" t="s">
        <v>282</v>
      </c>
      <c r="E293" s="122" t="s">
        <v>629</v>
      </c>
      <c r="F293" s="123">
        <v>7.83530613E8</v>
      </c>
      <c r="G293" s="123">
        <v>6100.0</v>
      </c>
      <c r="H293" s="94" t="str">
        <f t="shared" si="44"/>
        <v>L</v>
      </c>
      <c r="I293" s="47">
        <f t="shared" si="45"/>
        <v>30</v>
      </c>
      <c r="J293" s="122" t="s">
        <v>195</v>
      </c>
      <c r="K293" s="122" t="s">
        <v>687</v>
      </c>
      <c r="L293" s="123">
        <v>6.79710514E8</v>
      </c>
      <c r="M293" s="123">
        <v>18260.0</v>
      </c>
      <c r="N293" s="94" t="str">
        <f t="shared" si="46"/>
        <v>W</v>
      </c>
      <c r="O293" s="47">
        <f t="shared" si="47"/>
        <v>320</v>
      </c>
      <c r="P293" s="90"/>
      <c r="Q293" s="85"/>
      <c r="R293" s="85"/>
      <c r="S293" s="85"/>
      <c r="T293" s="85"/>
      <c r="U293" s="85"/>
      <c r="V293" s="85"/>
      <c r="W293" s="85"/>
      <c r="X293" s="85"/>
      <c r="Y293" s="85"/>
      <c r="Z293" s="85"/>
    </row>
    <row r="294">
      <c r="A294" s="86">
        <v>45846.0</v>
      </c>
      <c r="B294" s="87">
        <f t="shared" si="43"/>
        <v>45846</v>
      </c>
      <c r="C294" s="88">
        <f t="shared" si="48"/>
        <v>0.8541666667</v>
      </c>
      <c r="D294" s="122" t="s">
        <v>174</v>
      </c>
      <c r="E294" s="122" t="s">
        <v>519</v>
      </c>
      <c r="F294" s="123">
        <v>7.28603229E8</v>
      </c>
      <c r="G294" s="123">
        <v>5090.0</v>
      </c>
      <c r="H294" s="94" t="str">
        <f t="shared" si="44"/>
        <v>W</v>
      </c>
      <c r="I294" s="47">
        <f t="shared" si="45"/>
        <v>60</v>
      </c>
      <c r="J294" s="122" t="s">
        <v>186</v>
      </c>
      <c r="K294" s="122">
        <v>9.79993201E8</v>
      </c>
      <c r="L294" s="123">
        <v>7.53012678E8</v>
      </c>
      <c r="M294" s="123">
        <v>1650.0</v>
      </c>
      <c r="N294" s="94" t="str">
        <f t="shared" si="46"/>
        <v>L</v>
      </c>
      <c r="O294" s="47">
        <f t="shared" si="47"/>
        <v>0</v>
      </c>
      <c r="P294" s="124"/>
      <c r="Q294" s="85"/>
      <c r="R294" s="85"/>
      <c r="S294" s="85"/>
      <c r="T294" s="85"/>
      <c r="U294" s="85"/>
      <c r="V294" s="85"/>
      <c r="W294" s="85"/>
      <c r="X294" s="85"/>
      <c r="Y294" s="85"/>
      <c r="Z294" s="85"/>
    </row>
    <row r="295">
      <c r="A295" s="86">
        <v>45846.0</v>
      </c>
      <c r="B295" s="87">
        <f t="shared" si="43"/>
        <v>45846</v>
      </c>
      <c r="C295" s="88">
        <f t="shared" si="48"/>
        <v>0.8611111111</v>
      </c>
      <c r="D295" s="122" t="s">
        <v>282</v>
      </c>
      <c r="E295" s="122" t="s">
        <v>220</v>
      </c>
      <c r="F295" s="123">
        <v>7.25853031E8</v>
      </c>
      <c r="G295" s="123">
        <v>30000.0</v>
      </c>
      <c r="H295" s="94" t="str">
        <f t="shared" si="44"/>
        <v>W</v>
      </c>
      <c r="I295" s="47">
        <f t="shared" si="45"/>
        <v>320</v>
      </c>
      <c r="J295" s="122" t="s">
        <v>186</v>
      </c>
      <c r="K295" s="122" t="s">
        <v>519</v>
      </c>
      <c r="L295" s="123">
        <v>7.28603229E8</v>
      </c>
      <c r="M295" s="123">
        <v>0.0</v>
      </c>
      <c r="N295" s="94" t="str">
        <f t="shared" si="46"/>
        <v>L</v>
      </c>
      <c r="O295" s="47">
        <f t="shared" si="47"/>
        <v>0</v>
      </c>
      <c r="P295" s="91" t="s">
        <v>688</v>
      </c>
      <c r="Q295" s="85"/>
      <c r="R295" s="85"/>
      <c r="S295" s="85"/>
      <c r="T295" s="85"/>
      <c r="U295" s="85"/>
      <c r="V295" s="85"/>
      <c r="W295" s="85"/>
      <c r="X295" s="85"/>
      <c r="Y295" s="85"/>
      <c r="Z295" s="85"/>
    </row>
    <row r="296">
      <c r="A296" s="86">
        <v>45846.0</v>
      </c>
      <c r="B296" s="87">
        <f t="shared" si="43"/>
        <v>45846</v>
      </c>
      <c r="C296" s="88">
        <f t="shared" si="48"/>
        <v>0.8680555556</v>
      </c>
      <c r="D296" s="122" t="s">
        <v>195</v>
      </c>
      <c r="E296" s="122" t="s">
        <v>675</v>
      </c>
      <c r="F296" s="123">
        <v>5.53764118E8</v>
      </c>
      <c r="G296" s="123">
        <v>100160.0</v>
      </c>
      <c r="H296" s="94" t="str">
        <f t="shared" si="44"/>
        <v>W</v>
      </c>
      <c r="I296" s="47">
        <f t="shared" si="45"/>
        <v>3500</v>
      </c>
      <c r="J296" s="122" t="s">
        <v>155</v>
      </c>
      <c r="K296" s="122" t="s">
        <v>384</v>
      </c>
      <c r="L296" s="123">
        <v>4.22581337E8</v>
      </c>
      <c r="M296" s="123">
        <v>660.0</v>
      </c>
      <c r="N296" s="94" t="str">
        <f t="shared" si="46"/>
        <v>L</v>
      </c>
      <c r="O296" s="47">
        <f t="shared" si="47"/>
        <v>0</v>
      </c>
      <c r="P296" s="90"/>
      <c r="Q296" s="85"/>
      <c r="R296" s="85"/>
      <c r="S296" s="85"/>
      <c r="T296" s="85"/>
      <c r="U296" s="85"/>
      <c r="V296" s="85"/>
      <c r="W296" s="85"/>
      <c r="X296" s="85"/>
      <c r="Y296" s="85"/>
      <c r="Z296" s="85"/>
    </row>
    <row r="297">
      <c r="A297" s="268" t="s">
        <v>116</v>
      </c>
      <c r="B297" s="81" t="s">
        <v>16</v>
      </c>
      <c r="C297" s="150" t="s">
        <v>117</v>
      </c>
      <c r="D297" s="82" t="s">
        <v>118</v>
      </c>
      <c r="E297" s="82" t="s">
        <v>119</v>
      </c>
      <c r="F297" s="83" t="s">
        <v>120</v>
      </c>
      <c r="G297" s="82" t="s">
        <v>121</v>
      </c>
      <c r="H297" s="82" t="s">
        <v>122</v>
      </c>
      <c r="I297" s="82" t="s">
        <v>123</v>
      </c>
      <c r="J297" s="82" t="s">
        <v>118</v>
      </c>
      <c r="K297" s="82" t="s">
        <v>124</v>
      </c>
      <c r="L297" s="83" t="s">
        <v>125</v>
      </c>
      <c r="M297" s="82" t="s">
        <v>121</v>
      </c>
      <c r="N297" s="82" t="s">
        <v>122</v>
      </c>
      <c r="O297" s="82" t="s">
        <v>123</v>
      </c>
      <c r="P297" s="84" t="s">
        <v>52</v>
      </c>
      <c r="Q297" s="85"/>
      <c r="R297" s="85"/>
      <c r="S297" s="85"/>
      <c r="T297" s="85"/>
      <c r="U297" s="85"/>
      <c r="V297" s="85"/>
      <c r="W297" s="85"/>
      <c r="X297" s="85"/>
      <c r="Y297" s="85"/>
      <c r="Z297" s="85"/>
    </row>
    <row r="298">
      <c r="A298" s="86">
        <v>45847.0</v>
      </c>
      <c r="B298" s="87">
        <f t="shared" ref="B298:B333" si="49">A298</f>
        <v>45847</v>
      </c>
      <c r="C298" s="88">
        <v>0.625</v>
      </c>
      <c r="D298" s="122" t="s">
        <v>155</v>
      </c>
      <c r="E298" s="122"/>
      <c r="F298" s="122"/>
      <c r="G298" s="122"/>
      <c r="H298" s="94" t="str">
        <f t="shared" ref="H298:H333" si="50">IFS(G298&gt;M298,"W",G298&lt;M298,"L",G298=M298,"D")</f>
        <v>D</v>
      </c>
      <c r="I298" s="47">
        <f t="shared" ref="I298:I333" si="51">iferror(IF(H298="W",LOOKUP(G298,{2000,10000,50000,80000,100000,120000},{60,320,1700,2800,3500,4000}),LOOKUP(G298,{2000,10000,50000,80000,100000,120000},{30,160,850,1400,1750,2000})),0)</f>
        <v>0</v>
      </c>
      <c r="J298" s="122" t="s">
        <v>174</v>
      </c>
      <c r="K298" s="122">
        <v>3.86498952E8</v>
      </c>
      <c r="L298" s="123">
        <v>1.882956474E9</v>
      </c>
      <c r="M298" s="122"/>
      <c r="N298" s="94" t="str">
        <f t="shared" ref="N298:N333" si="52">IFS(M298&gt;G298,"W",M298&lt;G298,"L",M298=G298,"D")</f>
        <v>D</v>
      </c>
      <c r="O298" s="47">
        <f t="shared" ref="O298:O333" si="53">iferror(IF(N298="W",LOOKUP(M298,{2000,10000,50000,80000,100000,120000},{60,320,1700,2800,3500,4000}),LOOKUP(M298,{2000,10000,50000,80000,100000,120000},{30,160,850,1400,1750,2000})),0)</f>
        <v>0</v>
      </c>
      <c r="P298" s="120" t="s">
        <v>132</v>
      </c>
      <c r="Q298" s="85"/>
      <c r="R298" s="85"/>
      <c r="S298" s="85"/>
      <c r="T298" s="85"/>
      <c r="U298" s="85"/>
      <c r="V298" s="85"/>
      <c r="W298" s="85"/>
      <c r="X298" s="85"/>
      <c r="Y298" s="85"/>
      <c r="Z298" s="85"/>
    </row>
    <row r="299">
      <c r="A299" s="86">
        <v>45847.0</v>
      </c>
      <c r="B299" s="87">
        <f t="shared" si="49"/>
        <v>45847</v>
      </c>
      <c r="C299" s="88">
        <f t="shared" ref="C299:C333" si="54">C298 + TIME(0, 10, 0)</f>
        <v>0.6319444444</v>
      </c>
      <c r="D299" s="122" t="s">
        <v>134</v>
      </c>
      <c r="E299" s="122"/>
      <c r="F299" s="122"/>
      <c r="G299" s="122"/>
      <c r="H299" s="94" t="str">
        <f t="shared" si="50"/>
        <v>D</v>
      </c>
      <c r="I299" s="47">
        <f t="shared" si="51"/>
        <v>0</v>
      </c>
      <c r="J299" s="122" t="s">
        <v>186</v>
      </c>
      <c r="K299" s="122"/>
      <c r="L299" s="123"/>
      <c r="M299" s="122"/>
      <c r="N299" s="94" t="str">
        <f t="shared" si="52"/>
        <v>D</v>
      </c>
      <c r="O299" s="47">
        <f t="shared" si="53"/>
        <v>0</v>
      </c>
      <c r="P299" s="90"/>
      <c r="Q299" s="85"/>
      <c r="R299" s="85"/>
      <c r="S299" s="85"/>
      <c r="T299" s="85"/>
      <c r="U299" s="85"/>
      <c r="V299" s="85"/>
      <c r="W299" s="85"/>
      <c r="X299" s="85"/>
      <c r="Y299" s="85"/>
      <c r="Z299" s="85"/>
    </row>
    <row r="300">
      <c r="A300" s="86">
        <v>45847.0</v>
      </c>
      <c r="B300" s="87">
        <f t="shared" si="49"/>
        <v>45847</v>
      </c>
      <c r="C300" s="88">
        <f t="shared" si="54"/>
        <v>0.6388888889</v>
      </c>
      <c r="D300" s="122" t="s">
        <v>282</v>
      </c>
      <c r="E300" s="122" t="s">
        <v>158</v>
      </c>
      <c r="F300" s="123">
        <v>5.29884291E8</v>
      </c>
      <c r="G300" s="123">
        <v>124680.0</v>
      </c>
      <c r="H300" s="94" t="str">
        <f t="shared" si="50"/>
        <v>W</v>
      </c>
      <c r="I300" s="47">
        <f t="shared" si="51"/>
        <v>4000</v>
      </c>
      <c r="J300" s="122" t="s">
        <v>186</v>
      </c>
      <c r="K300" s="122" t="s">
        <v>675</v>
      </c>
      <c r="L300" s="123">
        <v>5.53764118E8</v>
      </c>
      <c r="M300" s="123">
        <v>20.0</v>
      </c>
      <c r="N300" s="94" t="str">
        <f t="shared" si="52"/>
        <v>L</v>
      </c>
      <c r="O300" s="47">
        <f t="shared" si="53"/>
        <v>0</v>
      </c>
      <c r="P300" s="124"/>
      <c r="Q300" s="85"/>
      <c r="R300" s="85"/>
      <c r="S300" s="85"/>
      <c r="T300" s="85"/>
      <c r="U300" s="85"/>
      <c r="V300" s="85"/>
      <c r="W300" s="85"/>
      <c r="X300" s="85"/>
      <c r="Y300" s="85"/>
      <c r="Z300" s="85"/>
    </row>
    <row r="301">
      <c r="A301" s="86">
        <v>45847.0</v>
      </c>
      <c r="B301" s="87">
        <f t="shared" si="49"/>
        <v>45847</v>
      </c>
      <c r="C301" s="88">
        <f t="shared" si="54"/>
        <v>0.6458333333</v>
      </c>
      <c r="D301" s="122" t="s">
        <v>191</v>
      </c>
      <c r="E301" s="122"/>
      <c r="F301" s="123"/>
      <c r="G301" s="122"/>
      <c r="H301" s="94" t="str">
        <f t="shared" si="50"/>
        <v>D</v>
      </c>
      <c r="I301" s="47">
        <f t="shared" si="51"/>
        <v>0</v>
      </c>
      <c r="J301" s="122" t="s">
        <v>195</v>
      </c>
      <c r="K301" s="122"/>
      <c r="L301" s="123"/>
      <c r="M301" s="122"/>
      <c r="N301" s="94" t="str">
        <f t="shared" si="52"/>
        <v>D</v>
      </c>
      <c r="O301" s="47">
        <f t="shared" si="53"/>
        <v>0</v>
      </c>
      <c r="P301" s="90"/>
      <c r="Q301" s="85"/>
      <c r="R301" s="85"/>
      <c r="S301" s="85"/>
      <c r="T301" s="85"/>
      <c r="U301" s="85"/>
      <c r="V301" s="85"/>
      <c r="W301" s="85"/>
      <c r="X301" s="85"/>
      <c r="Y301" s="85"/>
      <c r="Z301" s="85"/>
    </row>
    <row r="302">
      <c r="A302" s="86">
        <v>45847.0</v>
      </c>
      <c r="B302" s="87">
        <f t="shared" si="49"/>
        <v>45847</v>
      </c>
      <c r="C302" s="88">
        <f t="shared" si="54"/>
        <v>0.6527777778</v>
      </c>
      <c r="D302" s="122" t="s">
        <v>195</v>
      </c>
      <c r="E302" s="122" t="s">
        <v>591</v>
      </c>
      <c r="F302" s="123">
        <v>6.30450839E8</v>
      </c>
      <c r="G302" s="123">
        <v>5640.0</v>
      </c>
      <c r="H302" s="94" t="str">
        <f t="shared" si="50"/>
        <v>L</v>
      </c>
      <c r="I302" s="47">
        <f t="shared" si="51"/>
        <v>30</v>
      </c>
      <c r="J302" s="122" t="s">
        <v>163</v>
      </c>
      <c r="K302" s="122" t="s">
        <v>382</v>
      </c>
      <c r="L302" s="123">
        <v>6.58136043E8</v>
      </c>
      <c r="M302" s="123">
        <v>15040.0</v>
      </c>
      <c r="N302" s="94" t="str">
        <f t="shared" si="52"/>
        <v>W</v>
      </c>
      <c r="O302" s="47">
        <f t="shared" si="53"/>
        <v>320</v>
      </c>
      <c r="P302" s="124"/>
      <c r="Q302" s="85"/>
      <c r="R302" s="85"/>
      <c r="S302" s="85"/>
      <c r="T302" s="85"/>
      <c r="U302" s="85"/>
      <c r="V302" s="85"/>
      <c r="W302" s="85"/>
      <c r="X302" s="85"/>
      <c r="Y302" s="85"/>
      <c r="Z302" s="85"/>
    </row>
    <row r="303">
      <c r="A303" s="86">
        <v>45847.0</v>
      </c>
      <c r="B303" s="87">
        <f t="shared" si="49"/>
        <v>45847</v>
      </c>
      <c r="C303" s="88">
        <f t="shared" si="54"/>
        <v>0.6597222222</v>
      </c>
      <c r="D303" s="122" t="s">
        <v>282</v>
      </c>
      <c r="E303" s="122" t="s">
        <v>551</v>
      </c>
      <c r="F303" s="123">
        <v>8.4194308E8</v>
      </c>
      <c r="G303" s="123">
        <v>500.0</v>
      </c>
      <c r="H303" s="94" t="str">
        <f t="shared" si="50"/>
        <v>L</v>
      </c>
      <c r="I303" s="47">
        <f t="shared" si="51"/>
        <v>0</v>
      </c>
      <c r="J303" s="122" t="s">
        <v>186</v>
      </c>
      <c r="K303" s="122" t="s">
        <v>538</v>
      </c>
      <c r="L303" s="123">
        <v>4.96331225E8</v>
      </c>
      <c r="M303" s="123">
        <v>2010.0</v>
      </c>
      <c r="N303" s="94" t="str">
        <f t="shared" si="52"/>
        <v>W</v>
      </c>
      <c r="O303" s="47">
        <f t="shared" si="53"/>
        <v>60</v>
      </c>
      <c r="P303" s="124"/>
      <c r="Q303" s="85"/>
      <c r="R303" s="85"/>
      <c r="S303" s="85"/>
      <c r="T303" s="85"/>
      <c r="U303" s="85"/>
      <c r="V303" s="85"/>
      <c r="W303" s="85"/>
      <c r="X303" s="85"/>
      <c r="Y303" s="85"/>
      <c r="Z303" s="85"/>
    </row>
    <row r="304">
      <c r="A304" s="86">
        <v>45847.0</v>
      </c>
      <c r="B304" s="87">
        <f t="shared" si="49"/>
        <v>45847</v>
      </c>
      <c r="C304" s="88">
        <f t="shared" si="54"/>
        <v>0.6666666667</v>
      </c>
      <c r="D304" s="122" t="s">
        <v>183</v>
      </c>
      <c r="E304" s="122" t="s">
        <v>187</v>
      </c>
      <c r="F304" s="123">
        <v>5.23107027E8</v>
      </c>
      <c r="G304" s="123">
        <v>760.0</v>
      </c>
      <c r="H304" s="94" t="str">
        <f t="shared" si="50"/>
        <v>W</v>
      </c>
      <c r="I304" s="47">
        <f t="shared" si="51"/>
        <v>0</v>
      </c>
      <c r="J304" s="122" t="s">
        <v>134</v>
      </c>
      <c r="K304" s="122" t="s">
        <v>287</v>
      </c>
      <c r="L304" s="123">
        <v>1.8792916E9</v>
      </c>
      <c r="M304" s="123">
        <v>0.0</v>
      </c>
      <c r="N304" s="94" t="str">
        <f t="shared" si="52"/>
        <v>L</v>
      </c>
      <c r="O304" s="47">
        <f t="shared" si="53"/>
        <v>0</v>
      </c>
      <c r="P304" s="124"/>
      <c r="Q304" s="85"/>
      <c r="R304" s="85"/>
      <c r="S304" s="85"/>
      <c r="T304" s="85"/>
      <c r="U304" s="85"/>
      <c r="V304" s="85"/>
      <c r="W304" s="85"/>
      <c r="X304" s="85"/>
      <c r="Y304" s="85"/>
      <c r="Z304" s="85"/>
    </row>
    <row r="305">
      <c r="A305" s="86">
        <v>45847.0</v>
      </c>
      <c r="B305" s="87">
        <f t="shared" si="49"/>
        <v>45847</v>
      </c>
      <c r="C305" s="88">
        <f t="shared" si="54"/>
        <v>0.6736111111</v>
      </c>
      <c r="D305" s="122" t="s">
        <v>130</v>
      </c>
      <c r="E305" s="122"/>
      <c r="F305" s="123"/>
      <c r="G305" s="122"/>
      <c r="H305" s="94" t="str">
        <f t="shared" si="50"/>
        <v>D</v>
      </c>
      <c r="I305" s="47">
        <f t="shared" si="51"/>
        <v>0</v>
      </c>
      <c r="J305" s="122" t="s">
        <v>299</v>
      </c>
      <c r="K305" s="122"/>
      <c r="L305" s="123"/>
      <c r="M305" s="122"/>
      <c r="N305" s="94" t="str">
        <f t="shared" si="52"/>
        <v>D</v>
      </c>
      <c r="O305" s="47">
        <f t="shared" si="53"/>
        <v>0</v>
      </c>
      <c r="P305" s="90"/>
      <c r="Q305" s="85"/>
      <c r="R305" s="85"/>
      <c r="S305" s="85"/>
      <c r="T305" s="85"/>
      <c r="U305" s="85"/>
      <c r="V305" s="85"/>
      <c r="W305" s="85"/>
      <c r="X305" s="85"/>
      <c r="Y305" s="85"/>
      <c r="Z305" s="85"/>
    </row>
    <row r="306">
      <c r="A306" s="86">
        <v>45847.0</v>
      </c>
      <c r="B306" s="87">
        <f t="shared" si="49"/>
        <v>45847</v>
      </c>
      <c r="C306" s="88">
        <f t="shared" si="54"/>
        <v>0.6805555556</v>
      </c>
      <c r="D306" s="122" t="s">
        <v>492</v>
      </c>
      <c r="E306" s="122" t="s">
        <v>689</v>
      </c>
      <c r="F306" s="123">
        <v>8.44730327E8</v>
      </c>
      <c r="G306" s="123">
        <v>500.0</v>
      </c>
      <c r="H306" s="94" t="str">
        <f t="shared" si="50"/>
        <v>W</v>
      </c>
      <c r="I306" s="47">
        <f t="shared" si="51"/>
        <v>0</v>
      </c>
      <c r="J306" s="122" t="s">
        <v>134</v>
      </c>
      <c r="K306" s="122" t="s">
        <v>461</v>
      </c>
      <c r="L306" s="123">
        <v>6.92013175E8</v>
      </c>
      <c r="M306" s="123">
        <v>470.0</v>
      </c>
      <c r="N306" s="94" t="str">
        <f t="shared" si="52"/>
        <v>L</v>
      </c>
      <c r="O306" s="47">
        <f t="shared" si="53"/>
        <v>0</v>
      </c>
      <c r="P306" s="124"/>
      <c r="Q306" s="85"/>
      <c r="R306" s="85"/>
      <c r="S306" s="85"/>
      <c r="T306" s="85"/>
      <c r="U306" s="85"/>
      <c r="V306" s="85"/>
      <c r="W306" s="85"/>
      <c r="X306" s="85"/>
      <c r="Y306" s="85"/>
      <c r="Z306" s="85"/>
    </row>
    <row r="307">
      <c r="A307" s="86">
        <v>45847.0</v>
      </c>
      <c r="B307" s="87">
        <f t="shared" si="49"/>
        <v>45847</v>
      </c>
      <c r="C307" s="88">
        <f t="shared" si="54"/>
        <v>0.6875</v>
      </c>
      <c r="D307" s="122" t="s">
        <v>174</v>
      </c>
      <c r="E307" s="122">
        <v>3.86498952E8</v>
      </c>
      <c r="F307" s="123">
        <v>1.882956474E9</v>
      </c>
      <c r="G307" s="122"/>
      <c r="H307" s="94" t="str">
        <f t="shared" si="50"/>
        <v>D</v>
      </c>
      <c r="I307" s="47">
        <f t="shared" si="51"/>
        <v>0</v>
      </c>
      <c r="J307" s="122" t="s">
        <v>186</v>
      </c>
      <c r="K307" s="122"/>
      <c r="L307" s="123"/>
      <c r="M307" s="122"/>
      <c r="N307" s="94" t="str">
        <f t="shared" si="52"/>
        <v>D</v>
      </c>
      <c r="O307" s="47">
        <f t="shared" si="53"/>
        <v>0</v>
      </c>
      <c r="P307" s="120" t="s">
        <v>132</v>
      </c>
      <c r="Q307" s="85"/>
      <c r="R307" s="85"/>
      <c r="S307" s="85"/>
      <c r="T307" s="85"/>
      <c r="U307" s="85"/>
      <c r="V307" s="85"/>
      <c r="W307" s="85"/>
      <c r="X307" s="85"/>
      <c r="Y307" s="85"/>
      <c r="Z307" s="85"/>
    </row>
    <row r="308">
      <c r="A308" s="86">
        <v>45847.0</v>
      </c>
      <c r="B308" s="87">
        <f t="shared" si="49"/>
        <v>45847</v>
      </c>
      <c r="C308" s="88">
        <f t="shared" si="54"/>
        <v>0.6944444444</v>
      </c>
      <c r="D308" s="122" t="s">
        <v>186</v>
      </c>
      <c r="E308" s="122"/>
      <c r="F308" s="123"/>
      <c r="G308" s="122"/>
      <c r="H308" s="94" t="str">
        <f t="shared" si="50"/>
        <v>D</v>
      </c>
      <c r="I308" s="47">
        <f t="shared" si="51"/>
        <v>0</v>
      </c>
      <c r="J308" s="122" t="s">
        <v>174</v>
      </c>
      <c r="K308" s="122"/>
      <c r="L308" s="123"/>
      <c r="M308" s="122"/>
      <c r="N308" s="94" t="str">
        <f t="shared" si="52"/>
        <v>D</v>
      </c>
      <c r="O308" s="47">
        <f t="shared" si="53"/>
        <v>0</v>
      </c>
      <c r="P308" s="124"/>
      <c r="Q308" s="85"/>
      <c r="R308" s="85"/>
      <c r="S308" s="85"/>
      <c r="T308" s="85"/>
      <c r="U308" s="85"/>
      <c r="V308" s="85"/>
      <c r="W308" s="85"/>
      <c r="X308" s="85"/>
      <c r="Y308" s="85"/>
      <c r="Z308" s="85"/>
    </row>
    <row r="309">
      <c r="A309" s="86">
        <v>45847.0</v>
      </c>
      <c r="B309" s="87">
        <f t="shared" si="49"/>
        <v>45847</v>
      </c>
      <c r="C309" s="88">
        <f t="shared" si="54"/>
        <v>0.7013888889</v>
      </c>
      <c r="D309" s="122" t="s">
        <v>186</v>
      </c>
      <c r="E309" s="122" t="s">
        <v>551</v>
      </c>
      <c r="F309" s="123">
        <v>8.4194308E8</v>
      </c>
      <c r="G309" s="123">
        <v>120.0</v>
      </c>
      <c r="H309" s="94" t="str">
        <f t="shared" si="50"/>
        <v>L</v>
      </c>
      <c r="I309" s="47">
        <f t="shared" si="51"/>
        <v>0</v>
      </c>
      <c r="J309" s="122" t="s">
        <v>191</v>
      </c>
      <c r="K309" s="122" t="s">
        <v>568</v>
      </c>
      <c r="L309" s="123">
        <v>5.17012798E8</v>
      </c>
      <c r="M309" s="123">
        <v>2000.0</v>
      </c>
      <c r="N309" s="94" t="str">
        <f t="shared" si="52"/>
        <v>W</v>
      </c>
      <c r="O309" s="47">
        <f t="shared" si="53"/>
        <v>60</v>
      </c>
      <c r="P309" s="124"/>
      <c r="Q309" s="85"/>
      <c r="R309" s="85"/>
      <c r="S309" s="85"/>
      <c r="T309" s="85"/>
      <c r="U309" s="85"/>
      <c r="V309" s="85"/>
      <c r="W309" s="85"/>
      <c r="X309" s="85"/>
      <c r="Y309" s="85"/>
      <c r="Z309" s="85"/>
    </row>
    <row r="310">
      <c r="A310" s="86">
        <v>45847.0</v>
      </c>
      <c r="B310" s="87">
        <f t="shared" si="49"/>
        <v>45847</v>
      </c>
      <c r="C310" s="88">
        <f t="shared" si="54"/>
        <v>0.7083333333</v>
      </c>
      <c r="D310" s="122" t="s">
        <v>195</v>
      </c>
      <c r="E310" s="122"/>
      <c r="F310" s="123"/>
      <c r="G310" s="122"/>
      <c r="H310" s="94" t="str">
        <f t="shared" si="50"/>
        <v>D</v>
      </c>
      <c r="I310" s="47">
        <f t="shared" si="51"/>
        <v>0</v>
      </c>
      <c r="J310" s="122" t="s">
        <v>186</v>
      </c>
      <c r="K310" s="122"/>
      <c r="L310" s="123"/>
      <c r="M310" s="122"/>
      <c r="N310" s="94" t="str">
        <f t="shared" si="52"/>
        <v>D</v>
      </c>
      <c r="O310" s="47">
        <f t="shared" si="53"/>
        <v>0</v>
      </c>
      <c r="P310" s="124"/>
      <c r="Q310" s="128" t="s">
        <v>690</v>
      </c>
      <c r="R310" s="85"/>
      <c r="S310" s="85"/>
      <c r="T310" s="85"/>
      <c r="U310" s="85"/>
      <c r="V310" s="85"/>
      <c r="W310" s="85"/>
      <c r="X310" s="85"/>
      <c r="Y310" s="85"/>
      <c r="Z310" s="85"/>
    </row>
    <row r="311">
      <c r="A311" s="86">
        <v>45847.0</v>
      </c>
      <c r="B311" s="87">
        <f t="shared" si="49"/>
        <v>45847</v>
      </c>
      <c r="C311" s="88">
        <f t="shared" si="54"/>
        <v>0.7152777778</v>
      </c>
      <c r="D311" s="122" t="s">
        <v>163</v>
      </c>
      <c r="E311" s="122" t="s">
        <v>591</v>
      </c>
      <c r="F311" s="123">
        <v>6.30450839E8</v>
      </c>
      <c r="G311" s="123">
        <v>6040.0</v>
      </c>
      <c r="H311" s="94" t="str">
        <f t="shared" si="50"/>
        <v>L</v>
      </c>
      <c r="I311" s="47">
        <f t="shared" si="51"/>
        <v>30</v>
      </c>
      <c r="J311" s="122" t="s">
        <v>282</v>
      </c>
      <c r="K311" s="122" t="s">
        <v>382</v>
      </c>
      <c r="L311" s="123">
        <v>6.58136043E8</v>
      </c>
      <c r="M311" s="123">
        <v>14290.0</v>
      </c>
      <c r="N311" s="94" t="str">
        <f t="shared" si="52"/>
        <v>W</v>
      </c>
      <c r="O311" s="47">
        <f t="shared" si="53"/>
        <v>320</v>
      </c>
      <c r="P311" s="90"/>
      <c r="Q311" s="85"/>
      <c r="R311" s="85"/>
      <c r="S311" s="85"/>
      <c r="T311" s="85"/>
      <c r="U311" s="85"/>
      <c r="V311" s="85"/>
      <c r="W311" s="85"/>
      <c r="X311" s="85"/>
      <c r="Y311" s="85"/>
      <c r="Z311" s="85"/>
    </row>
    <row r="312">
      <c r="A312" s="86">
        <v>45847.0</v>
      </c>
      <c r="B312" s="87">
        <f t="shared" si="49"/>
        <v>45847</v>
      </c>
      <c r="C312" s="88">
        <f t="shared" si="54"/>
        <v>0.7222222222</v>
      </c>
      <c r="D312" s="122" t="s">
        <v>186</v>
      </c>
      <c r="E312" s="122" t="s">
        <v>691</v>
      </c>
      <c r="F312" s="123">
        <v>8.28663103E8</v>
      </c>
      <c r="G312" s="123">
        <v>10060.0</v>
      </c>
      <c r="H312" s="94" t="str">
        <f t="shared" si="50"/>
        <v>W</v>
      </c>
      <c r="I312" s="47">
        <f t="shared" si="51"/>
        <v>320</v>
      </c>
      <c r="J312" s="122" t="s">
        <v>191</v>
      </c>
      <c r="K312" s="122">
        <v>8.80112887E8</v>
      </c>
      <c r="L312" s="123">
        <v>6.53473704E8</v>
      </c>
      <c r="M312" s="123">
        <v>1320.0</v>
      </c>
      <c r="N312" s="94" t="str">
        <f t="shared" si="52"/>
        <v>L</v>
      </c>
      <c r="O312" s="47">
        <f t="shared" si="53"/>
        <v>0</v>
      </c>
      <c r="P312" s="90"/>
      <c r="Q312" s="85"/>
      <c r="R312" s="85"/>
      <c r="S312" s="85"/>
      <c r="T312" s="85"/>
      <c r="U312" s="85"/>
      <c r="V312" s="85"/>
      <c r="W312" s="85"/>
      <c r="X312" s="85"/>
      <c r="Y312" s="85"/>
      <c r="Z312" s="85"/>
    </row>
    <row r="313">
      <c r="A313" s="86">
        <v>45847.0</v>
      </c>
      <c r="B313" s="87">
        <f t="shared" si="49"/>
        <v>45847</v>
      </c>
      <c r="C313" s="88">
        <f t="shared" si="54"/>
        <v>0.7291666667</v>
      </c>
      <c r="D313" s="122" t="s">
        <v>134</v>
      </c>
      <c r="E313" s="122"/>
      <c r="F313" s="123"/>
      <c r="G313" s="122"/>
      <c r="H313" s="94" t="str">
        <f t="shared" si="50"/>
        <v>D</v>
      </c>
      <c r="I313" s="47">
        <f t="shared" si="51"/>
        <v>0</v>
      </c>
      <c r="J313" s="122" t="s">
        <v>186</v>
      </c>
      <c r="K313" s="122"/>
      <c r="L313" s="123"/>
      <c r="M313" s="122"/>
      <c r="N313" s="94" t="str">
        <f t="shared" si="52"/>
        <v>D</v>
      </c>
      <c r="O313" s="47">
        <f t="shared" si="53"/>
        <v>0</v>
      </c>
      <c r="P313" s="124"/>
      <c r="Q313" s="85"/>
      <c r="R313" s="85"/>
      <c r="S313" s="85"/>
      <c r="T313" s="85"/>
      <c r="U313" s="85"/>
      <c r="V313" s="85"/>
      <c r="W313" s="85"/>
      <c r="X313" s="85"/>
      <c r="Y313" s="85"/>
      <c r="Z313" s="85"/>
    </row>
    <row r="314">
      <c r="A314" s="86">
        <v>45847.0</v>
      </c>
      <c r="B314" s="87">
        <f t="shared" si="49"/>
        <v>45847</v>
      </c>
      <c r="C314" s="88">
        <f t="shared" si="54"/>
        <v>0.7361111111</v>
      </c>
      <c r="D314" s="122" t="s">
        <v>299</v>
      </c>
      <c r="E314" s="122" t="s">
        <v>684</v>
      </c>
      <c r="F314" s="123">
        <v>5.22744881E8</v>
      </c>
      <c r="G314" s="123">
        <v>25100.0</v>
      </c>
      <c r="H314" s="94" t="str">
        <f t="shared" si="50"/>
        <v>L</v>
      </c>
      <c r="I314" s="47">
        <f t="shared" si="51"/>
        <v>160</v>
      </c>
      <c r="J314" s="122" t="s">
        <v>139</v>
      </c>
      <c r="K314" s="122" t="s">
        <v>209</v>
      </c>
      <c r="L314" s="123">
        <v>5.88209701E8</v>
      </c>
      <c r="M314" s="123">
        <v>100100.0</v>
      </c>
      <c r="N314" s="94" t="str">
        <f t="shared" si="52"/>
        <v>W</v>
      </c>
      <c r="O314" s="47">
        <f t="shared" si="53"/>
        <v>3500</v>
      </c>
      <c r="P314" s="91" t="s">
        <v>692</v>
      </c>
      <c r="Q314" s="85"/>
      <c r="R314" s="85"/>
      <c r="S314" s="85"/>
      <c r="T314" s="85"/>
      <c r="U314" s="85"/>
      <c r="V314" s="85"/>
      <c r="W314" s="85"/>
      <c r="X314" s="85"/>
      <c r="Y314" s="85"/>
      <c r="Z314" s="85"/>
    </row>
    <row r="315">
      <c r="A315" s="86">
        <v>45847.0</v>
      </c>
      <c r="B315" s="87">
        <f t="shared" si="49"/>
        <v>45847</v>
      </c>
      <c r="C315" s="88">
        <f t="shared" si="54"/>
        <v>0.7430555556</v>
      </c>
      <c r="D315" s="122" t="s">
        <v>157</v>
      </c>
      <c r="E315" s="122" t="s">
        <v>393</v>
      </c>
      <c r="F315" s="123">
        <v>4.67361148E8</v>
      </c>
      <c r="G315" s="123">
        <v>2000.0</v>
      </c>
      <c r="H315" s="94" t="str">
        <f t="shared" si="50"/>
        <v>W</v>
      </c>
      <c r="I315" s="47">
        <f t="shared" si="51"/>
        <v>60</v>
      </c>
      <c r="J315" s="122" t="s">
        <v>195</v>
      </c>
      <c r="K315" s="122" t="s">
        <v>675</v>
      </c>
      <c r="L315" s="123">
        <v>5.53764118E8</v>
      </c>
      <c r="M315" s="123">
        <v>100.0</v>
      </c>
      <c r="N315" s="94" t="str">
        <f t="shared" si="52"/>
        <v>L</v>
      </c>
      <c r="O315" s="47">
        <f t="shared" si="53"/>
        <v>0</v>
      </c>
      <c r="P315" s="90"/>
      <c r="Q315" s="85"/>
      <c r="R315" s="85"/>
      <c r="S315" s="85"/>
      <c r="T315" s="85"/>
      <c r="U315" s="85"/>
      <c r="V315" s="85"/>
      <c r="W315" s="85"/>
      <c r="X315" s="85"/>
      <c r="Y315" s="85"/>
      <c r="Z315" s="85"/>
    </row>
    <row r="316">
      <c r="A316" s="86">
        <v>45847.0</v>
      </c>
      <c r="B316" s="87">
        <f t="shared" si="49"/>
        <v>45847</v>
      </c>
      <c r="C316" s="88">
        <f t="shared" si="54"/>
        <v>0.75</v>
      </c>
      <c r="D316" s="122" t="s">
        <v>204</v>
      </c>
      <c r="E316" s="122" t="s">
        <v>413</v>
      </c>
      <c r="F316" s="123">
        <v>6.84344469E8</v>
      </c>
      <c r="G316" s="123">
        <v>110.0</v>
      </c>
      <c r="H316" s="94" t="str">
        <f t="shared" si="50"/>
        <v>L</v>
      </c>
      <c r="I316" s="47">
        <f t="shared" si="51"/>
        <v>0</v>
      </c>
      <c r="J316" s="122" t="s">
        <v>186</v>
      </c>
      <c r="K316" s="122" t="s">
        <v>441</v>
      </c>
      <c r="L316" s="123">
        <v>5.78980315E8</v>
      </c>
      <c r="M316" s="123">
        <v>11720.0</v>
      </c>
      <c r="N316" s="94" t="str">
        <f t="shared" si="52"/>
        <v>W</v>
      </c>
      <c r="O316" s="47">
        <f t="shared" si="53"/>
        <v>320</v>
      </c>
      <c r="P316" s="90"/>
      <c r="Q316" s="85"/>
      <c r="R316" s="85"/>
      <c r="S316" s="85"/>
      <c r="T316" s="85"/>
      <c r="U316" s="85"/>
      <c r="V316" s="85"/>
      <c r="W316" s="85"/>
      <c r="X316" s="85"/>
      <c r="Y316" s="85"/>
      <c r="Z316" s="85"/>
    </row>
    <row r="317">
      <c r="A317" s="86">
        <v>45847.0</v>
      </c>
      <c r="B317" s="87">
        <f t="shared" si="49"/>
        <v>45847</v>
      </c>
      <c r="C317" s="88">
        <f t="shared" si="54"/>
        <v>0.7569444444</v>
      </c>
      <c r="D317" s="122" t="s">
        <v>139</v>
      </c>
      <c r="E317" s="122" t="s">
        <v>642</v>
      </c>
      <c r="F317" s="123">
        <v>6.03011476E8</v>
      </c>
      <c r="G317" s="123">
        <v>0.0</v>
      </c>
      <c r="H317" s="94" t="str">
        <f t="shared" si="50"/>
        <v>D</v>
      </c>
      <c r="I317" s="47">
        <f t="shared" si="51"/>
        <v>0</v>
      </c>
      <c r="J317" s="122" t="s">
        <v>181</v>
      </c>
      <c r="K317" s="122" t="s">
        <v>378</v>
      </c>
      <c r="L317" s="123">
        <v>7.16193326E8</v>
      </c>
      <c r="M317" s="123">
        <v>0.0</v>
      </c>
      <c r="N317" s="94" t="str">
        <f t="shared" si="52"/>
        <v>D</v>
      </c>
      <c r="O317" s="47">
        <f t="shared" si="53"/>
        <v>0</v>
      </c>
      <c r="P317" s="124"/>
      <c r="Q317" s="85"/>
      <c r="R317" s="85"/>
      <c r="S317" s="85"/>
      <c r="T317" s="85"/>
      <c r="U317" s="85"/>
      <c r="V317" s="85"/>
      <c r="W317" s="85"/>
      <c r="X317" s="85"/>
      <c r="Y317" s="85"/>
      <c r="Z317" s="85"/>
    </row>
    <row r="318">
      <c r="A318" s="86">
        <v>45847.0</v>
      </c>
      <c r="B318" s="87">
        <f t="shared" si="49"/>
        <v>45847</v>
      </c>
      <c r="C318" s="88">
        <f t="shared" si="54"/>
        <v>0.7638888889</v>
      </c>
      <c r="D318" s="122" t="s">
        <v>313</v>
      </c>
      <c r="E318" s="122" t="s">
        <v>363</v>
      </c>
      <c r="F318" s="123">
        <v>8.30712821E8</v>
      </c>
      <c r="G318" s="123">
        <v>1080.0</v>
      </c>
      <c r="H318" s="94" t="str">
        <f t="shared" si="50"/>
        <v>L</v>
      </c>
      <c r="I318" s="47">
        <f t="shared" si="51"/>
        <v>0</v>
      </c>
      <c r="J318" s="122" t="s">
        <v>174</v>
      </c>
      <c r="K318" s="122" t="s">
        <v>176</v>
      </c>
      <c r="L318" s="123">
        <v>7.28603229E8</v>
      </c>
      <c r="M318" s="123">
        <v>5310.0</v>
      </c>
      <c r="N318" s="94" t="str">
        <f t="shared" si="52"/>
        <v>W</v>
      </c>
      <c r="O318" s="47">
        <f t="shared" si="53"/>
        <v>60</v>
      </c>
      <c r="P318" s="124"/>
      <c r="Q318" s="85"/>
      <c r="R318" s="85"/>
      <c r="S318" s="85"/>
      <c r="T318" s="85"/>
      <c r="U318" s="85"/>
      <c r="V318" s="85"/>
      <c r="W318" s="85"/>
      <c r="X318" s="85"/>
      <c r="Y318" s="85"/>
      <c r="Z318" s="85"/>
    </row>
    <row r="319">
      <c r="A319" s="86">
        <v>45847.0</v>
      </c>
      <c r="B319" s="87">
        <f t="shared" si="49"/>
        <v>45847</v>
      </c>
      <c r="C319" s="88">
        <f t="shared" si="54"/>
        <v>0.7708333333</v>
      </c>
      <c r="D319" s="122" t="s">
        <v>186</v>
      </c>
      <c r="E319" s="122" t="s">
        <v>312</v>
      </c>
      <c r="F319" s="123">
        <v>6.67784686E8</v>
      </c>
      <c r="G319" s="122"/>
      <c r="H319" s="94" t="str">
        <f t="shared" si="50"/>
        <v>D</v>
      </c>
      <c r="I319" s="47">
        <f t="shared" si="51"/>
        <v>0</v>
      </c>
      <c r="J319" s="122" t="s">
        <v>311</v>
      </c>
      <c r="K319" s="122"/>
      <c r="L319" s="123"/>
      <c r="M319" s="122"/>
      <c r="N319" s="94" t="str">
        <f t="shared" si="52"/>
        <v>D</v>
      </c>
      <c r="O319" s="47">
        <f t="shared" si="53"/>
        <v>0</v>
      </c>
      <c r="P319" s="120" t="s">
        <v>132</v>
      </c>
      <c r="Q319" s="85"/>
      <c r="R319" s="85"/>
      <c r="S319" s="85"/>
      <c r="T319" s="85"/>
      <c r="U319" s="85"/>
      <c r="V319" s="85"/>
      <c r="W319" s="85"/>
      <c r="X319" s="85"/>
      <c r="Y319" s="85"/>
      <c r="Z319" s="85"/>
    </row>
    <row r="320">
      <c r="A320" s="86">
        <v>45847.0</v>
      </c>
      <c r="B320" s="87">
        <f t="shared" si="49"/>
        <v>45847</v>
      </c>
      <c r="C320" s="88">
        <f t="shared" si="54"/>
        <v>0.7777777778</v>
      </c>
      <c r="D320" s="122" t="s">
        <v>141</v>
      </c>
      <c r="E320" s="122" t="s">
        <v>431</v>
      </c>
      <c r="F320" s="123">
        <v>6.81153727E8</v>
      </c>
      <c r="G320" s="123">
        <v>2000.0</v>
      </c>
      <c r="H320" s="94" t="str">
        <f t="shared" si="50"/>
        <v>W</v>
      </c>
      <c r="I320" s="47">
        <f t="shared" si="51"/>
        <v>60</v>
      </c>
      <c r="J320" s="122" t="s">
        <v>155</v>
      </c>
      <c r="K320" s="122" t="s">
        <v>527</v>
      </c>
      <c r="L320" s="123">
        <v>6.14038377E8</v>
      </c>
      <c r="M320" s="123">
        <v>0.0</v>
      </c>
      <c r="N320" s="94" t="str">
        <f t="shared" si="52"/>
        <v>L</v>
      </c>
      <c r="O320" s="47">
        <f t="shared" si="53"/>
        <v>0</v>
      </c>
      <c r="P320" s="124"/>
      <c r="Q320" s="85"/>
      <c r="R320" s="85"/>
      <c r="S320" s="85"/>
      <c r="T320" s="85"/>
      <c r="U320" s="85"/>
      <c r="V320" s="85"/>
      <c r="W320" s="85"/>
      <c r="X320" s="85"/>
      <c r="Y320" s="85"/>
      <c r="Z320" s="85"/>
    </row>
    <row r="321">
      <c r="A321" s="86">
        <v>45847.0</v>
      </c>
      <c r="B321" s="87">
        <f t="shared" si="49"/>
        <v>45847</v>
      </c>
      <c r="C321" s="88">
        <f t="shared" si="54"/>
        <v>0.7847222222</v>
      </c>
      <c r="D321" s="122" t="s">
        <v>195</v>
      </c>
      <c r="E321" s="122" t="s">
        <v>657</v>
      </c>
      <c r="F321" s="123">
        <v>5.53764118E8</v>
      </c>
      <c r="G321" s="123">
        <v>100040.0</v>
      </c>
      <c r="H321" s="94" t="str">
        <f t="shared" si="50"/>
        <v>W</v>
      </c>
      <c r="I321" s="47">
        <f t="shared" si="51"/>
        <v>3500</v>
      </c>
      <c r="J321" s="122" t="s">
        <v>186</v>
      </c>
      <c r="K321" s="122" t="s">
        <v>499</v>
      </c>
      <c r="L321" s="123">
        <v>5.87747066E8</v>
      </c>
      <c r="M321" s="123">
        <v>110.0</v>
      </c>
      <c r="N321" s="94" t="str">
        <f t="shared" si="52"/>
        <v>L</v>
      </c>
      <c r="O321" s="47">
        <f t="shared" si="53"/>
        <v>0</v>
      </c>
      <c r="P321" s="124"/>
      <c r="Q321" s="128" t="s">
        <v>690</v>
      </c>
      <c r="R321" s="85"/>
      <c r="S321" s="85"/>
      <c r="T321" s="85"/>
      <c r="U321" s="85"/>
      <c r="V321" s="85"/>
      <c r="W321" s="85"/>
      <c r="X321" s="85"/>
      <c r="Y321" s="85"/>
      <c r="Z321" s="85"/>
    </row>
    <row r="322">
      <c r="A322" s="86">
        <v>45847.0</v>
      </c>
      <c r="B322" s="87">
        <f t="shared" si="49"/>
        <v>45847</v>
      </c>
      <c r="C322" s="88">
        <f t="shared" si="54"/>
        <v>0.7916666667</v>
      </c>
      <c r="D322" s="122" t="s">
        <v>186</v>
      </c>
      <c r="E322" s="122" t="s">
        <v>307</v>
      </c>
      <c r="F322" s="123">
        <v>5.82217237E8</v>
      </c>
      <c r="G322" s="123">
        <v>40.0</v>
      </c>
      <c r="H322" s="94" t="str">
        <f t="shared" si="50"/>
        <v>L</v>
      </c>
      <c r="I322" s="47">
        <f t="shared" si="51"/>
        <v>0</v>
      </c>
      <c r="J322" s="122" t="s">
        <v>170</v>
      </c>
      <c r="K322" s="122" t="s">
        <v>389</v>
      </c>
      <c r="L322" s="123">
        <v>7.56066307E8</v>
      </c>
      <c r="M322" s="123">
        <v>1120.0</v>
      </c>
      <c r="N322" s="94" t="str">
        <f t="shared" si="52"/>
        <v>W</v>
      </c>
      <c r="O322" s="47">
        <f t="shared" si="53"/>
        <v>0</v>
      </c>
      <c r="P322" s="124"/>
      <c r="Q322" s="85"/>
      <c r="R322" s="85"/>
      <c r="S322" s="85"/>
      <c r="T322" s="85"/>
      <c r="U322" s="85"/>
      <c r="V322" s="85"/>
      <c r="W322" s="85"/>
      <c r="X322" s="85"/>
      <c r="Y322" s="85"/>
      <c r="Z322" s="85"/>
    </row>
    <row r="323">
      <c r="A323" s="86">
        <v>45847.0</v>
      </c>
      <c r="B323" s="87">
        <f t="shared" si="49"/>
        <v>45847</v>
      </c>
      <c r="C323" s="88">
        <f t="shared" si="54"/>
        <v>0.7986111111</v>
      </c>
      <c r="D323" s="122" t="s">
        <v>282</v>
      </c>
      <c r="E323" s="122" t="s">
        <v>445</v>
      </c>
      <c r="F323" s="123">
        <v>6.19028083E8</v>
      </c>
      <c r="G323" s="122"/>
      <c r="H323" s="94" t="str">
        <f t="shared" si="50"/>
        <v>D</v>
      </c>
      <c r="I323" s="47">
        <f t="shared" si="51"/>
        <v>0</v>
      </c>
      <c r="J323" s="122" t="s">
        <v>383</v>
      </c>
      <c r="K323" s="122"/>
      <c r="L323" s="123"/>
      <c r="M323" s="122"/>
      <c r="N323" s="94" t="str">
        <f t="shared" si="52"/>
        <v>D</v>
      </c>
      <c r="O323" s="47">
        <f t="shared" si="53"/>
        <v>0</v>
      </c>
      <c r="P323" s="120" t="s">
        <v>132</v>
      </c>
      <c r="Q323" s="85"/>
      <c r="R323" s="85"/>
      <c r="S323" s="85"/>
      <c r="T323" s="85"/>
      <c r="U323" s="85"/>
      <c r="V323" s="85"/>
      <c r="W323" s="85"/>
      <c r="X323" s="85"/>
      <c r="Y323" s="85"/>
      <c r="Z323" s="85"/>
    </row>
    <row r="324">
      <c r="A324" s="86">
        <v>45847.0</v>
      </c>
      <c r="B324" s="87">
        <f t="shared" si="49"/>
        <v>45847</v>
      </c>
      <c r="C324" s="88">
        <f t="shared" si="54"/>
        <v>0.8055555556</v>
      </c>
      <c r="D324" s="122" t="s">
        <v>581</v>
      </c>
      <c r="E324" s="122" t="s">
        <v>633</v>
      </c>
      <c r="F324" s="123">
        <v>6.89212116E8</v>
      </c>
      <c r="G324" s="123">
        <v>108010.0</v>
      </c>
      <c r="H324" s="94" t="str">
        <f t="shared" si="50"/>
        <v>W</v>
      </c>
      <c r="I324" s="47">
        <f t="shared" si="51"/>
        <v>3500</v>
      </c>
      <c r="J324" s="122" t="s">
        <v>170</v>
      </c>
      <c r="K324" s="122" t="s">
        <v>345</v>
      </c>
      <c r="L324" s="123">
        <v>6.30164256E8</v>
      </c>
      <c r="M324" s="123">
        <v>2120.0</v>
      </c>
      <c r="N324" s="94" t="str">
        <f t="shared" si="52"/>
        <v>L</v>
      </c>
      <c r="O324" s="47">
        <f t="shared" si="53"/>
        <v>30</v>
      </c>
      <c r="P324" s="124"/>
      <c r="Q324" s="85"/>
      <c r="R324" s="85"/>
      <c r="S324" s="85"/>
      <c r="T324" s="85"/>
      <c r="U324" s="85"/>
      <c r="V324" s="85"/>
      <c r="W324" s="85"/>
      <c r="X324" s="85"/>
      <c r="Y324" s="85"/>
      <c r="Z324" s="85"/>
    </row>
    <row r="325">
      <c r="A325" s="86">
        <v>45847.0</v>
      </c>
      <c r="B325" s="87">
        <f t="shared" si="49"/>
        <v>45847</v>
      </c>
      <c r="C325" s="88">
        <f t="shared" si="54"/>
        <v>0.8125</v>
      </c>
      <c r="D325" s="122" t="s">
        <v>139</v>
      </c>
      <c r="E325" s="122" t="s">
        <v>329</v>
      </c>
      <c r="F325" s="123">
        <v>5.73482241E8</v>
      </c>
      <c r="G325" s="122"/>
      <c r="H325" s="94" t="str">
        <f t="shared" si="50"/>
        <v>D</v>
      </c>
      <c r="I325" s="47">
        <f t="shared" si="51"/>
        <v>0</v>
      </c>
      <c r="J325" s="122" t="s">
        <v>427</v>
      </c>
      <c r="K325" s="122" t="s">
        <v>693</v>
      </c>
      <c r="L325" s="123">
        <v>8.37011545E8</v>
      </c>
      <c r="M325" s="122"/>
      <c r="N325" s="94" t="str">
        <f t="shared" si="52"/>
        <v>D</v>
      </c>
      <c r="O325" s="47">
        <f t="shared" si="53"/>
        <v>0</v>
      </c>
      <c r="P325" s="120" t="s">
        <v>353</v>
      </c>
      <c r="Q325" s="85"/>
      <c r="R325" s="85"/>
      <c r="S325" s="85"/>
      <c r="T325" s="85"/>
      <c r="U325" s="85"/>
      <c r="V325" s="85"/>
      <c r="W325" s="85"/>
      <c r="X325" s="85"/>
      <c r="Y325" s="85"/>
      <c r="Z325" s="85"/>
    </row>
    <row r="326">
      <c r="A326" s="86">
        <v>45847.0</v>
      </c>
      <c r="B326" s="87">
        <f t="shared" si="49"/>
        <v>45847</v>
      </c>
      <c r="C326" s="88">
        <f t="shared" si="54"/>
        <v>0.8194444444</v>
      </c>
      <c r="D326" s="122" t="s">
        <v>186</v>
      </c>
      <c r="E326" s="122" t="s">
        <v>137</v>
      </c>
      <c r="F326" s="123">
        <v>8.20511123E8</v>
      </c>
      <c r="G326" s="123">
        <v>60.0</v>
      </c>
      <c r="H326" s="94" t="str">
        <f t="shared" si="50"/>
        <v>L</v>
      </c>
      <c r="I326" s="47">
        <f t="shared" si="51"/>
        <v>0</v>
      </c>
      <c r="J326" s="122" t="s">
        <v>134</v>
      </c>
      <c r="K326" s="122" t="s">
        <v>168</v>
      </c>
      <c r="L326" s="123">
        <v>8.35222775E8</v>
      </c>
      <c r="M326" s="123">
        <v>70.0</v>
      </c>
      <c r="N326" s="94" t="str">
        <f t="shared" si="52"/>
        <v>W</v>
      </c>
      <c r="O326" s="47">
        <f t="shared" si="53"/>
        <v>0</v>
      </c>
      <c r="P326" s="124"/>
      <c r="Q326" s="85"/>
      <c r="R326" s="85"/>
      <c r="S326" s="85"/>
      <c r="T326" s="85"/>
      <c r="U326" s="85"/>
      <c r="V326" s="85"/>
      <c r="W326" s="85"/>
      <c r="X326" s="85"/>
      <c r="Y326" s="85"/>
      <c r="Z326" s="85"/>
    </row>
    <row r="327">
      <c r="A327" s="86">
        <v>45847.0</v>
      </c>
      <c r="B327" s="87">
        <f t="shared" si="49"/>
        <v>45847</v>
      </c>
      <c r="C327" s="88">
        <f t="shared" si="54"/>
        <v>0.8263888889</v>
      </c>
      <c r="D327" s="122" t="s">
        <v>191</v>
      </c>
      <c r="E327" s="122" t="s">
        <v>519</v>
      </c>
      <c r="F327" s="123">
        <v>7.28603229E8</v>
      </c>
      <c r="G327" s="123">
        <v>840.0</v>
      </c>
      <c r="H327" s="94" t="str">
        <f t="shared" si="50"/>
        <v>L</v>
      </c>
      <c r="I327" s="47">
        <f t="shared" si="51"/>
        <v>0</v>
      </c>
      <c r="J327" s="122" t="s">
        <v>174</v>
      </c>
      <c r="K327" s="122" t="s">
        <v>333</v>
      </c>
      <c r="L327" s="123">
        <v>8.06954002E8</v>
      </c>
      <c r="M327" s="123">
        <v>1070.0</v>
      </c>
      <c r="N327" s="94" t="str">
        <f t="shared" si="52"/>
        <v>W</v>
      </c>
      <c r="O327" s="47">
        <f t="shared" si="53"/>
        <v>0</v>
      </c>
      <c r="P327" s="124"/>
      <c r="Q327" s="85"/>
      <c r="R327" s="85"/>
      <c r="S327" s="85"/>
      <c r="T327" s="85"/>
      <c r="U327" s="85"/>
      <c r="V327" s="85"/>
      <c r="W327" s="85"/>
      <c r="X327" s="85"/>
      <c r="Y327" s="85"/>
      <c r="Z327" s="85"/>
    </row>
    <row r="328">
      <c r="A328" s="86">
        <v>45847.0</v>
      </c>
      <c r="B328" s="87">
        <f t="shared" si="49"/>
        <v>45847</v>
      </c>
      <c r="C328" s="88">
        <f t="shared" si="54"/>
        <v>0.8333333333</v>
      </c>
      <c r="D328" s="122" t="s">
        <v>181</v>
      </c>
      <c r="E328" s="122" t="s">
        <v>415</v>
      </c>
      <c r="F328" s="123">
        <v>7.12381882E8</v>
      </c>
      <c r="G328" s="122"/>
      <c r="H328" s="94" t="str">
        <f t="shared" si="50"/>
        <v>D</v>
      </c>
      <c r="I328" s="47">
        <f t="shared" si="51"/>
        <v>0</v>
      </c>
      <c r="J328" s="122" t="s">
        <v>195</v>
      </c>
      <c r="K328" s="122"/>
      <c r="L328" s="123"/>
      <c r="M328" s="122"/>
      <c r="N328" s="94" t="str">
        <f t="shared" si="52"/>
        <v>D</v>
      </c>
      <c r="O328" s="47">
        <f t="shared" si="53"/>
        <v>0</v>
      </c>
      <c r="P328" s="120" t="s">
        <v>132</v>
      </c>
      <c r="Q328" s="85"/>
      <c r="R328" s="85"/>
      <c r="S328" s="85"/>
      <c r="T328" s="85"/>
      <c r="U328" s="85"/>
      <c r="V328" s="85"/>
      <c r="W328" s="85"/>
      <c r="X328" s="85"/>
      <c r="Y328" s="85"/>
      <c r="Z328" s="85"/>
    </row>
    <row r="329">
      <c r="A329" s="86">
        <v>45847.0</v>
      </c>
      <c r="B329" s="87">
        <f t="shared" si="49"/>
        <v>45847</v>
      </c>
      <c r="C329" s="88">
        <f t="shared" si="54"/>
        <v>0.8402777778</v>
      </c>
      <c r="D329" s="122" t="s">
        <v>195</v>
      </c>
      <c r="E329" s="122" t="s">
        <v>209</v>
      </c>
      <c r="F329" s="123">
        <v>5.88209701E8</v>
      </c>
      <c r="G329" s="123">
        <v>100010.0</v>
      </c>
      <c r="H329" s="94" t="str">
        <f t="shared" si="50"/>
        <v>W</v>
      </c>
      <c r="I329" s="47">
        <f t="shared" si="51"/>
        <v>3500</v>
      </c>
      <c r="J329" s="122" t="s">
        <v>581</v>
      </c>
      <c r="K329" s="122" t="s">
        <v>604</v>
      </c>
      <c r="L329" s="123">
        <v>8.36893821E8</v>
      </c>
      <c r="M329" s="123">
        <v>5800.0</v>
      </c>
      <c r="N329" s="94" t="str">
        <f t="shared" si="52"/>
        <v>L</v>
      </c>
      <c r="O329" s="47">
        <f t="shared" si="53"/>
        <v>30</v>
      </c>
      <c r="P329" s="90"/>
      <c r="Q329" s="85"/>
      <c r="R329" s="85"/>
      <c r="S329" s="85"/>
      <c r="T329" s="85"/>
      <c r="U329" s="85"/>
      <c r="V329" s="85"/>
      <c r="W329" s="85"/>
      <c r="X329" s="85"/>
      <c r="Y329" s="85"/>
      <c r="Z329" s="85"/>
    </row>
    <row r="330">
      <c r="A330" s="86">
        <v>45847.0</v>
      </c>
      <c r="B330" s="87">
        <f t="shared" si="49"/>
        <v>45847</v>
      </c>
      <c r="C330" s="88">
        <f t="shared" si="54"/>
        <v>0.8472222222</v>
      </c>
      <c r="D330" s="122" t="s">
        <v>174</v>
      </c>
      <c r="E330" s="122" t="s">
        <v>519</v>
      </c>
      <c r="F330" s="123">
        <v>7.28603229E8</v>
      </c>
      <c r="G330" s="123">
        <v>3960.0</v>
      </c>
      <c r="H330" s="94" t="str">
        <f t="shared" si="50"/>
        <v>L</v>
      </c>
      <c r="I330" s="47">
        <f t="shared" si="51"/>
        <v>30</v>
      </c>
      <c r="J330" s="122" t="s">
        <v>161</v>
      </c>
      <c r="K330" s="122" t="s">
        <v>375</v>
      </c>
      <c r="L330" s="123">
        <v>7.72743747E8</v>
      </c>
      <c r="M330" s="123">
        <v>60020.0</v>
      </c>
      <c r="N330" s="94" t="str">
        <f t="shared" si="52"/>
        <v>W</v>
      </c>
      <c r="O330" s="47">
        <f t="shared" si="53"/>
        <v>1700</v>
      </c>
      <c r="P330" s="124"/>
      <c r="Q330" s="128" t="s">
        <v>694</v>
      </c>
      <c r="R330" s="85"/>
      <c r="S330" s="85"/>
      <c r="T330" s="85"/>
      <c r="U330" s="85"/>
      <c r="V330" s="85"/>
      <c r="W330" s="85"/>
      <c r="X330" s="85"/>
      <c r="Y330" s="85"/>
      <c r="Z330" s="85"/>
    </row>
    <row r="331">
      <c r="A331" s="86">
        <v>45847.0</v>
      </c>
      <c r="B331" s="87">
        <f t="shared" si="49"/>
        <v>45847</v>
      </c>
      <c r="C331" s="88">
        <f t="shared" si="54"/>
        <v>0.8541666667</v>
      </c>
      <c r="D331" s="122" t="s">
        <v>139</v>
      </c>
      <c r="E331" s="122" t="s">
        <v>329</v>
      </c>
      <c r="F331" s="123">
        <v>5.73482241E8</v>
      </c>
      <c r="G331" s="122"/>
      <c r="H331" s="94" t="str">
        <f t="shared" si="50"/>
        <v>D</v>
      </c>
      <c r="I331" s="47">
        <f t="shared" si="51"/>
        <v>0</v>
      </c>
      <c r="J331" s="122" t="s">
        <v>195</v>
      </c>
      <c r="K331" s="122"/>
      <c r="L331" s="123"/>
      <c r="M331" s="122"/>
      <c r="N331" s="94" t="str">
        <f t="shared" si="52"/>
        <v>D</v>
      </c>
      <c r="O331" s="47">
        <f t="shared" si="53"/>
        <v>0</v>
      </c>
      <c r="P331" s="120" t="s">
        <v>132</v>
      </c>
      <c r="Q331" s="85"/>
      <c r="R331" s="85"/>
      <c r="S331" s="85"/>
      <c r="T331" s="85"/>
      <c r="U331" s="85"/>
      <c r="V331" s="85"/>
      <c r="W331" s="85"/>
      <c r="X331" s="85"/>
      <c r="Y331" s="85"/>
      <c r="Z331" s="85"/>
    </row>
    <row r="332">
      <c r="A332" s="86">
        <v>45847.0</v>
      </c>
      <c r="B332" s="87">
        <f t="shared" si="49"/>
        <v>45847</v>
      </c>
      <c r="C332" s="88">
        <f t="shared" si="54"/>
        <v>0.8611111111</v>
      </c>
      <c r="D332" s="122" t="s">
        <v>130</v>
      </c>
      <c r="E332" s="122" t="s">
        <v>591</v>
      </c>
      <c r="F332" s="123">
        <v>6.30450839E8</v>
      </c>
      <c r="G332" s="123">
        <v>1420.0</v>
      </c>
      <c r="H332" s="94" t="str">
        <f t="shared" si="50"/>
        <v>W</v>
      </c>
      <c r="I332" s="47">
        <f t="shared" si="51"/>
        <v>0</v>
      </c>
      <c r="J332" s="122" t="s">
        <v>144</v>
      </c>
      <c r="K332" s="122" t="s">
        <v>595</v>
      </c>
      <c r="L332" s="123">
        <v>8.35690328E8</v>
      </c>
      <c r="M332" s="123">
        <v>100.0</v>
      </c>
      <c r="N332" s="94" t="str">
        <f t="shared" si="52"/>
        <v>L</v>
      </c>
      <c r="O332" s="47">
        <f t="shared" si="53"/>
        <v>0</v>
      </c>
      <c r="P332" s="90"/>
      <c r="Q332" s="128" t="s">
        <v>695</v>
      </c>
      <c r="R332" s="85"/>
      <c r="S332" s="85"/>
      <c r="T332" s="85"/>
      <c r="U332" s="85"/>
      <c r="V332" s="85"/>
      <c r="W332" s="85"/>
      <c r="X332" s="85"/>
      <c r="Y332" s="85"/>
      <c r="Z332" s="85"/>
    </row>
    <row r="333">
      <c r="A333" s="86">
        <v>45847.0</v>
      </c>
      <c r="B333" s="87">
        <f t="shared" si="49"/>
        <v>45847</v>
      </c>
      <c r="C333" s="88">
        <f t="shared" si="54"/>
        <v>0.8680555556</v>
      </c>
      <c r="D333" s="122" t="s">
        <v>195</v>
      </c>
      <c r="E333" s="122" t="s">
        <v>346</v>
      </c>
      <c r="F333" s="123">
        <v>5.56328399E8</v>
      </c>
      <c r="G333" s="123">
        <v>120.0</v>
      </c>
      <c r="H333" s="94" t="str">
        <f t="shared" si="50"/>
        <v>L</v>
      </c>
      <c r="I333" s="47">
        <f t="shared" si="51"/>
        <v>0</v>
      </c>
      <c r="J333" s="122" t="s">
        <v>186</v>
      </c>
      <c r="K333" s="122" t="s">
        <v>696</v>
      </c>
      <c r="L333" s="123">
        <v>5.01317001E8</v>
      </c>
      <c r="M333" s="123">
        <v>80000.0</v>
      </c>
      <c r="N333" s="94" t="str">
        <f t="shared" si="52"/>
        <v>W</v>
      </c>
      <c r="O333" s="47">
        <f t="shared" si="53"/>
        <v>2800</v>
      </c>
      <c r="P333" s="90"/>
      <c r="Q333" s="128" t="s">
        <v>690</v>
      </c>
      <c r="R333" s="85"/>
      <c r="S333" s="85"/>
      <c r="T333" s="85"/>
      <c r="U333" s="85"/>
      <c r="V333" s="85"/>
      <c r="W333" s="85"/>
      <c r="X333" s="85"/>
      <c r="Y333" s="85"/>
      <c r="Z333" s="85"/>
    </row>
    <row r="334">
      <c r="A334" s="268" t="s">
        <v>116</v>
      </c>
      <c r="B334" s="81" t="s">
        <v>16</v>
      </c>
      <c r="C334" s="150" t="s">
        <v>117</v>
      </c>
      <c r="D334" s="82" t="s">
        <v>118</v>
      </c>
      <c r="E334" s="82" t="s">
        <v>119</v>
      </c>
      <c r="F334" s="83" t="s">
        <v>120</v>
      </c>
      <c r="G334" s="82" t="s">
        <v>121</v>
      </c>
      <c r="H334" s="82" t="s">
        <v>122</v>
      </c>
      <c r="I334" s="82" t="s">
        <v>123</v>
      </c>
      <c r="J334" s="82" t="s">
        <v>118</v>
      </c>
      <c r="K334" s="82" t="s">
        <v>124</v>
      </c>
      <c r="L334" s="83" t="s">
        <v>125</v>
      </c>
      <c r="M334" s="82" t="s">
        <v>121</v>
      </c>
      <c r="N334" s="82" t="s">
        <v>122</v>
      </c>
      <c r="O334" s="82" t="s">
        <v>123</v>
      </c>
      <c r="P334" s="166" t="s">
        <v>52</v>
      </c>
      <c r="Q334" s="85"/>
      <c r="R334" s="85"/>
      <c r="S334" s="85"/>
      <c r="T334" s="85"/>
      <c r="U334" s="85"/>
      <c r="V334" s="85"/>
      <c r="W334" s="85"/>
      <c r="X334" s="85"/>
      <c r="Y334" s="85"/>
      <c r="Z334" s="85"/>
    </row>
    <row r="335">
      <c r="A335" s="86">
        <v>45848.0</v>
      </c>
      <c r="B335" s="87">
        <f t="shared" ref="B335:B370" si="55">A335</f>
        <v>45848</v>
      </c>
      <c r="C335" s="88">
        <v>0.625</v>
      </c>
      <c r="D335" s="122" t="s">
        <v>155</v>
      </c>
      <c r="E335" s="122" t="s">
        <v>589</v>
      </c>
      <c r="F335" s="123">
        <v>1.857610919E9</v>
      </c>
      <c r="G335" s="122"/>
      <c r="H335" s="94" t="str">
        <f t="shared" ref="H335:H370" si="56">IFS(G335&gt;M335,"W",G335&lt;M335,"L",G335=M335,"D")</f>
        <v>D</v>
      </c>
      <c r="I335" s="47">
        <f t="shared" ref="I335:I370" si="57">iferror(IF(H335="W",LOOKUP(G335,{2000,10000,50000,80000,100000,120000},{60,320,1700,2800,3500,4000}),LOOKUP(G335,{2000,10000,50000,80000,100000,120000},{30,160,850,1400,1750,2000})),0)</f>
        <v>0</v>
      </c>
      <c r="J335" s="122" t="s">
        <v>217</v>
      </c>
      <c r="K335" s="122"/>
      <c r="L335" s="123"/>
      <c r="M335" s="122"/>
      <c r="N335" s="94" t="str">
        <f t="shared" ref="N335:N370" si="58">IFS(M335&gt;G335,"W",M335&lt;G335,"L",M335=G335,"D")</f>
        <v>D</v>
      </c>
      <c r="O335" s="47">
        <f t="shared" ref="O335:O370" si="59">iferror(IF(N335="W",LOOKUP(M335,{2000,10000,50000,80000,100000,120000},{60,320,1700,2800,3500,4000}),LOOKUP(M335,{2000,10000,50000,80000,100000,120000},{30,160,850,1400,1750,2000})),0)</f>
        <v>0</v>
      </c>
      <c r="P335" s="120" t="s">
        <v>132</v>
      </c>
      <c r="Q335" s="85"/>
      <c r="R335" s="85"/>
      <c r="S335" s="85"/>
      <c r="T335" s="85"/>
      <c r="U335" s="85"/>
      <c r="V335" s="85"/>
      <c r="W335" s="85"/>
      <c r="X335" s="85"/>
      <c r="Y335" s="85"/>
      <c r="Z335" s="85"/>
    </row>
    <row r="336">
      <c r="A336" s="86">
        <v>45848.0</v>
      </c>
      <c r="B336" s="87">
        <f t="shared" si="55"/>
        <v>45848</v>
      </c>
      <c r="C336" s="88">
        <f t="shared" ref="C336:C370" si="60">C335 + TIME(0, 10, 0)</f>
        <v>0.6319444444</v>
      </c>
      <c r="D336" s="122" t="s">
        <v>130</v>
      </c>
      <c r="E336" s="122"/>
      <c r="F336" s="123"/>
      <c r="G336" s="122"/>
      <c r="H336" s="94" t="str">
        <f t="shared" si="56"/>
        <v>D</v>
      </c>
      <c r="I336" s="47">
        <f t="shared" si="57"/>
        <v>0</v>
      </c>
      <c r="J336" s="122" t="s">
        <v>170</v>
      </c>
      <c r="K336" s="122"/>
      <c r="L336" s="123"/>
      <c r="M336" s="122"/>
      <c r="N336" s="94" t="str">
        <f t="shared" si="58"/>
        <v>D</v>
      </c>
      <c r="O336" s="47">
        <f t="shared" si="59"/>
        <v>0</v>
      </c>
      <c r="P336" s="90"/>
      <c r="Q336" s="85"/>
      <c r="R336" s="85"/>
      <c r="S336" s="85"/>
      <c r="T336" s="85"/>
      <c r="U336" s="85"/>
      <c r="V336" s="85"/>
      <c r="W336" s="85"/>
      <c r="X336" s="85"/>
      <c r="Y336" s="85"/>
      <c r="Z336" s="85"/>
    </row>
    <row r="337">
      <c r="A337" s="86">
        <v>45848.0</v>
      </c>
      <c r="B337" s="87">
        <f t="shared" si="55"/>
        <v>45848</v>
      </c>
      <c r="C337" s="88">
        <f t="shared" si="60"/>
        <v>0.6388888889</v>
      </c>
      <c r="D337" s="122" t="s">
        <v>210</v>
      </c>
      <c r="E337" s="122" t="s">
        <v>458</v>
      </c>
      <c r="F337" s="123">
        <v>8.37423449E8</v>
      </c>
      <c r="G337" s="122"/>
      <c r="H337" s="94" t="str">
        <f t="shared" si="56"/>
        <v>D</v>
      </c>
      <c r="I337" s="47">
        <f t="shared" si="57"/>
        <v>0</v>
      </c>
      <c r="J337" s="122" t="s">
        <v>134</v>
      </c>
      <c r="K337" s="122"/>
      <c r="L337" s="123"/>
      <c r="M337" s="122"/>
      <c r="N337" s="94" t="str">
        <f t="shared" si="58"/>
        <v>D</v>
      </c>
      <c r="O337" s="47">
        <f t="shared" si="59"/>
        <v>0</v>
      </c>
      <c r="P337" s="120" t="s">
        <v>132</v>
      </c>
      <c r="Q337" s="85"/>
      <c r="R337" s="85"/>
      <c r="S337" s="85"/>
      <c r="T337" s="85"/>
      <c r="U337" s="85"/>
      <c r="V337" s="85"/>
      <c r="W337" s="85"/>
      <c r="X337" s="85"/>
      <c r="Y337" s="85"/>
      <c r="Z337" s="85"/>
    </row>
    <row r="338">
      <c r="A338" s="86">
        <v>45848.0</v>
      </c>
      <c r="B338" s="87">
        <f t="shared" si="55"/>
        <v>45848</v>
      </c>
      <c r="C338" s="88">
        <f t="shared" si="60"/>
        <v>0.6458333333</v>
      </c>
      <c r="D338" s="122" t="s">
        <v>178</v>
      </c>
      <c r="E338" s="122" t="s">
        <v>562</v>
      </c>
      <c r="F338" s="123">
        <v>7.98895198E8</v>
      </c>
      <c r="G338" s="122"/>
      <c r="H338" s="94" t="str">
        <f t="shared" si="56"/>
        <v>D</v>
      </c>
      <c r="I338" s="47">
        <f t="shared" si="57"/>
        <v>0</v>
      </c>
      <c r="J338" s="122" t="s">
        <v>130</v>
      </c>
      <c r="K338" s="122"/>
      <c r="L338" s="123"/>
      <c r="M338" s="122"/>
      <c r="N338" s="94" t="str">
        <f t="shared" si="58"/>
        <v>D</v>
      </c>
      <c r="O338" s="47">
        <f t="shared" si="59"/>
        <v>0</v>
      </c>
      <c r="P338" s="120" t="s">
        <v>132</v>
      </c>
      <c r="Q338" s="85"/>
      <c r="R338" s="85"/>
      <c r="S338" s="85"/>
      <c r="T338" s="85"/>
      <c r="U338" s="85"/>
      <c r="V338" s="85"/>
      <c r="W338" s="85"/>
      <c r="X338" s="85"/>
      <c r="Y338" s="85"/>
      <c r="Z338" s="85"/>
    </row>
    <row r="339">
      <c r="A339" s="86">
        <v>45848.0</v>
      </c>
      <c r="B339" s="87">
        <f t="shared" si="55"/>
        <v>45848</v>
      </c>
      <c r="C339" s="88">
        <f t="shared" si="60"/>
        <v>0.6527777778</v>
      </c>
      <c r="D339" s="122" t="s">
        <v>130</v>
      </c>
      <c r="E339" s="122" t="s">
        <v>172</v>
      </c>
      <c r="F339" s="123">
        <v>7.8094611E8</v>
      </c>
      <c r="G339" s="122"/>
      <c r="H339" s="94" t="str">
        <f t="shared" si="56"/>
        <v>D</v>
      </c>
      <c r="I339" s="47">
        <f t="shared" si="57"/>
        <v>0</v>
      </c>
      <c r="J339" s="122" t="s">
        <v>195</v>
      </c>
      <c r="K339" s="122"/>
      <c r="L339" s="123"/>
      <c r="M339" s="122"/>
      <c r="N339" s="94" t="str">
        <f t="shared" si="58"/>
        <v>D</v>
      </c>
      <c r="O339" s="47">
        <f t="shared" si="59"/>
        <v>0</v>
      </c>
      <c r="P339" s="120" t="s">
        <v>132</v>
      </c>
      <c r="Q339" s="85"/>
      <c r="R339" s="85"/>
      <c r="S339" s="85"/>
      <c r="T339" s="85"/>
      <c r="U339" s="85"/>
      <c r="V339" s="85"/>
      <c r="W339" s="85"/>
      <c r="X339" s="85"/>
      <c r="Y339" s="85"/>
      <c r="Z339" s="85"/>
    </row>
    <row r="340">
      <c r="A340" s="86">
        <v>45848.0</v>
      </c>
      <c r="B340" s="87">
        <f t="shared" si="55"/>
        <v>45848</v>
      </c>
      <c r="C340" s="88">
        <f t="shared" si="60"/>
        <v>0.6597222222</v>
      </c>
      <c r="D340" s="122" t="s">
        <v>282</v>
      </c>
      <c r="E340" s="122" t="s">
        <v>663</v>
      </c>
      <c r="F340" s="123">
        <v>4.0261896E8</v>
      </c>
      <c r="G340" s="123">
        <v>0.0</v>
      </c>
      <c r="H340" s="94" t="str">
        <f t="shared" si="56"/>
        <v>L</v>
      </c>
      <c r="I340" s="47">
        <f t="shared" si="57"/>
        <v>0</v>
      </c>
      <c r="J340" s="122" t="s">
        <v>134</v>
      </c>
      <c r="K340" s="122" t="s">
        <v>697</v>
      </c>
      <c r="L340" s="123">
        <v>7.66483298E8</v>
      </c>
      <c r="M340" s="123">
        <v>120010.0</v>
      </c>
      <c r="N340" s="94" t="str">
        <f t="shared" si="58"/>
        <v>W</v>
      </c>
      <c r="O340" s="47">
        <f t="shared" si="59"/>
        <v>4000</v>
      </c>
      <c r="P340" s="90"/>
      <c r="Q340" s="85"/>
      <c r="R340" s="85"/>
      <c r="S340" s="85"/>
      <c r="T340" s="85"/>
      <c r="U340" s="85"/>
      <c r="V340" s="85"/>
      <c r="W340" s="85"/>
      <c r="X340" s="85"/>
      <c r="Y340" s="85"/>
      <c r="Z340" s="85"/>
    </row>
    <row r="341">
      <c r="A341" s="86">
        <v>45848.0</v>
      </c>
      <c r="B341" s="87">
        <f t="shared" si="55"/>
        <v>45848</v>
      </c>
      <c r="C341" s="88">
        <f t="shared" si="60"/>
        <v>0.6666666667</v>
      </c>
      <c r="D341" s="122" t="s">
        <v>186</v>
      </c>
      <c r="E341" s="122" t="s">
        <v>172</v>
      </c>
      <c r="F341" s="123">
        <v>7.8094611E8</v>
      </c>
      <c r="G341" s="122"/>
      <c r="H341" s="94" t="str">
        <f t="shared" si="56"/>
        <v>D</v>
      </c>
      <c r="I341" s="47">
        <f t="shared" si="57"/>
        <v>0</v>
      </c>
      <c r="J341" s="122" t="s">
        <v>130</v>
      </c>
      <c r="K341" s="122"/>
      <c r="L341" s="123"/>
      <c r="M341" s="122"/>
      <c r="N341" s="94" t="str">
        <f t="shared" si="58"/>
        <v>D</v>
      </c>
      <c r="O341" s="47">
        <f t="shared" si="59"/>
        <v>0</v>
      </c>
      <c r="P341" s="120" t="s">
        <v>132</v>
      </c>
      <c r="Q341" s="85"/>
      <c r="R341" s="85"/>
      <c r="S341" s="85"/>
      <c r="T341" s="85"/>
      <c r="U341" s="85"/>
      <c r="V341" s="85"/>
      <c r="W341" s="85"/>
      <c r="X341" s="85"/>
      <c r="Y341" s="85"/>
      <c r="Z341" s="85"/>
    </row>
    <row r="342">
      <c r="A342" s="86">
        <v>45848.0</v>
      </c>
      <c r="B342" s="87">
        <f t="shared" si="55"/>
        <v>45848</v>
      </c>
      <c r="C342" s="88">
        <f t="shared" si="60"/>
        <v>0.6736111111</v>
      </c>
      <c r="D342" s="122" t="s">
        <v>452</v>
      </c>
      <c r="E342" s="122">
        <v>1.029720971E9</v>
      </c>
      <c r="F342" s="123">
        <v>7.99195638E8</v>
      </c>
      <c r="G342" s="122"/>
      <c r="H342" s="94" t="str">
        <f t="shared" si="56"/>
        <v>D</v>
      </c>
      <c r="I342" s="47">
        <f t="shared" si="57"/>
        <v>0</v>
      </c>
      <c r="J342" s="122" t="s">
        <v>183</v>
      </c>
      <c r="K342" s="122" t="s">
        <v>287</v>
      </c>
      <c r="L342" s="123">
        <v>1.8792916E9</v>
      </c>
      <c r="M342" s="122"/>
      <c r="N342" s="94" t="str">
        <f t="shared" si="58"/>
        <v>D</v>
      </c>
      <c r="O342" s="47">
        <f t="shared" si="59"/>
        <v>0</v>
      </c>
      <c r="P342" s="120" t="s">
        <v>353</v>
      </c>
      <c r="Q342" s="85"/>
      <c r="R342" s="85"/>
      <c r="S342" s="85"/>
      <c r="T342" s="85"/>
      <c r="U342" s="85"/>
      <c r="V342" s="85"/>
      <c r="W342" s="85"/>
      <c r="X342" s="85"/>
      <c r="Y342" s="85"/>
      <c r="Z342" s="85"/>
    </row>
    <row r="343">
      <c r="A343" s="86">
        <v>45848.0</v>
      </c>
      <c r="B343" s="87">
        <f t="shared" si="55"/>
        <v>45848</v>
      </c>
      <c r="C343" s="88">
        <f t="shared" si="60"/>
        <v>0.6805555556</v>
      </c>
      <c r="D343" s="122" t="s">
        <v>191</v>
      </c>
      <c r="E343" s="122" t="s">
        <v>464</v>
      </c>
      <c r="F343" s="123">
        <v>5.17012798E8</v>
      </c>
      <c r="G343" s="123">
        <v>120000.0</v>
      </c>
      <c r="H343" s="94" t="str">
        <f t="shared" si="56"/>
        <v>W</v>
      </c>
      <c r="I343" s="47">
        <f t="shared" si="57"/>
        <v>4000</v>
      </c>
      <c r="J343" s="122" t="s">
        <v>130</v>
      </c>
      <c r="K343" s="123">
        <v>1.06291129E9</v>
      </c>
      <c r="L343" s="123">
        <v>8.32473015E8</v>
      </c>
      <c r="M343" s="123">
        <v>0.0</v>
      </c>
      <c r="N343" s="94" t="str">
        <f t="shared" si="58"/>
        <v>L</v>
      </c>
      <c r="O343" s="47">
        <f t="shared" si="59"/>
        <v>0</v>
      </c>
      <c r="P343" s="124"/>
      <c r="Q343" s="85"/>
      <c r="R343" s="85"/>
      <c r="S343" s="85"/>
      <c r="T343" s="85"/>
      <c r="U343" s="85"/>
      <c r="V343" s="85"/>
      <c r="W343" s="85"/>
      <c r="X343" s="85"/>
      <c r="Y343" s="85"/>
      <c r="Z343" s="85"/>
    </row>
    <row r="344">
      <c r="A344" s="86">
        <v>45848.0</v>
      </c>
      <c r="B344" s="87">
        <f t="shared" si="55"/>
        <v>45848</v>
      </c>
      <c r="C344" s="88">
        <f t="shared" si="60"/>
        <v>0.6875</v>
      </c>
      <c r="D344" s="122" t="s">
        <v>155</v>
      </c>
      <c r="E344" s="122">
        <v>6.80386119E8</v>
      </c>
      <c r="F344" s="123">
        <v>4.67668845E8</v>
      </c>
      <c r="G344" s="122"/>
      <c r="H344" s="94" t="str">
        <f t="shared" si="56"/>
        <v>D</v>
      </c>
      <c r="I344" s="47">
        <f t="shared" si="57"/>
        <v>0</v>
      </c>
      <c r="J344" s="122" t="s">
        <v>427</v>
      </c>
      <c r="K344" s="122" t="s">
        <v>546</v>
      </c>
      <c r="L344" s="123">
        <v>7.87403681E8</v>
      </c>
      <c r="M344" s="122"/>
      <c r="N344" s="94" t="str">
        <f t="shared" si="58"/>
        <v>D</v>
      </c>
      <c r="O344" s="47">
        <f t="shared" si="59"/>
        <v>0</v>
      </c>
      <c r="P344" s="120" t="s">
        <v>353</v>
      </c>
      <c r="Q344" s="85"/>
      <c r="R344" s="85"/>
      <c r="S344" s="85"/>
      <c r="T344" s="85"/>
      <c r="U344" s="85"/>
      <c r="V344" s="85"/>
      <c r="W344" s="85"/>
      <c r="X344" s="85"/>
      <c r="Y344" s="85"/>
      <c r="Z344" s="85"/>
    </row>
    <row r="345">
      <c r="A345" s="86">
        <v>45848.0</v>
      </c>
      <c r="B345" s="87">
        <f t="shared" si="55"/>
        <v>45848</v>
      </c>
      <c r="C345" s="88">
        <f t="shared" si="60"/>
        <v>0.6944444444</v>
      </c>
      <c r="D345" s="122" t="s">
        <v>282</v>
      </c>
      <c r="E345" s="122"/>
      <c r="F345" s="123"/>
      <c r="G345" s="122"/>
      <c r="H345" s="94" t="str">
        <f t="shared" si="56"/>
        <v>D</v>
      </c>
      <c r="I345" s="47">
        <f t="shared" si="57"/>
        <v>0</v>
      </c>
      <c r="J345" s="122" t="s">
        <v>195</v>
      </c>
      <c r="K345" s="122"/>
      <c r="L345" s="123"/>
      <c r="M345" s="122"/>
      <c r="N345" s="94" t="str">
        <f t="shared" si="58"/>
        <v>D</v>
      </c>
      <c r="O345" s="47">
        <f t="shared" si="59"/>
        <v>0</v>
      </c>
      <c r="P345" s="90"/>
      <c r="Q345" s="85"/>
      <c r="R345" s="85"/>
      <c r="S345" s="85"/>
      <c r="T345" s="85"/>
      <c r="U345" s="85"/>
      <c r="V345" s="85"/>
      <c r="W345" s="85"/>
      <c r="X345" s="85"/>
      <c r="Y345" s="85"/>
      <c r="Z345" s="85"/>
    </row>
    <row r="346">
      <c r="A346" s="86">
        <v>45848.0</v>
      </c>
      <c r="B346" s="87">
        <f t="shared" si="55"/>
        <v>45848</v>
      </c>
      <c r="C346" s="88">
        <f t="shared" si="60"/>
        <v>0.7013888889</v>
      </c>
      <c r="D346" s="122" t="s">
        <v>195</v>
      </c>
      <c r="E346" s="122" t="s">
        <v>172</v>
      </c>
      <c r="F346" s="123">
        <v>7.8094611E8</v>
      </c>
      <c r="G346" s="122"/>
      <c r="H346" s="94" t="str">
        <f t="shared" si="56"/>
        <v>D</v>
      </c>
      <c r="I346" s="47">
        <f t="shared" si="57"/>
        <v>0</v>
      </c>
      <c r="J346" s="122" t="s">
        <v>130</v>
      </c>
      <c r="K346" s="122"/>
      <c r="L346" s="123"/>
      <c r="M346" s="122"/>
      <c r="N346" s="94" t="str">
        <f t="shared" si="58"/>
        <v>D</v>
      </c>
      <c r="O346" s="47">
        <f t="shared" si="59"/>
        <v>0</v>
      </c>
      <c r="P346" s="120" t="s">
        <v>132</v>
      </c>
      <c r="Q346" s="85"/>
      <c r="R346" s="85"/>
      <c r="S346" s="85"/>
      <c r="T346" s="85"/>
      <c r="U346" s="85"/>
      <c r="V346" s="85"/>
      <c r="W346" s="85"/>
      <c r="X346" s="85"/>
      <c r="Y346" s="85"/>
      <c r="Z346" s="85"/>
    </row>
    <row r="347">
      <c r="A347" s="86">
        <v>45848.0</v>
      </c>
      <c r="B347" s="87">
        <f t="shared" si="55"/>
        <v>45848</v>
      </c>
      <c r="C347" s="88">
        <f t="shared" si="60"/>
        <v>0.7083333333</v>
      </c>
      <c r="D347" s="122" t="s">
        <v>186</v>
      </c>
      <c r="E347" s="122" t="s">
        <v>171</v>
      </c>
      <c r="F347" s="123">
        <v>8.24654077E8</v>
      </c>
      <c r="G347" s="122"/>
      <c r="H347" s="94" t="str">
        <f t="shared" si="56"/>
        <v>D</v>
      </c>
      <c r="I347" s="47">
        <f t="shared" si="57"/>
        <v>0</v>
      </c>
      <c r="J347" s="122" t="s">
        <v>178</v>
      </c>
      <c r="K347" s="122"/>
      <c r="L347" s="123"/>
      <c r="M347" s="122"/>
      <c r="N347" s="94" t="str">
        <f t="shared" si="58"/>
        <v>D</v>
      </c>
      <c r="O347" s="47">
        <f t="shared" si="59"/>
        <v>0</v>
      </c>
      <c r="P347" s="120" t="s">
        <v>132</v>
      </c>
      <c r="Q347" s="85"/>
      <c r="R347" s="85"/>
      <c r="S347" s="85"/>
      <c r="T347" s="85"/>
      <c r="U347" s="85"/>
      <c r="V347" s="85"/>
      <c r="W347" s="85"/>
      <c r="X347" s="85"/>
      <c r="Y347" s="85"/>
      <c r="Z347" s="85"/>
    </row>
    <row r="348">
      <c r="A348" s="86">
        <v>45848.0</v>
      </c>
      <c r="B348" s="87">
        <f t="shared" si="55"/>
        <v>45848</v>
      </c>
      <c r="C348" s="88">
        <f t="shared" si="60"/>
        <v>0.7152777778</v>
      </c>
      <c r="D348" s="122" t="s">
        <v>282</v>
      </c>
      <c r="E348" s="122"/>
      <c r="F348" s="123"/>
      <c r="G348" s="122"/>
      <c r="H348" s="94" t="str">
        <f t="shared" si="56"/>
        <v>D</v>
      </c>
      <c r="I348" s="47">
        <f t="shared" si="57"/>
        <v>0</v>
      </c>
      <c r="J348" s="122" t="s">
        <v>195</v>
      </c>
      <c r="K348" s="122"/>
      <c r="L348" s="123"/>
      <c r="M348" s="122"/>
      <c r="N348" s="94" t="str">
        <f t="shared" si="58"/>
        <v>D</v>
      </c>
      <c r="O348" s="47">
        <f t="shared" si="59"/>
        <v>0</v>
      </c>
      <c r="P348" s="124"/>
      <c r="Q348" s="85"/>
      <c r="R348" s="85"/>
      <c r="S348" s="85"/>
      <c r="T348" s="85"/>
      <c r="U348" s="85"/>
      <c r="V348" s="85"/>
      <c r="W348" s="85"/>
      <c r="X348" s="85"/>
      <c r="Y348" s="85"/>
      <c r="Z348" s="85"/>
    </row>
    <row r="349">
      <c r="A349" s="86">
        <v>45848.0</v>
      </c>
      <c r="B349" s="87">
        <f t="shared" si="55"/>
        <v>45848</v>
      </c>
      <c r="C349" s="88">
        <f t="shared" si="60"/>
        <v>0.7222222222</v>
      </c>
      <c r="D349" s="122" t="s">
        <v>282</v>
      </c>
      <c r="E349" s="122"/>
      <c r="F349" s="123"/>
      <c r="G349" s="122"/>
      <c r="H349" s="94" t="str">
        <f t="shared" si="56"/>
        <v>D</v>
      </c>
      <c r="I349" s="47">
        <f t="shared" si="57"/>
        <v>0</v>
      </c>
      <c r="J349" s="122" t="s">
        <v>186</v>
      </c>
      <c r="K349" s="122"/>
      <c r="L349" s="123"/>
      <c r="M349" s="122"/>
      <c r="N349" s="94" t="str">
        <f t="shared" si="58"/>
        <v>D</v>
      </c>
      <c r="O349" s="47">
        <f t="shared" si="59"/>
        <v>0</v>
      </c>
      <c r="P349" s="124"/>
      <c r="Q349" s="85"/>
      <c r="R349" s="85"/>
      <c r="S349" s="85"/>
      <c r="T349" s="85"/>
      <c r="U349" s="85"/>
      <c r="V349" s="85"/>
      <c r="W349" s="85"/>
      <c r="X349" s="85"/>
      <c r="Y349" s="85"/>
      <c r="Z349" s="85"/>
    </row>
    <row r="350">
      <c r="A350" s="86">
        <v>45848.0</v>
      </c>
      <c r="B350" s="87">
        <f t="shared" si="55"/>
        <v>45848</v>
      </c>
      <c r="C350" s="88">
        <f t="shared" si="60"/>
        <v>0.7291666667</v>
      </c>
      <c r="D350" s="122" t="s">
        <v>266</v>
      </c>
      <c r="E350" s="122" t="s">
        <v>480</v>
      </c>
      <c r="F350" s="123">
        <v>6.46689642E8</v>
      </c>
      <c r="G350" s="123">
        <v>100.0</v>
      </c>
      <c r="H350" s="94" t="str">
        <f t="shared" si="56"/>
        <v>D</v>
      </c>
      <c r="I350" s="47">
        <f t="shared" si="57"/>
        <v>0</v>
      </c>
      <c r="J350" s="122" t="s">
        <v>141</v>
      </c>
      <c r="K350" s="122" t="s">
        <v>617</v>
      </c>
      <c r="L350" s="123">
        <v>5.56672015E8</v>
      </c>
      <c r="M350" s="123">
        <v>100.0</v>
      </c>
      <c r="N350" s="94" t="str">
        <f t="shared" si="58"/>
        <v>D</v>
      </c>
      <c r="O350" s="47">
        <f t="shared" si="59"/>
        <v>0</v>
      </c>
      <c r="P350" s="90"/>
      <c r="Q350" s="85"/>
      <c r="R350" s="85"/>
      <c r="S350" s="85"/>
      <c r="T350" s="85"/>
      <c r="U350" s="85"/>
      <c r="V350" s="85"/>
      <c r="W350" s="85"/>
      <c r="X350" s="85"/>
      <c r="Y350" s="85"/>
      <c r="Z350" s="85"/>
    </row>
    <row r="351">
      <c r="A351" s="86">
        <v>45848.0</v>
      </c>
      <c r="B351" s="87">
        <f t="shared" si="55"/>
        <v>45848</v>
      </c>
      <c r="C351" s="88">
        <f t="shared" si="60"/>
        <v>0.7361111111</v>
      </c>
      <c r="D351" s="122" t="s">
        <v>204</v>
      </c>
      <c r="E351" s="122" t="s">
        <v>663</v>
      </c>
      <c r="F351" s="123">
        <v>4.0261896E8</v>
      </c>
      <c r="G351" s="123">
        <v>1090.0</v>
      </c>
      <c r="H351" s="94" t="str">
        <f t="shared" si="56"/>
        <v>L</v>
      </c>
      <c r="I351" s="47">
        <f t="shared" si="57"/>
        <v>0</v>
      </c>
      <c r="J351" s="122" t="s">
        <v>195</v>
      </c>
      <c r="K351" s="122" t="s">
        <v>697</v>
      </c>
      <c r="L351" s="123">
        <v>7.66483298E8</v>
      </c>
      <c r="M351" s="123">
        <v>51090.0</v>
      </c>
      <c r="N351" s="94" t="str">
        <f t="shared" si="58"/>
        <v>W</v>
      </c>
      <c r="O351" s="47">
        <f t="shared" si="59"/>
        <v>1700</v>
      </c>
      <c r="P351" s="91" t="s">
        <v>698</v>
      </c>
      <c r="Q351" s="85"/>
      <c r="R351" s="85"/>
      <c r="S351" s="85"/>
      <c r="T351" s="85"/>
      <c r="U351" s="85"/>
      <c r="V351" s="85"/>
      <c r="W351" s="85"/>
      <c r="X351" s="85"/>
      <c r="Y351" s="85"/>
      <c r="Z351" s="85"/>
    </row>
    <row r="352">
      <c r="A352" s="86">
        <v>45848.0</v>
      </c>
      <c r="B352" s="87">
        <f t="shared" si="55"/>
        <v>45848</v>
      </c>
      <c r="C352" s="88">
        <f t="shared" si="60"/>
        <v>0.7430555556</v>
      </c>
      <c r="D352" s="122" t="s">
        <v>186</v>
      </c>
      <c r="E352" s="122" t="s">
        <v>307</v>
      </c>
      <c r="F352" s="123">
        <v>5.82217237E8</v>
      </c>
      <c r="G352" s="123">
        <v>50.0</v>
      </c>
      <c r="H352" s="94" t="str">
        <f t="shared" si="56"/>
        <v>L</v>
      </c>
      <c r="I352" s="47">
        <f t="shared" si="57"/>
        <v>0</v>
      </c>
      <c r="J352" s="122" t="s">
        <v>581</v>
      </c>
      <c r="K352" s="122" t="s">
        <v>604</v>
      </c>
      <c r="L352" s="123">
        <v>8.36893821E8</v>
      </c>
      <c r="M352" s="123">
        <v>6500.0</v>
      </c>
      <c r="N352" s="94" t="str">
        <f t="shared" si="58"/>
        <v>W</v>
      </c>
      <c r="O352" s="47">
        <f t="shared" si="59"/>
        <v>60</v>
      </c>
      <c r="P352" s="124"/>
      <c r="Q352" s="85"/>
      <c r="R352" s="85"/>
      <c r="S352" s="85"/>
      <c r="T352" s="85"/>
      <c r="U352" s="85"/>
      <c r="V352" s="85"/>
      <c r="W352" s="85"/>
      <c r="X352" s="85"/>
      <c r="Y352" s="85"/>
      <c r="Z352" s="85"/>
    </row>
    <row r="353">
      <c r="A353" s="86">
        <v>45848.0</v>
      </c>
      <c r="B353" s="87">
        <f t="shared" si="55"/>
        <v>45848</v>
      </c>
      <c r="C353" s="88">
        <f t="shared" si="60"/>
        <v>0.75</v>
      </c>
      <c r="D353" s="122" t="s">
        <v>127</v>
      </c>
      <c r="E353" s="122" t="s">
        <v>350</v>
      </c>
      <c r="F353" s="123">
        <v>8.20150051E8</v>
      </c>
      <c r="G353" s="122"/>
      <c r="H353" s="94" t="str">
        <f t="shared" si="56"/>
        <v>D</v>
      </c>
      <c r="I353" s="47">
        <f t="shared" si="57"/>
        <v>0</v>
      </c>
      <c r="J353" s="122" t="s">
        <v>134</v>
      </c>
      <c r="K353" s="122" t="s">
        <v>699</v>
      </c>
      <c r="L353" s="123">
        <v>7.98895198E8</v>
      </c>
      <c r="M353" s="122"/>
      <c r="N353" s="94" t="str">
        <f t="shared" si="58"/>
        <v>D</v>
      </c>
      <c r="O353" s="47">
        <f t="shared" si="59"/>
        <v>0</v>
      </c>
      <c r="P353" s="120" t="s">
        <v>353</v>
      </c>
      <c r="Q353" s="85"/>
      <c r="R353" s="85"/>
      <c r="S353" s="85"/>
      <c r="T353" s="85"/>
      <c r="U353" s="85"/>
      <c r="V353" s="85"/>
      <c r="W353" s="85"/>
      <c r="X353" s="85"/>
      <c r="Y353" s="85"/>
      <c r="Z353" s="85"/>
    </row>
    <row r="354">
      <c r="A354" s="86">
        <v>45848.0</v>
      </c>
      <c r="B354" s="87">
        <f t="shared" si="55"/>
        <v>45848</v>
      </c>
      <c r="C354" s="88">
        <f t="shared" si="60"/>
        <v>0.7569444444</v>
      </c>
      <c r="D354" s="122" t="s">
        <v>178</v>
      </c>
      <c r="E354" s="122" t="s">
        <v>562</v>
      </c>
      <c r="F354" s="123">
        <v>7.98895198E8</v>
      </c>
      <c r="G354" s="122"/>
      <c r="H354" s="94" t="str">
        <f t="shared" si="56"/>
        <v>D</v>
      </c>
      <c r="I354" s="47">
        <f t="shared" si="57"/>
        <v>0</v>
      </c>
      <c r="J354" s="122" t="s">
        <v>191</v>
      </c>
      <c r="K354" s="122"/>
      <c r="L354" s="123"/>
      <c r="M354" s="122"/>
      <c r="N354" s="94" t="str">
        <f t="shared" si="58"/>
        <v>D</v>
      </c>
      <c r="O354" s="47">
        <f t="shared" si="59"/>
        <v>0</v>
      </c>
      <c r="P354" s="120" t="s">
        <v>132</v>
      </c>
      <c r="Q354" s="85"/>
      <c r="R354" s="85"/>
      <c r="S354" s="85"/>
      <c r="T354" s="85"/>
      <c r="U354" s="85"/>
      <c r="V354" s="85"/>
      <c r="W354" s="85"/>
      <c r="X354" s="85"/>
      <c r="Y354" s="85"/>
      <c r="Z354" s="85"/>
    </row>
    <row r="355">
      <c r="A355" s="86">
        <v>45848.0</v>
      </c>
      <c r="B355" s="87">
        <f t="shared" si="55"/>
        <v>45848</v>
      </c>
      <c r="C355" s="88">
        <f t="shared" si="60"/>
        <v>0.7638888889</v>
      </c>
      <c r="D355" s="122" t="s">
        <v>130</v>
      </c>
      <c r="E355" s="122" t="s">
        <v>672</v>
      </c>
      <c r="F355" s="123">
        <v>5.62075499E8</v>
      </c>
      <c r="G355" s="123">
        <v>0.0</v>
      </c>
      <c r="H355" s="94" t="str">
        <f t="shared" si="56"/>
        <v>D</v>
      </c>
      <c r="I355" s="47">
        <f t="shared" si="57"/>
        <v>0</v>
      </c>
      <c r="J355" s="122" t="s">
        <v>195</v>
      </c>
      <c r="K355" s="122" t="s">
        <v>172</v>
      </c>
      <c r="L355" s="123">
        <v>7.8094611E8</v>
      </c>
      <c r="M355" s="123">
        <v>0.0</v>
      </c>
      <c r="N355" s="94" t="str">
        <f t="shared" si="58"/>
        <v>D</v>
      </c>
      <c r="O355" s="47">
        <f t="shared" si="59"/>
        <v>0</v>
      </c>
      <c r="P355" s="124"/>
      <c r="Q355" s="85"/>
      <c r="R355" s="85"/>
      <c r="S355" s="85"/>
      <c r="T355" s="85"/>
      <c r="U355" s="85"/>
      <c r="V355" s="85"/>
      <c r="W355" s="85"/>
      <c r="X355" s="85"/>
      <c r="Y355" s="85"/>
      <c r="Z355" s="85"/>
    </row>
    <row r="356">
      <c r="A356" s="86">
        <v>45848.0</v>
      </c>
      <c r="B356" s="87">
        <f t="shared" si="55"/>
        <v>45848</v>
      </c>
      <c r="C356" s="88">
        <f t="shared" si="60"/>
        <v>0.7708333333</v>
      </c>
      <c r="D356" s="122" t="s">
        <v>282</v>
      </c>
      <c r="E356" s="122" t="s">
        <v>598</v>
      </c>
      <c r="F356" s="123">
        <v>7.11679513E8</v>
      </c>
      <c r="G356" s="123">
        <v>12600.0</v>
      </c>
      <c r="H356" s="94" t="str">
        <f t="shared" si="56"/>
        <v>W</v>
      </c>
      <c r="I356" s="47">
        <f t="shared" si="57"/>
        <v>320</v>
      </c>
      <c r="J356" s="122" t="s">
        <v>163</v>
      </c>
      <c r="K356" s="122" t="s">
        <v>591</v>
      </c>
      <c r="L356" s="123">
        <v>6.30450839E8</v>
      </c>
      <c r="M356" s="123">
        <v>11690.0</v>
      </c>
      <c r="N356" s="94" t="str">
        <f t="shared" si="58"/>
        <v>L</v>
      </c>
      <c r="O356" s="47">
        <f t="shared" si="59"/>
        <v>160</v>
      </c>
      <c r="P356" s="90"/>
      <c r="Q356" s="85"/>
      <c r="R356" s="85"/>
      <c r="S356" s="85"/>
      <c r="T356" s="85"/>
      <c r="U356" s="85"/>
      <c r="V356" s="85"/>
      <c r="W356" s="85"/>
      <c r="X356" s="85"/>
      <c r="Y356" s="85"/>
      <c r="Z356" s="85"/>
    </row>
    <row r="357">
      <c r="A357" s="86">
        <v>45848.0</v>
      </c>
      <c r="B357" s="87">
        <f t="shared" si="55"/>
        <v>45848</v>
      </c>
      <c r="C357" s="88">
        <f t="shared" si="60"/>
        <v>0.7777777778</v>
      </c>
      <c r="D357" s="122" t="s">
        <v>186</v>
      </c>
      <c r="E357" s="122" t="s">
        <v>649</v>
      </c>
      <c r="F357" s="123">
        <v>8.34212935E8</v>
      </c>
      <c r="G357" s="123">
        <v>52676.0</v>
      </c>
      <c r="H357" s="94" t="str">
        <f t="shared" si="56"/>
        <v>W</v>
      </c>
      <c r="I357" s="47">
        <f t="shared" si="57"/>
        <v>1700</v>
      </c>
      <c r="J357" s="122" t="s">
        <v>282</v>
      </c>
      <c r="K357" s="122" t="s">
        <v>551</v>
      </c>
      <c r="L357" s="123">
        <v>8.4194308E8</v>
      </c>
      <c r="M357" s="123">
        <v>10.0</v>
      </c>
      <c r="N357" s="94" t="str">
        <f t="shared" si="58"/>
        <v>L</v>
      </c>
      <c r="O357" s="47">
        <f t="shared" si="59"/>
        <v>0</v>
      </c>
      <c r="P357" s="124"/>
      <c r="Q357" s="85"/>
      <c r="R357" s="85"/>
      <c r="S357" s="85"/>
      <c r="T357" s="85"/>
      <c r="U357" s="85"/>
      <c r="V357" s="85"/>
      <c r="W357" s="85"/>
      <c r="X357" s="85"/>
      <c r="Y357" s="85"/>
      <c r="Z357" s="85"/>
    </row>
    <row r="358">
      <c r="A358" s="86">
        <v>45848.0</v>
      </c>
      <c r="B358" s="87">
        <f t="shared" si="55"/>
        <v>45848</v>
      </c>
      <c r="C358" s="88">
        <f t="shared" si="60"/>
        <v>0.7847222222</v>
      </c>
      <c r="D358" s="122" t="s">
        <v>452</v>
      </c>
      <c r="E358" s="122"/>
      <c r="F358" s="123"/>
      <c r="G358" s="122"/>
      <c r="H358" s="94" t="str">
        <f t="shared" si="56"/>
        <v>D</v>
      </c>
      <c r="I358" s="47">
        <f t="shared" si="57"/>
        <v>0</v>
      </c>
      <c r="J358" s="122" t="s">
        <v>186</v>
      </c>
      <c r="K358" s="122">
        <v>1.029720971E9</v>
      </c>
      <c r="L358" s="123">
        <v>7.99195638E8</v>
      </c>
      <c r="M358" s="122"/>
      <c r="N358" s="94" t="str">
        <f t="shared" si="58"/>
        <v>D</v>
      </c>
      <c r="O358" s="47">
        <f t="shared" si="59"/>
        <v>0</v>
      </c>
      <c r="P358" s="120" t="s">
        <v>132</v>
      </c>
      <c r="Q358" s="85"/>
      <c r="R358" s="85"/>
      <c r="S358" s="85"/>
      <c r="T358" s="85"/>
      <c r="U358" s="85"/>
      <c r="V358" s="85"/>
      <c r="W358" s="85"/>
      <c r="X358" s="85"/>
      <c r="Y358" s="85"/>
      <c r="Z358" s="85"/>
    </row>
    <row r="359">
      <c r="A359" s="86">
        <v>45848.0</v>
      </c>
      <c r="B359" s="87">
        <f t="shared" si="55"/>
        <v>45848</v>
      </c>
      <c r="C359" s="88">
        <f t="shared" si="60"/>
        <v>0.7916666667</v>
      </c>
      <c r="D359" s="122" t="s">
        <v>191</v>
      </c>
      <c r="E359" s="122" t="s">
        <v>156</v>
      </c>
      <c r="F359" s="123">
        <v>7.82249384E8</v>
      </c>
      <c r="G359" s="123">
        <v>1000.0</v>
      </c>
      <c r="H359" s="94" t="str">
        <f t="shared" si="56"/>
        <v>W</v>
      </c>
      <c r="I359" s="47">
        <f t="shared" si="57"/>
        <v>0</v>
      </c>
      <c r="J359" s="122" t="s">
        <v>157</v>
      </c>
      <c r="K359" s="122" t="s">
        <v>393</v>
      </c>
      <c r="L359" s="123">
        <v>4.67361148E8</v>
      </c>
      <c r="M359" s="123">
        <v>200.0</v>
      </c>
      <c r="N359" s="94" t="str">
        <f t="shared" si="58"/>
        <v>L</v>
      </c>
      <c r="O359" s="47">
        <f t="shared" si="59"/>
        <v>0</v>
      </c>
      <c r="P359" s="90"/>
      <c r="Q359" s="85"/>
      <c r="R359" s="85"/>
      <c r="S359" s="85"/>
      <c r="T359" s="85"/>
      <c r="U359" s="85"/>
      <c r="V359" s="85"/>
      <c r="W359" s="85"/>
      <c r="X359" s="85"/>
      <c r="Y359" s="85"/>
      <c r="Z359" s="85"/>
    </row>
    <row r="360">
      <c r="A360" s="86">
        <v>45848.0</v>
      </c>
      <c r="B360" s="87">
        <f t="shared" si="55"/>
        <v>45848</v>
      </c>
      <c r="C360" s="88">
        <f t="shared" si="60"/>
        <v>0.7986111111</v>
      </c>
      <c r="D360" s="122" t="s">
        <v>155</v>
      </c>
      <c r="E360" s="122" t="s">
        <v>365</v>
      </c>
      <c r="F360" s="123">
        <v>5.20758074E8</v>
      </c>
      <c r="G360" s="123">
        <v>17580.0</v>
      </c>
      <c r="H360" s="94" t="str">
        <f t="shared" si="56"/>
        <v>W</v>
      </c>
      <c r="I360" s="47">
        <f t="shared" si="57"/>
        <v>320</v>
      </c>
      <c r="J360" s="122" t="s">
        <v>195</v>
      </c>
      <c r="K360" s="122" t="s">
        <v>378</v>
      </c>
      <c r="L360" s="123">
        <v>7.16193326E8</v>
      </c>
      <c r="M360" s="123">
        <v>15050.0</v>
      </c>
      <c r="N360" s="94" t="str">
        <f t="shared" si="58"/>
        <v>L</v>
      </c>
      <c r="O360" s="47">
        <f t="shared" si="59"/>
        <v>160</v>
      </c>
      <c r="P360" s="90"/>
      <c r="Q360" s="85"/>
      <c r="R360" s="85"/>
      <c r="S360" s="85"/>
      <c r="T360" s="85"/>
      <c r="U360" s="85"/>
      <c r="V360" s="85"/>
      <c r="W360" s="85"/>
      <c r="X360" s="85"/>
      <c r="Y360" s="85"/>
      <c r="Z360" s="85"/>
    </row>
    <row r="361">
      <c r="A361" s="86">
        <v>45848.0</v>
      </c>
      <c r="B361" s="87">
        <f t="shared" si="55"/>
        <v>45848</v>
      </c>
      <c r="C361" s="88">
        <f t="shared" si="60"/>
        <v>0.8055555556</v>
      </c>
      <c r="D361" s="122" t="s">
        <v>282</v>
      </c>
      <c r="E361" s="122" t="s">
        <v>398</v>
      </c>
      <c r="F361" s="123">
        <v>5.20758074E8</v>
      </c>
      <c r="G361" s="123">
        <v>13729.0</v>
      </c>
      <c r="H361" s="94" t="str">
        <f t="shared" si="56"/>
        <v>W</v>
      </c>
      <c r="I361" s="47">
        <f t="shared" si="57"/>
        <v>320</v>
      </c>
      <c r="J361" s="122" t="s">
        <v>195</v>
      </c>
      <c r="K361" s="122" t="s">
        <v>397</v>
      </c>
      <c r="L361" s="123">
        <v>7.16193326E8</v>
      </c>
      <c r="M361" s="123">
        <v>1160.0</v>
      </c>
      <c r="N361" s="94" t="str">
        <f t="shared" si="58"/>
        <v>L</v>
      </c>
      <c r="O361" s="47">
        <f t="shared" si="59"/>
        <v>0</v>
      </c>
      <c r="P361" s="124"/>
      <c r="Q361" s="85"/>
      <c r="R361" s="85"/>
      <c r="S361" s="85"/>
      <c r="T361" s="85"/>
      <c r="U361" s="85"/>
      <c r="V361" s="85"/>
      <c r="W361" s="85"/>
      <c r="X361" s="85"/>
      <c r="Y361" s="85"/>
      <c r="Z361" s="85"/>
    </row>
    <row r="362">
      <c r="A362" s="86">
        <v>45848.0</v>
      </c>
      <c r="B362" s="87">
        <f t="shared" si="55"/>
        <v>45848</v>
      </c>
      <c r="C362" s="88">
        <f t="shared" si="60"/>
        <v>0.8125</v>
      </c>
      <c r="D362" s="122" t="s">
        <v>195</v>
      </c>
      <c r="E362" s="122" t="s">
        <v>167</v>
      </c>
      <c r="F362" s="123">
        <v>4.42686297E8</v>
      </c>
      <c r="G362" s="123">
        <v>187150.0</v>
      </c>
      <c r="H362" s="94" t="str">
        <f t="shared" si="56"/>
        <v>W</v>
      </c>
      <c r="I362" s="47">
        <f t="shared" si="57"/>
        <v>4000</v>
      </c>
      <c r="J362" s="122" t="s">
        <v>282</v>
      </c>
      <c r="K362" s="122" t="s">
        <v>442</v>
      </c>
      <c r="L362" s="123">
        <v>4.3945117E8</v>
      </c>
      <c r="M362" s="123">
        <v>3770.0</v>
      </c>
      <c r="N362" s="94" t="str">
        <f t="shared" si="58"/>
        <v>L</v>
      </c>
      <c r="O362" s="47">
        <f t="shared" si="59"/>
        <v>30</v>
      </c>
      <c r="P362" s="124"/>
      <c r="Q362" s="85"/>
      <c r="R362" s="85"/>
      <c r="S362" s="85"/>
      <c r="T362" s="85"/>
      <c r="U362" s="85"/>
      <c r="V362" s="85"/>
      <c r="W362" s="85"/>
      <c r="X362" s="85"/>
      <c r="Y362" s="85"/>
      <c r="Z362" s="85"/>
    </row>
    <row r="363">
      <c r="A363" s="86">
        <v>45848.0</v>
      </c>
      <c r="B363" s="87">
        <f t="shared" si="55"/>
        <v>45848</v>
      </c>
      <c r="C363" s="88">
        <f t="shared" si="60"/>
        <v>0.8194444444</v>
      </c>
      <c r="D363" s="122" t="s">
        <v>186</v>
      </c>
      <c r="E363" s="122" t="s">
        <v>700</v>
      </c>
      <c r="F363" s="123">
        <v>7.59553042E8</v>
      </c>
      <c r="G363" s="123">
        <v>100000.0</v>
      </c>
      <c r="H363" s="94" t="str">
        <f t="shared" si="56"/>
        <v>W</v>
      </c>
      <c r="I363" s="47">
        <f t="shared" si="57"/>
        <v>3500</v>
      </c>
      <c r="J363" s="122" t="s">
        <v>195</v>
      </c>
      <c r="K363" s="122">
        <v>3.86498952E8</v>
      </c>
      <c r="L363" s="123">
        <v>1.882956474E9</v>
      </c>
      <c r="M363" s="123">
        <v>1000.0</v>
      </c>
      <c r="N363" s="94" t="str">
        <f t="shared" si="58"/>
        <v>L</v>
      </c>
      <c r="O363" s="47">
        <f t="shared" si="59"/>
        <v>0</v>
      </c>
      <c r="P363" s="91">
        <v>19.43</v>
      </c>
      <c r="Q363" s="85"/>
      <c r="R363" s="85"/>
      <c r="S363" s="85"/>
      <c r="T363" s="85"/>
      <c r="U363" s="85"/>
      <c r="V363" s="85"/>
      <c r="W363" s="85"/>
      <c r="X363" s="85"/>
      <c r="Y363" s="85"/>
      <c r="Z363" s="85"/>
    </row>
    <row r="364">
      <c r="A364" s="86">
        <v>45848.0</v>
      </c>
      <c r="B364" s="87">
        <f t="shared" si="55"/>
        <v>45848</v>
      </c>
      <c r="C364" s="88">
        <f t="shared" si="60"/>
        <v>0.8263888889</v>
      </c>
      <c r="D364" s="122" t="s">
        <v>282</v>
      </c>
      <c r="E364" s="122" t="s">
        <v>700</v>
      </c>
      <c r="F364" s="123">
        <v>7.59553042E8</v>
      </c>
      <c r="G364" s="123">
        <v>100000.0</v>
      </c>
      <c r="H364" s="94" t="str">
        <f t="shared" si="56"/>
        <v>W</v>
      </c>
      <c r="I364" s="47">
        <f t="shared" si="57"/>
        <v>3500</v>
      </c>
      <c r="J364" s="122" t="s">
        <v>186</v>
      </c>
      <c r="K364" s="122">
        <v>3.86498952E8</v>
      </c>
      <c r="L364" s="123">
        <v>1.882956474E9</v>
      </c>
      <c r="M364" s="123">
        <v>2000.0</v>
      </c>
      <c r="N364" s="94" t="str">
        <f t="shared" si="58"/>
        <v>L</v>
      </c>
      <c r="O364" s="47">
        <f t="shared" si="59"/>
        <v>30</v>
      </c>
      <c r="P364" s="91">
        <v>19.55</v>
      </c>
      <c r="Q364" s="85"/>
      <c r="R364" s="85"/>
      <c r="S364" s="85"/>
      <c r="T364" s="85"/>
      <c r="U364" s="85"/>
      <c r="V364" s="85"/>
      <c r="W364" s="85"/>
      <c r="X364" s="85"/>
      <c r="Y364" s="85"/>
      <c r="Z364" s="85"/>
    </row>
    <row r="365">
      <c r="A365" s="86">
        <v>45848.0</v>
      </c>
      <c r="B365" s="87">
        <f t="shared" si="55"/>
        <v>45848</v>
      </c>
      <c r="C365" s="88">
        <f t="shared" si="60"/>
        <v>0.8333333333</v>
      </c>
      <c r="D365" s="122" t="s">
        <v>282</v>
      </c>
      <c r="E365" s="122" t="s">
        <v>700</v>
      </c>
      <c r="F365" s="123">
        <v>7.59553042E8</v>
      </c>
      <c r="G365" s="123">
        <v>103860.0</v>
      </c>
      <c r="H365" s="94" t="str">
        <f t="shared" si="56"/>
        <v>W</v>
      </c>
      <c r="I365" s="47">
        <f t="shared" si="57"/>
        <v>3500</v>
      </c>
      <c r="J365" s="122" t="s">
        <v>186</v>
      </c>
      <c r="K365" s="122">
        <v>3.86498952E8</v>
      </c>
      <c r="L365" s="123">
        <v>1.882956474E9</v>
      </c>
      <c r="M365" s="123">
        <v>1510.0</v>
      </c>
      <c r="N365" s="94" t="str">
        <f t="shared" si="58"/>
        <v>L</v>
      </c>
      <c r="O365" s="47">
        <f t="shared" si="59"/>
        <v>0</v>
      </c>
      <c r="P365" s="91">
        <v>20.06</v>
      </c>
      <c r="Q365" s="85"/>
      <c r="R365" s="85"/>
      <c r="S365" s="85"/>
      <c r="T365" s="85"/>
      <c r="U365" s="85"/>
      <c r="V365" s="85"/>
      <c r="W365" s="85"/>
      <c r="X365" s="85"/>
      <c r="Y365" s="85"/>
      <c r="Z365" s="85"/>
    </row>
    <row r="366">
      <c r="A366" s="86">
        <v>45848.0</v>
      </c>
      <c r="B366" s="87">
        <f t="shared" si="55"/>
        <v>45848</v>
      </c>
      <c r="C366" s="88">
        <f t="shared" si="60"/>
        <v>0.8402777778</v>
      </c>
      <c r="D366" s="122" t="s">
        <v>266</v>
      </c>
      <c r="E366" s="122" t="s">
        <v>701</v>
      </c>
      <c r="F366" s="123">
        <v>4.82664472E8</v>
      </c>
      <c r="G366" s="122"/>
      <c r="H366" s="94" t="str">
        <f t="shared" si="56"/>
        <v>D</v>
      </c>
      <c r="I366" s="47">
        <f t="shared" si="57"/>
        <v>0</v>
      </c>
      <c r="J366" s="122" t="s">
        <v>204</v>
      </c>
      <c r="K366" s="122" t="s">
        <v>456</v>
      </c>
      <c r="L366" s="123">
        <v>6.79523651E8</v>
      </c>
      <c r="M366" s="122"/>
      <c r="N366" s="94" t="str">
        <f t="shared" si="58"/>
        <v>D</v>
      </c>
      <c r="O366" s="47">
        <f t="shared" si="59"/>
        <v>0</v>
      </c>
      <c r="P366" s="120" t="s">
        <v>353</v>
      </c>
      <c r="Q366" s="85"/>
      <c r="R366" s="85"/>
      <c r="S366" s="85"/>
      <c r="T366" s="85"/>
      <c r="U366" s="85"/>
      <c r="V366" s="85"/>
      <c r="W366" s="85"/>
      <c r="X366" s="85"/>
      <c r="Y366" s="85"/>
      <c r="Z366" s="85"/>
    </row>
    <row r="367">
      <c r="A367" s="86">
        <v>45848.0</v>
      </c>
      <c r="B367" s="87">
        <f t="shared" si="55"/>
        <v>45848</v>
      </c>
      <c r="C367" s="88">
        <f t="shared" si="60"/>
        <v>0.8472222222</v>
      </c>
      <c r="D367" s="122" t="s">
        <v>204</v>
      </c>
      <c r="E367" s="122" t="s">
        <v>330</v>
      </c>
      <c r="F367" s="123">
        <v>5.78980315E8</v>
      </c>
      <c r="G367" s="123">
        <v>6810.0</v>
      </c>
      <c r="H367" s="94" t="str">
        <f t="shared" si="56"/>
        <v>W</v>
      </c>
      <c r="I367" s="47">
        <f t="shared" si="57"/>
        <v>60</v>
      </c>
      <c r="J367" s="122" t="s">
        <v>186</v>
      </c>
      <c r="K367" s="122" t="s">
        <v>413</v>
      </c>
      <c r="L367" s="123">
        <v>6.84344469E8</v>
      </c>
      <c r="M367" s="123">
        <v>450.0</v>
      </c>
      <c r="N367" s="94" t="str">
        <f t="shared" si="58"/>
        <v>L</v>
      </c>
      <c r="O367" s="47">
        <f t="shared" si="59"/>
        <v>0</v>
      </c>
      <c r="P367" s="90"/>
      <c r="Q367" s="85"/>
      <c r="R367" s="85"/>
      <c r="S367" s="85"/>
      <c r="T367" s="85"/>
      <c r="U367" s="85"/>
      <c r="V367" s="85"/>
      <c r="W367" s="85"/>
      <c r="X367" s="85"/>
      <c r="Y367" s="85"/>
      <c r="Z367" s="85"/>
    </row>
    <row r="368">
      <c r="A368" s="86">
        <v>45848.0</v>
      </c>
      <c r="B368" s="87">
        <f t="shared" si="55"/>
        <v>45848</v>
      </c>
      <c r="C368" s="88">
        <f t="shared" si="60"/>
        <v>0.8541666667</v>
      </c>
      <c r="D368" s="122" t="s">
        <v>186</v>
      </c>
      <c r="E368" s="122">
        <v>3.13544867E8</v>
      </c>
      <c r="F368" s="123">
        <v>1.830963821E9</v>
      </c>
      <c r="G368" s="123">
        <v>120300.0</v>
      </c>
      <c r="H368" s="94" t="str">
        <f t="shared" si="56"/>
        <v>W</v>
      </c>
      <c r="I368" s="47">
        <f t="shared" si="57"/>
        <v>4000</v>
      </c>
      <c r="J368" s="122" t="s">
        <v>581</v>
      </c>
      <c r="K368" s="122" t="s">
        <v>686</v>
      </c>
      <c r="L368" s="123">
        <v>5.53672222E8</v>
      </c>
      <c r="M368" s="123">
        <v>2000.0</v>
      </c>
      <c r="N368" s="94" t="str">
        <f t="shared" si="58"/>
        <v>L</v>
      </c>
      <c r="O368" s="47">
        <f t="shared" si="59"/>
        <v>30</v>
      </c>
      <c r="P368" s="124"/>
      <c r="Q368" s="85"/>
      <c r="R368" s="85"/>
      <c r="S368" s="85"/>
      <c r="T368" s="85"/>
      <c r="U368" s="85"/>
      <c r="V368" s="85"/>
      <c r="W368" s="85"/>
      <c r="X368" s="85"/>
      <c r="Y368" s="85"/>
      <c r="Z368" s="85"/>
    </row>
    <row r="369">
      <c r="A369" s="86">
        <v>45848.0</v>
      </c>
      <c r="B369" s="87">
        <f t="shared" si="55"/>
        <v>45848</v>
      </c>
      <c r="C369" s="88">
        <f t="shared" si="60"/>
        <v>0.8611111111</v>
      </c>
      <c r="D369" s="122" t="s">
        <v>195</v>
      </c>
      <c r="E369" s="122" t="s">
        <v>395</v>
      </c>
      <c r="F369" s="123">
        <v>1.66633913E9</v>
      </c>
      <c r="G369" s="123">
        <v>0.0</v>
      </c>
      <c r="H369" s="94" t="str">
        <f t="shared" si="56"/>
        <v>L</v>
      </c>
      <c r="I369" s="47">
        <f t="shared" si="57"/>
        <v>0</v>
      </c>
      <c r="J369" s="122" t="s">
        <v>282</v>
      </c>
      <c r="K369" s="122" t="s">
        <v>675</v>
      </c>
      <c r="L369" s="123">
        <v>5.53764118E8</v>
      </c>
      <c r="M369" s="123">
        <v>100430.0</v>
      </c>
      <c r="N369" s="94" t="str">
        <f t="shared" si="58"/>
        <v>W</v>
      </c>
      <c r="O369" s="47">
        <f t="shared" si="59"/>
        <v>3500</v>
      </c>
      <c r="P369" s="90"/>
      <c r="Q369" s="85"/>
      <c r="R369" s="85"/>
      <c r="S369" s="85"/>
      <c r="T369" s="85"/>
      <c r="U369" s="85"/>
      <c r="V369" s="85"/>
      <c r="W369" s="85"/>
      <c r="X369" s="85"/>
      <c r="Y369" s="85"/>
      <c r="Z369" s="85"/>
    </row>
    <row r="370">
      <c r="A370" s="86">
        <v>45848.0</v>
      </c>
      <c r="B370" s="87">
        <f t="shared" si="55"/>
        <v>45848</v>
      </c>
      <c r="C370" s="88">
        <f t="shared" si="60"/>
        <v>0.8680555556</v>
      </c>
      <c r="D370" s="122" t="s">
        <v>186</v>
      </c>
      <c r="E370" s="123" t="s">
        <v>324</v>
      </c>
      <c r="F370" s="123">
        <v>6.97355089E8</v>
      </c>
      <c r="G370" s="123">
        <v>1030.0</v>
      </c>
      <c r="H370" s="94" t="str">
        <f t="shared" si="56"/>
        <v>L</v>
      </c>
      <c r="I370" s="47">
        <f t="shared" si="57"/>
        <v>0</v>
      </c>
      <c r="J370" s="122" t="s">
        <v>195</v>
      </c>
      <c r="K370" s="123" t="s">
        <v>702</v>
      </c>
      <c r="L370" s="123">
        <v>5.62387133E8</v>
      </c>
      <c r="M370" s="123">
        <v>25310.0</v>
      </c>
      <c r="N370" s="94" t="str">
        <f t="shared" si="58"/>
        <v>W</v>
      </c>
      <c r="O370" s="47">
        <f t="shared" si="59"/>
        <v>320</v>
      </c>
      <c r="P370" s="91" t="s">
        <v>703</v>
      </c>
      <c r="Q370" s="85"/>
      <c r="R370" s="85"/>
      <c r="S370" s="85"/>
      <c r="T370" s="85"/>
      <c r="U370" s="85"/>
      <c r="V370" s="85"/>
      <c r="W370" s="85"/>
      <c r="X370" s="85"/>
      <c r="Y370" s="85"/>
      <c r="Z370" s="85"/>
    </row>
    <row r="371">
      <c r="A371" s="268" t="s">
        <v>116</v>
      </c>
      <c r="B371" s="81" t="s">
        <v>16</v>
      </c>
      <c r="C371" s="150" t="s">
        <v>117</v>
      </c>
      <c r="D371" s="82" t="s">
        <v>118</v>
      </c>
      <c r="E371" s="82" t="s">
        <v>119</v>
      </c>
      <c r="F371" s="83" t="s">
        <v>120</v>
      </c>
      <c r="G371" s="82" t="s">
        <v>121</v>
      </c>
      <c r="H371" s="82" t="s">
        <v>122</v>
      </c>
      <c r="I371" s="82" t="s">
        <v>123</v>
      </c>
      <c r="J371" s="82" t="s">
        <v>118</v>
      </c>
      <c r="K371" s="82" t="s">
        <v>124</v>
      </c>
      <c r="L371" s="83" t="s">
        <v>125</v>
      </c>
      <c r="M371" s="82" t="s">
        <v>121</v>
      </c>
      <c r="N371" s="82" t="s">
        <v>122</v>
      </c>
      <c r="O371" s="82" t="s">
        <v>123</v>
      </c>
      <c r="P371" s="84" t="s">
        <v>52</v>
      </c>
      <c r="Q371" s="85"/>
      <c r="R371" s="85"/>
      <c r="S371" s="85"/>
      <c r="T371" s="85"/>
      <c r="U371" s="85"/>
      <c r="V371" s="85"/>
      <c r="W371" s="85"/>
      <c r="X371" s="85"/>
      <c r="Y371" s="85"/>
      <c r="Z371" s="85"/>
    </row>
    <row r="372">
      <c r="A372" s="86">
        <v>45849.0</v>
      </c>
      <c r="B372" s="87">
        <f t="shared" ref="B372:B407" si="61">A372</f>
        <v>45849</v>
      </c>
      <c r="C372" s="88">
        <v>0.625</v>
      </c>
      <c r="D372" s="122" t="s">
        <v>130</v>
      </c>
      <c r="E372" s="122"/>
      <c r="F372" s="123"/>
      <c r="G372" s="122"/>
      <c r="H372" s="94" t="str">
        <f t="shared" ref="H372:H407" si="62">IFS(G372&gt;M372,"W",G372&lt;M372,"L",G372=M372,"D")</f>
        <v>D</v>
      </c>
      <c r="I372" s="47">
        <f t="shared" ref="I372:I407" si="63">iferror(IF(H372="W",LOOKUP(G372,{2000,10000,50000,80000,100000,120000},{60,320,1700,2800,3500,4000}),LOOKUP(G372,{2000,10000,50000,80000,100000,120000},{30,160,850,1400,1750,2000})),0)</f>
        <v>0</v>
      </c>
      <c r="J372" s="122" t="s">
        <v>141</v>
      </c>
      <c r="K372" s="122" t="s">
        <v>172</v>
      </c>
      <c r="L372" s="123">
        <v>7.8094611E8</v>
      </c>
      <c r="M372" s="122"/>
      <c r="N372" s="94" t="str">
        <f t="shared" ref="N372:N407" si="64">IFS(M372&gt;G372,"W",M372&lt;G372,"L",M372=G372,"D")</f>
        <v>D</v>
      </c>
      <c r="O372" s="47">
        <f t="shared" ref="O372:O407" si="65">iferror(IF(N372="W",LOOKUP(M372,{2000,10000,50000,80000,100000,120000},{60,320,1700,2800,3500,4000}),LOOKUP(M372,{2000,10000,50000,80000,100000,120000},{30,160,850,1400,1750,2000})),0)</f>
        <v>0</v>
      </c>
      <c r="P372" s="120" t="s">
        <v>132</v>
      </c>
      <c r="Q372" s="85"/>
      <c r="R372" s="85"/>
      <c r="S372" s="85"/>
      <c r="T372" s="85"/>
      <c r="U372" s="85"/>
      <c r="V372" s="85"/>
      <c r="W372" s="85"/>
      <c r="X372" s="85"/>
      <c r="Y372" s="85"/>
      <c r="Z372" s="85"/>
    </row>
    <row r="373">
      <c r="A373" s="86">
        <v>45849.0</v>
      </c>
      <c r="B373" s="87">
        <f t="shared" si="61"/>
        <v>45849</v>
      </c>
      <c r="C373" s="88">
        <f t="shared" ref="C373:C407" si="66">C372 + TIME(0, 10, 0)</f>
        <v>0.6319444444</v>
      </c>
      <c r="D373" s="122" t="s">
        <v>195</v>
      </c>
      <c r="E373" s="122"/>
      <c r="F373" s="123"/>
      <c r="G373" s="122"/>
      <c r="H373" s="94" t="str">
        <f t="shared" si="62"/>
        <v>D</v>
      </c>
      <c r="I373" s="47">
        <f t="shared" si="63"/>
        <v>0</v>
      </c>
      <c r="J373" s="122" t="s">
        <v>429</v>
      </c>
      <c r="K373" s="122" t="s">
        <v>704</v>
      </c>
      <c r="L373" s="123">
        <v>8.31882005E8</v>
      </c>
      <c r="M373" s="122"/>
      <c r="N373" s="94" t="str">
        <f t="shared" si="64"/>
        <v>D</v>
      </c>
      <c r="O373" s="47">
        <f t="shared" si="65"/>
        <v>0</v>
      </c>
      <c r="P373" s="120" t="s">
        <v>132</v>
      </c>
      <c r="Q373" s="85"/>
      <c r="R373" s="85"/>
      <c r="S373" s="85"/>
      <c r="T373" s="85"/>
      <c r="U373" s="85"/>
      <c r="V373" s="85"/>
      <c r="W373" s="85"/>
      <c r="X373" s="85"/>
      <c r="Y373" s="85"/>
      <c r="Z373" s="85"/>
    </row>
    <row r="374">
      <c r="A374" s="86">
        <v>45849.0</v>
      </c>
      <c r="B374" s="87">
        <f t="shared" si="61"/>
        <v>45849</v>
      </c>
      <c r="C374" s="88">
        <f t="shared" si="66"/>
        <v>0.6388888889</v>
      </c>
      <c r="D374" s="122" t="s">
        <v>195</v>
      </c>
      <c r="E374" s="122" t="s">
        <v>168</v>
      </c>
      <c r="F374" s="123">
        <v>8.35222775E8</v>
      </c>
      <c r="G374" s="123">
        <v>50.0</v>
      </c>
      <c r="H374" s="94" t="str">
        <f t="shared" si="62"/>
        <v>L</v>
      </c>
      <c r="I374" s="47">
        <f t="shared" si="63"/>
        <v>0</v>
      </c>
      <c r="J374" s="122" t="s">
        <v>134</v>
      </c>
      <c r="K374" s="122" t="s">
        <v>391</v>
      </c>
      <c r="L374" s="123">
        <v>6.34880806E8</v>
      </c>
      <c r="M374" s="123">
        <v>1030.0</v>
      </c>
      <c r="N374" s="94" t="str">
        <f t="shared" si="64"/>
        <v>W</v>
      </c>
      <c r="O374" s="47">
        <f t="shared" si="65"/>
        <v>0</v>
      </c>
      <c r="P374" s="124"/>
      <c r="Q374" s="85"/>
      <c r="R374" s="85"/>
      <c r="S374" s="85"/>
      <c r="T374" s="85"/>
      <c r="U374" s="85"/>
      <c r="V374" s="85"/>
      <c r="W374" s="85"/>
      <c r="X374" s="85"/>
      <c r="Y374" s="85"/>
      <c r="Z374" s="85"/>
    </row>
    <row r="375">
      <c r="A375" s="86">
        <v>45849.0</v>
      </c>
      <c r="B375" s="87">
        <f t="shared" si="61"/>
        <v>45849</v>
      </c>
      <c r="C375" s="88">
        <f t="shared" si="66"/>
        <v>0.6458333333</v>
      </c>
      <c r="D375" s="122" t="s">
        <v>183</v>
      </c>
      <c r="E375" s="122"/>
      <c r="F375" s="123"/>
      <c r="G375" s="122"/>
      <c r="H375" s="94" t="str">
        <f t="shared" si="62"/>
        <v>D</v>
      </c>
      <c r="I375" s="47">
        <f t="shared" si="63"/>
        <v>0</v>
      </c>
      <c r="J375" s="122" t="s">
        <v>195</v>
      </c>
      <c r="K375" s="122"/>
      <c r="L375" s="123"/>
      <c r="M375" s="122"/>
      <c r="N375" s="94" t="str">
        <f t="shared" si="64"/>
        <v>D</v>
      </c>
      <c r="O375" s="47">
        <f t="shared" si="65"/>
        <v>0</v>
      </c>
      <c r="P375" s="124"/>
      <c r="Q375" s="85"/>
      <c r="R375" s="85"/>
      <c r="S375" s="85"/>
      <c r="T375" s="85"/>
      <c r="U375" s="85"/>
      <c r="V375" s="85"/>
      <c r="W375" s="85"/>
      <c r="X375" s="85"/>
      <c r="Y375" s="85"/>
      <c r="Z375" s="85"/>
    </row>
    <row r="376">
      <c r="A376" s="86">
        <v>45849.0</v>
      </c>
      <c r="B376" s="87">
        <f t="shared" si="61"/>
        <v>45849</v>
      </c>
      <c r="C376" s="88">
        <f t="shared" si="66"/>
        <v>0.6527777778</v>
      </c>
      <c r="D376" s="122" t="s">
        <v>282</v>
      </c>
      <c r="E376" s="122"/>
      <c r="F376" s="123"/>
      <c r="G376" s="122"/>
      <c r="H376" s="94" t="str">
        <f t="shared" si="62"/>
        <v>D</v>
      </c>
      <c r="I376" s="47">
        <f t="shared" si="63"/>
        <v>0</v>
      </c>
      <c r="J376" s="122" t="s">
        <v>186</v>
      </c>
      <c r="K376" s="122" t="s">
        <v>704</v>
      </c>
      <c r="L376" s="123">
        <v>8.31882005E8</v>
      </c>
      <c r="M376" s="122"/>
      <c r="N376" s="94" t="str">
        <f t="shared" si="64"/>
        <v>D</v>
      </c>
      <c r="O376" s="47">
        <f t="shared" si="65"/>
        <v>0</v>
      </c>
      <c r="P376" s="120" t="s">
        <v>132</v>
      </c>
      <c r="Q376" s="85"/>
      <c r="R376" s="85"/>
      <c r="S376" s="85"/>
      <c r="T376" s="85"/>
      <c r="U376" s="85"/>
      <c r="V376" s="85"/>
      <c r="W376" s="85"/>
      <c r="X376" s="85"/>
      <c r="Y376" s="85"/>
      <c r="Z376" s="85"/>
    </row>
    <row r="377">
      <c r="A377" s="86">
        <v>45849.0</v>
      </c>
      <c r="B377" s="87">
        <f t="shared" si="61"/>
        <v>45849</v>
      </c>
      <c r="C377" s="88">
        <f t="shared" si="66"/>
        <v>0.6597222222</v>
      </c>
      <c r="D377" s="122" t="s">
        <v>282</v>
      </c>
      <c r="E377" s="122" t="s">
        <v>705</v>
      </c>
      <c r="F377" s="123">
        <v>7.69027539E8</v>
      </c>
      <c r="G377" s="122"/>
      <c r="H377" s="94" t="str">
        <f t="shared" si="62"/>
        <v>D</v>
      </c>
      <c r="I377" s="47">
        <f t="shared" si="63"/>
        <v>0</v>
      </c>
      <c r="J377" s="122" t="s">
        <v>299</v>
      </c>
      <c r="K377" s="122"/>
      <c r="L377" s="123"/>
      <c r="M377" s="122"/>
      <c r="N377" s="94" t="str">
        <f t="shared" si="64"/>
        <v>D</v>
      </c>
      <c r="O377" s="47">
        <f t="shared" si="65"/>
        <v>0</v>
      </c>
      <c r="P377" s="120" t="s">
        <v>132</v>
      </c>
      <c r="Q377" s="85"/>
      <c r="R377" s="85"/>
      <c r="S377" s="85"/>
      <c r="T377" s="85"/>
      <c r="U377" s="85"/>
      <c r="V377" s="85"/>
      <c r="W377" s="85"/>
      <c r="X377" s="85"/>
      <c r="Y377" s="85"/>
      <c r="Z377" s="85"/>
    </row>
    <row r="378">
      <c r="A378" s="86">
        <v>45849.0</v>
      </c>
      <c r="B378" s="87">
        <f t="shared" si="61"/>
        <v>45849</v>
      </c>
      <c r="C378" s="88">
        <f t="shared" si="66"/>
        <v>0.6666666667</v>
      </c>
      <c r="D378" s="122" t="s">
        <v>134</v>
      </c>
      <c r="E378" s="122" t="s">
        <v>472</v>
      </c>
      <c r="F378" s="123">
        <v>7.99623928E8</v>
      </c>
      <c r="G378" s="123">
        <v>100.0</v>
      </c>
      <c r="H378" s="94" t="str">
        <f t="shared" si="62"/>
        <v>L</v>
      </c>
      <c r="I378" s="47">
        <f t="shared" si="63"/>
        <v>0</v>
      </c>
      <c r="J378" s="122" t="s">
        <v>188</v>
      </c>
      <c r="K378" s="122" t="s">
        <v>370</v>
      </c>
      <c r="L378" s="123">
        <v>6.59060208E8</v>
      </c>
      <c r="M378" s="123">
        <v>2200.0</v>
      </c>
      <c r="N378" s="94" t="str">
        <f t="shared" si="64"/>
        <v>W</v>
      </c>
      <c r="O378" s="47">
        <f t="shared" si="65"/>
        <v>60</v>
      </c>
      <c r="P378" s="90"/>
      <c r="Q378" s="85"/>
      <c r="R378" s="85"/>
      <c r="S378" s="85"/>
      <c r="T378" s="85"/>
      <c r="U378" s="85"/>
      <c r="V378" s="85"/>
      <c r="W378" s="85"/>
      <c r="X378" s="85"/>
      <c r="Y378" s="85"/>
      <c r="Z378" s="85"/>
    </row>
    <row r="379">
      <c r="A379" s="86">
        <v>45849.0</v>
      </c>
      <c r="B379" s="87">
        <f t="shared" si="61"/>
        <v>45849</v>
      </c>
      <c r="C379" s="88">
        <f t="shared" si="66"/>
        <v>0.6736111111</v>
      </c>
      <c r="D379" s="122" t="s">
        <v>195</v>
      </c>
      <c r="E379" s="122"/>
      <c r="F379" s="123"/>
      <c r="G379" s="122"/>
      <c r="H379" s="94" t="str">
        <f t="shared" si="62"/>
        <v>D</v>
      </c>
      <c r="I379" s="47">
        <f t="shared" si="63"/>
        <v>0</v>
      </c>
      <c r="J379" s="122" t="s">
        <v>130</v>
      </c>
      <c r="K379" s="122" t="s">
        <v>172</v>
      </c>
      <c r="L379" s="123">
        <v>7.8094611E8</v>
      </c>
      <c r="M379" s="122"/>
      <c r="N379" s="94" t="str">
        <f t="shared" si="64"/>
        <v>D</v>
      </c>
      <c r="O379" s="47">
        <f t="shared" si="65"/>
        <v>0</v>
      </c>
      <c r="P379" s="120" t="s">
        <v>132</v>
      </c>
      <c r="Q379" s="85"/>
      <c r="R379" s="85"/>
      <c r="S379" s="85"/>
      <c r="T379" s="85"/>
      <c r="U379" s="85"/>
      <c r="V379" s="85"/>
      <c r="W379" s="85"/>
      <c r="X379" s="85"/>
      <c r="Y379" s="85"/>
      <c r="Z379" s="85"/>
    </row>
    <row r="380">
      <c r="A380" s="86">
        <v>45849.0</v>
      </c>
      <c r="B380" s="87">
        <f t="shared" si="61"/>
        <v>45849</v>
      </c>
      <c r="C380" s="88">
        <f t="shared" si="66"/>
        <v>0.6805555556</v>
      </c>
      <c r="D380" s="122" t="s">
        <v>186</v>
      </c>
      <c r="E380" s="122" t="s">
        <v>706</v>
      </c>
      <c r="F380" s="123">
        <v>8.15089666E8</v>
      </c>
      <c r="G380" s="122"/>
      <c r="H380" s="94" t="str">
        <f t="shared" si="62"/>
        <v>D</v>
      </c>
      <c r="I380" s="47">
        <f t="shared" si="63"/>
        <v>0</v>
      </c>
      <c r="J380" s="122" t="s">
        <v>620</v>
      </c>
      <c r="K380" s="122"/>
      <c r="L380" s="123"/>
      <c r="M380" s="122"/>
      <c r="N380" s="94" t="str">
        <f t="shared" si="64"/>
        <v>D</v>
      </c>
      <c r="O380" s="47">
        <f t="shared" si="65"/>
        <v>0</v>
      </c>
      <c r="P380" s="120" t="s">
        <v>132</v>
      </c>
      <c r="Q380" s="85"/>
      <c r="R380" s="85"/>
      <c r="S380" s="85"/>
      <c r="T380" s="85"/>
      <c r="U380" s="85"/>
      <c r="V380" s="85"/>
      <c r="W380" s="85"/>
      <c r="X380" s="85"/>
      <c r="Y380" s="85"/>
      <c r="Z380" s="85"/>
    </row>
    <row r="381">
      <c r="A381" s="86">
        <v>45849.0</v>
      </c>
      <c r="B381" s="87">
        <f t="shared" si="61"/>
        <v>45849</v>
      </c>
      <c r="C381" s="88">
        <f t="shared" si="66"/>
        <v>0.6875</v>
      </c>
      <c r="D381" s="122" t="s">
        <v>170</v>
      </c>
      <c r="E381" s="122"/>
      <c r="F381" s="123"/>
      <c r="G381" s="122"/>
      <c r="H381" s="94" t="str">
        <f t="shared" si="62"/>
        <v>D</v>
      </c>
      <c r="I381" s="47">
        <f t="shared" si="63"/>
        <v>0</v>
      </c>
      <c r="J381" s="122" t="s">
        <v>186</v>
      </c>
      <c r="K381" s="122"/>
      <c r="L381" s="123"/>
      <c r="M381" s="122"/>
      <c r="N381" s="94" t="str">
        <f t="shared" si="64"/>
        <v>D</v>
      </c>
      <c r="O381" s="47">
        <f t="shared" si="65"/>
        <v>0</v>
      </c>
      <c r="P381" s="124"/>
      <c r="Q381" s="85"/>
      <c r="R381" s="85"/>
      <c r="S381" s="85"/>
      <c r="T381" s="85"/>
      <c r="U381" s="85"/>
      <c r="V381" s="85"/>
      <c r="W381" s="85"/>
      <c r="X381" s="85"/>
      <c r="Y381" s="85"/>
      <c r="Z381" s="85"/>
    </row>
    <row r="382">
      <c r="A382" s="86">
        <v>45849.0</v>
      </c>
      <c r="B382" s="87">
        <f t="shared" si="61"/>
        <v>45849</v>
      </c>
      <c r="C382" s="88">
        <f t="shared" si="66"/>
        <v>0.6944444444</v>
      </c>
      <c r="D382" s="122" t="s">
        <v>282</v>
      </c>
      <c r="E382" s="122" t="s">
        <v>239</v>
      </c>
      <c r="F382" s="123">
        <v>4.06209818E8</v>
      </c>
      <c r="G382" s="123">
        <v>106010.0</v>
      </c>
      <c r="H382" s="94" t="str">
        <f t="shared" si="62"/>
        <v>W</v>
      </c>
      <c r="I382" s="47">
        <f t="shared" si="63"/>
        <v>3500</v>
      </c>
      <c r="J382" s="122" t="s">
        <v>208</v>
      </c>
      <c r="K382" s="122">
        <v>3.86498952E8</v>
      </c>
      <c r="L382" s="123">
        <v>1.882956474E9</v>
      </c>
      <c r="M382" s="123">
        <v>420.0</v>
      </c>
      <c r="N382" s="94" t="str">
        <f t="shared" si="64"/>
        <v>L</v>
      </c>
      <c r="O382" s="47">
        <f t="shared" si="65"/>
        <v>0</v>
      </c>
      <c r="P382" s="90"/>
      <c r="Q382" s="85"/>
      <c r="R382" s="85"/>
      <c r="S382" s="85"/>
      <c r="T382" s="85"/>
      <c r="U382" s="85"/>
      <c r="V382" s="85"/>
      <c r="W382" s="85"/>
      <c r="X382" s="85"/>
      <c r="Y382" s="85"/>
      <c r="Z382" s="85"/>
    </row>
    <row r="383">
      <c r="A383" s="86">
        <v>45849.0</v>
      </c>
      <c r="B383" s="87">
        <f t="shared" si="61"/>
        <v>45849</v>
      </c>
      <c r="C383" s="88">
        <f t="shared" si="66"/>
        <v>0.7013888889</v>
      </c>
      <c r="D383" s="122" t="s">
        <v>144</v>
      </c>
      <c r="E383" s="122" t="s">
        <v>305</v>
      </c>
      <c r="F383" s="123">
        <v>6.38834207E8</v>
      </c>
      <c r="G383" s="122"/>
      <c r="H383" s="94" t="str">
        <f t="shared" si="62"/>
        <v>D</v>
      </c>
      <c r="I383" s="47">
        <f t="shared" si="63"/>
        <v>0</v>
      </c>
      <c r="J383" s="122" t="s">
        <v>195</v>
      </c>
      <c r="K383" s="122" t="s">
        <v>305</v>
      </c>
      <c r="L383" s="123">
        <v>6.38834207E8</v>
      </c>
      <c r="M383" s="122"/>
      <c r="N383" s="94" t="str">
        <f t="shared" si="64"/>
        <v>D</v>
      </c>
      <c r="O383" s="47">
        <f t="shared" si="65"/>
        <v>0</v>
      </c>
      <c r="P383" s="124"/>
      <c r="Q383" s="85"/>
      <c r="R383" s="85"/>
      <c r="S383" s="85"/>
      <c r="T383" s="85"/>
      <c r="U383" s="85"/>
      <c r="V383" s="85"/>
      <c r="W383" s="85"/>
      <c r="X383" s="85"/>
      <c r="Y383" s="85"/>
      <c r="Z383" s="85"/>
    </row>
    <row r="384">
      <c r="A384" s="86">
        <v>45849.0</v>
      </c>
      <c r="B384" s="87">
        <f t="shared" si="61"/>
        <v>45849</v>
      </c>
      <c r="C384" s="88">
        <f t="shared" si="66"/>
        <v>0.7083333333</v>
      </c>
      <c r="D384" s="122" t="s">
        <v>155</v>
      </c>
      <c r="E384" s="122" t="s">
        <v>209</v>
      </c>
      <c r="F384" s="123">
        <v>5.88209701E8</v>
      </c>
      <c r="G384" s="123">
        <v>120290.0</v>
      </c>
      <c r="H384" s="94" t="str">
        <f t="shared" si="62"/>
        <v>W</v>
      </c>
      <c r="I384" s="47">
        <f t="shared" si="63"/>
        <v>4000</v>
      </c>
      <c r="J384" s="122" t="s">
        <v>282</v>
      </c>
      <c r="K384" s="122">
        <v>3.86498952E8</v>
      </c>
      <c r="L384" s="123">
        <v>1.882956474E9</v>
      </c>
      <c r="M384" s="123">
        <v>10.0</v>
      </c>
      <c r="N384" s="94" t="str">
        <f t="shared" si="64"/>
        <v>L</v>
      </c>
      <c r="O384" s="47">
        <f t="shared" si="65"/>
        <v>0</v>
      </c>
      <c r="P384" s="91">
        <v>17.02</v>
      </c>
      <c r="Q384" s="85"/>
      <c r="R384" s="85"/>
      <c r="S384" s="85"/>
      <c r="T384" s="85"/>
      <c r="U384" s="85"/>
      <c r="V384" s="85"/>
      <c r="W384" s="85"/>
      <c r="X384" s="85"/>
      <c r="Y384" s="85"/>
      <c r="Z384" s="85"/>
    </row>
    <row r="385">
      <c r="A385" s="86">
        <v>45849.0</v>
      </c>
      <c r="B385" s="87">
        <f t="shared" si="61"/>
        <v>45849</v>
      </c>
      <c r="C385" s="88">
        <f t="shared" si="66"/>
        <v>0.7152777778</v>
      </c>
      <c r="D385" s="122" t="s">
        <v>465</v>
      </c>
      <c r="E385" s="122" t="s">
        <v>251</v>
      </c>
      <c r="F385" s="123">
        <v>7.25853031E8</v>
      </c>
      <c r="G385" s="123">
        <v>90.0</v>
      </c>
      <c r="H385" s="94" t="str">
        <f t="shared" si="62"/>
        <v>L</v>
      </c>
      <c r="I385" s="47">
        <f t="shared" si="63"/>
        <v>0</v>
      </c>
      <c r="J385" s="122" t="s">
        <v>174</v>
      </c>
      <c r="K385" s="122" t="s">
        <v>357</v>
      </c>
      <c r="L385" s="123">
        <v>5.04349393E8</v>
      </c>
      <c r="M385" s="123">
        <v>100090.0</v>
      </c>
      <c r="N385" s="94" t="str">
        <f t="shared" si="64"/>
        <v>W</v>
      </c>
      <c r="O385" s="47">
        <f t="shared" si="65"/>
        <v>3500</v>
      </c>
      <c r="P385" s="91" t="s">
        <v>707</v>
      </c>
      <c r="Q385" s="85"/>
      <c r="R385" s="85"/>
      <c r="S385" s="85"/>
      <c r="T385" s="85"/>
      <c r="U385" s="85"/>
      <c r="V385" s="85"/>
      <c r="W385" s="85"/>
      <c r="X385" s="85"/>
      <c r="Y385" s="85"/>
      <c r="Z385" s="85"/>
    </row>
    <row r="386">
      <c r="A386" s="86">
        <v>45849.0</v>
      </c>
      <c r="B386" s="87">
        <f t="shared" si="61"/>
        <v>45849</v>
      </c>
      <c r="C386" s="88">
        <f t="shared" si="66"/>
        <v>0.7222222222</v>
      </c>
      <c r="D386" s="122" t="s">
        <v>186</v>
      </c>
      <c r="E386" s="122"/>
      <c r="F386" s="123"/>
      <c r="G386" s="122"/>
      <c r="H386" s="94" t="str">
        <f t="shared" si="62"/>
        <v>D</v>
      </c>
      <c r="I386" s="47">
        <f t="shared" si="63"/>
        <v>0</v>
      </c>
      <c r="J386" s="122" t="s">
        <v>266</v>
      </c>
      <c r="K386" s="122"/>
      <c r="L386" s="123"/>
      <c r="M386" s="122"/>
      <c r="N386" s="94" t="str">
        <f t="shared" si="64"/>
        <v>D</v>
      </c>
      <c r="O386" s="47">
        <f t="shared" si="65"/>
        <v>0</v>
      </c>
      <c r="P386" s="124"/>
      <c r="Q386" s="85"/>
      <c r="R386" s="85"/>
      <c r="S386" s="85"/>
      <c r="T386" s="85"/>
      <c r="U386" s="85"/>
      <c r="V386" s="85"/>
      <c r="W386" s="85"/>
      <c r="X386" s="85"/>
      <c r="Y386" s="85"/>
      <c r="Z386" s="85"/>
    </row>
    <row r="387">
      <c r="A387" s="86">
        <v>45849.0</v>
      </c>
      <c r="B387" s="87">
        <f t="shared" si="61"/>
        <v>45849</v>
      </c>
      <c r="C387" s="88">
        <f t="shared" si="66"/>
        <v>0.7291666667</v>
      </c>
      <c r="D387" s="122" t="s">
        <v>186</v>
      </c>
      <c r="E387" s="122" t="s">
        <v>479</v>
      </c>
      <c r="F387" s="123">
        <v>6.14828209E8</v>
      </c>
      <c r="G387" s="123">
        <v>145.0</v>
      </c>
      <c r="H387" s="94" t="str">
        <f t="shared" si="62"/>
        <v>W</v>
      </c>
      <c r="I387" s="47">
        <f t="shared" si="63"/>
        <v>0</v>
      </c>
      <c r="J387" s="122" t="s">
        <v>155</v>
      </c>
      <c r="K387" s="122" t="s">
        <v>487</v>
      </c>
      <c r="L387" s="123">
        <v>7.54437757E8</v>
      </c>
      <c r="M387" s="123">
        <v>100.0</v>
      </c>
      <c r="N387" s="94" t="str">
        <f t="shared" si="64"/>
        <v>L</v>
      </c>
      <c r="O387" s="47">
        <f t="shared" si="65"/>
        <v>0</v>
      </c>
      <c r="P387" s="124"/>
      <c r="Q387" s="85"/>
      <c r="R387" s="85"/>
      <c r="S387" s="85"/>
      <c r="T387" s="85"/>
      <c r="U387" s="85"/>
      <c r="V387" s="85"/>
      <c r="W387" s="85"/>
      <c r="X387" s="85"/>
      <c r="Y387" s="85"/>
      <c r="Z387" s="85"/>
    </row>
    <row r="388">
      <c r="A388" s="86">
        <v>45849.0</v>
      </c>
      <c r="B388" s="87">
        <f t="shared" si="61"/>
        <v>45849</v>
      </c>
      <c r="C388" s="88">
        <f t="shared" si="66"/>
        <v>0.7361111111</v>
      </c>
      <c r="D388" s="122" t="s">
        <v>282</v>
      </c>
      <c r="E388" s="122" t="s">
        <v>538</v>
      </c>
      <c r="F388" s="123">
        <v>4.96331225E8</v>
      </c>
      <c r="G388" s="123">
        <v>2200.0</v>
      </c>
      <c r="H388" s="94" t="str">
        <f t="shared" si="62"/>
        <v>W</v>
      </c>
      <c r="I388" s="47">
        <f t="shared" si="63"/>
        <v>60</v>
      </c>
      <c r="J388" s="122" t="s">
        <v>195</v>
      </c>
      <c r="K388" s="123">
        <v>1.06291129E9</v>
      </c>
      <c r="L388" s="123">
        <v>8.32473015E8</v>
      </c>
      <c r="M388" s="123">
        <v>10.0</v>
      </c>
      <c r="N388" s="94" t="str">
        <f t="shared" si="64"/>
        <v>L</v>
      </c>
      <c r="O388" s="47">
        <f t="shared" si="65"/>
        <v>0</v>
      </c>
      <c r="P388" s="124"/>
      <c r="Q388" s="85"/>
      <c r="R388" s="85"/>
      <c r="S388" s="85"/>
      <c r="T388" s="85"/>
      <c r="U388" s="85"/>
      <c r="V388" s="85"/>
      <c r="W388" s="85"/>
      <c r="X388" s="85"/>
      <c r="Y388" s="85"/>
      <c r="Z388" s="85"/>
    </row>
    <row r="389">
      <c r="A389" s="86">
        <v>45849.0</v>
      </c>
      <c r="B389" s="87">
        <f t="shared" si="61"/>
        <v>45849</v>
      </c>
      <c r="C389" s="88">
        <f t="shared" si="66"/>
        <v>0.7430555556</v>
      </c>
      <c r="D389" s="122" t="s">
        <v>195</v>
      </c>
      <c r="E389" s="122" t="s">
        <v>488</v>
      </c>
      <c r="F389" s="123">
        <v>8.26485475E8</v>
      </c>
      <c r="G389" s="123">
        <v>60.0</v>
      </c>
      <c r="H389" s="94" t="str">
        <f t="shared" si="62"/>
        <v>D</v>
      </c>
      <c r="I389" s="47">
        <f t="shared" si="63"/>
        <v>0</v>
      </c>
      <c r="J389" s="122" t="s">
        <v>155</v>
      </c>
      <c r="K389" s="122" t="s">
        <v>479</v>
      </c>
      <c r="L389" s="123">
        <v>6.14828209E8</v>
      </c>
      <c r="M389" s="123">
        <v>60.0</v>
      </c>
      <c r="N389" s="94" t="str">
        <f t="shared" si="64"/>
        <v>D</v>
      </c>
      <c r="O389" s="47">
        <f t="shared" si="65"/>
        <v>0</v>
      </c>
      <c r="P389" s="124"/>
      <c r="Q389" s="85"/>
      <c r="R389" s="85"/>
      <c r="S389" s="85"/>
      <c r="T389" s="85"/>
      <c r="U389" s="85"/>
      <c r="V389" s="85"/>
      <c r="W389" s="85"/>
      <c r="X389" s="85"/>
      <c r="Y389" s="85"/>
      <c r="Z389" s="85"/>
    </row>
    <row r="390">
      <c r="A390" s="86">
        <v>45849.0</v>
      </c>
      <c r="B390" s="87">
        <f t="shared" si="61"/>
        <v>45849</v>
      </c>
      <c r="C390" s="88">
        <f t="shared" si="66"/>
        <v>0.75</v>
      </c>
      <c r="D390" s="122" t="s">
        <v>183</v>
      </c>
      <c r="E390" s="122"/>
      <c r="F390" s="123"/>
      <c r="G390" s="122"/>
      <c r="H390" s="94" t="str">
        <f t="shared" si="62"/>
        <v>D</v>
      </c>
      <c r="I390" s="47">
        <f t="shared" si="63"/>
        <v>0</v>
      </c>
      <c r="J390" s="122" t="s">
        <v>186</v>
      </c>
      <c r="K390" s="122"/>
      <c r="L390" s="123"/>
      <c r="M390" s="122"/>
      <c r="N390" s="94" t="str">
        <f t="shared" si="64"/>
        <v>D</v>
      </c>
      <c r="O390" s="47">
        <f t="shared" si="65"/>
        <v>0</v>
      </c>
      <c r="P390" s="124"/>
      <c r="Q390" s="85"/>
      <c r="R390" s="85"/>
      <c r="S390" s="85"/>
      <c r="T390" s="85"/>
      <c r="U390" s="85"/>
      <c r="V390" s="85"/>
      <c r="W390" s="85"/>
      <c r="X390" s="85"/>
      <c r="Y390" s="85"/>
      <c r="Z390" s="85"/>
    </row>
    <row r="391">
      <c r="A391" s="86">
        <v>45849.0</v>
      </c>
      <c r="B391" s="87">
        <f t="shared" si="61"/>
        <v>45849</v>
      </c>
      <c r="C391" s="88">
        <f t="shared" si="66"/>
        <v>0.7569444444</v>
      </c>
      <c r="D391" s="122" t="s">
        <v>282</v>
      </c>
      <c r="E391" s="122"/>
      <c r="F391" s="123"/>
      <c r="G391" s="122"/>
      <c r="H391" s="94" t="str">
        <f t="shared" si="62"/>
        <v>D</v>
      </c>
      <c r="I391" s="47">
        <f t="shared" si="63"/>
        <v>0</v>
      </c>
      <c r="J391" s="122" t="s">
        <v>149</v>
      </c>
      <c r="K391" s="122"/>
      <c r="L391" s="123"/>
      <c r="M391" s="122"/>
      <c r="N391" s="94" t="str">
        <f t="shared" si="64"/>
        <v>D</v>
      </c>
      <c r="O391" s="47">
        <f t="shared" si="65"/>
        <v>0</v>
      </c>
      <c r="P391" s="124"/>
      <c r="Q391" s="85"/>
      <c r="R391" s="85"/>
      <c r="S391" s="85"/>
      <c r="T391" s="85"/>
      <c r="U391" s="85"/>
      <c r="V391" s="85"/>
      <c r="W391" s="85"/>
      <c r="X391" s="85"/>
      <c r="Y391" s="85"/>
      <c r="Z391" s="85"/>
    </row>
    <row r="392">
      <c r="A392" s="86">
        <v>45849.0</v>
      </c>
      <c r="B392" s="87">
        <f t="shared" si="61"/>
        <v>45849</v>
      </c>
      <c r="C392" s="88">
        <f t="shared" si="66"/>
        <v>0.7638888889</v>
      </c>
      <c r="D392" s="122" t="s">
        <v>195</v>
      </c>
      <c r="E392" s="122" t="s">
        <v>424</v>
      </c>
      <c r="F392" s="123">
        <v>1.857610919E9</v>
      </c>
      <c r="G392" s="123">
        <v>2000.0</v>
      </c>
      <c r="H392" s="94" t="str">
        <f t="shared" si="62"/>
        <v>W</v>
      </c>
      <c r="I392" s="47">
        <f t="shared" si="63"/>
        <v>60</v>
      </c>
      <c r="J392" s="122" t="s">
        <v>186</v>
      </c>
      <c r="K392" s="122" t="s">
        <v>431</v>
      </c>
      <c r="L392" s="123">
        <v>6.81153727E8</v>
      </c>
      <c r="M392" s="123">
        <v>10.0</v>
      </c>
      <c r="N392" s="94" t="str">
        <f t="shared" si="64"/>
        <v>L</v>
      </c>
      <c r="O392" s="47">
        <f t="shared" si="65"/>
        <v>0</v>
      </c>
      <c r="P392" s="124"/>
      <c r="Q392" s="128" t="s">
        <v>690</v>
      </c>
      <c r="R392" s="85"/>
      <c r="S392" s="85"/>
      <c r="T392" s="85"/>
      <c r="U392" s="85"/>
      <c r="V392" s="85"/>
      <c r="W392" s="85"/>
      <c r="X392" s="85"/>
      <c r="Y392" s="85"/>
      <c r="Z392" s="85"/>
    </row>
    <row r="393">
      <c r="A393" s="86">
        <v>45849.0</v>
      </c>
      <c r="B393" s="87">
        <f t="shared" si="61"/>
        <v>45849</v>
      </c>
      <c r="C393" s="88">
        <f t="shared" si="66"/>
        <v>0.7708333333</v>
      </c>
      <c r="D393" s="122" t="s">
        <v>130</v>
      </c>
      <c r="E393" s="122"/>
      <c r="F393" s="123"/>
      <c r="G393" s="122"/>
      <c r="H393" s="94" t="str">
        <f t="shared" si="62"/>
        <v>D</v>
      </c>
      <c r="I393" s="47">
        <f t="shared" si="63"/>
        <v>0</v>
      </c>
      <c r="J393" s="122" t="s">
        <v>186</v>
      </c>
      <c r="K393" s="122" t="s">
        <v>172</v>
      </c>
      <c r="L393" s="123">
        <v>7.8094611E8</v>
      </c>
      <c r="M393" s="122"/>
      <c r="N393" s="94" t="str">
        <f t="shared" si="64"/>
        <v>D</v>
      </c>
      <c r="O393" s="47">
        <f t="shared" si="65"/>
        <v>0</v>
      </c>
      <c r="P393" s="120" t="s">
        <v>132</v>
      </c>
      <c r="Q393" s="85"/>
      <c r="R393" s="85"/>
      <c r="S393" s="85"/>
      <c r="T393" s="85"/>
      <c r="U393" s="85"/>
      <c r="V393" s="85"/>
      <c r="W393" s="85"/>
      <c r="X393" s="85"/>
      <c r="Y393" s="85"/>
      <c r="Z393" s="85"/>
    </row>
    <row r="394">
      <c r="A394" s="86">
        <v>45849.0</v>
      </c>
      <c r="B394" s="87">
        <f t="shared" si="61"/>
        <v>45849</v>
      </c>
      <c r="C394" s="88">
        <f t="shared" si="66"/>
        <v>0.7777777778</v>
      </c>
      <c r="D394" s="122" t="s">
        <v>155</v>
      </c>
      <c r="E394" s="122" t="s">
        <v>675</v>
      </c>
      <c r="F394" s="123">
        <v>5.53764118E8</v>
      </c>
      <c r="G394" s="122"/>
      <c r="H394" s="94" t="str">
        <f t="shared" si="62"/>
        <v>D</v>
      </c>
      <c r="I394" s="47">
        <f t="shared" si="63"/>
        <v>0</v>
      </c>
      <c r="J394" s="122" t="s">
        <v>282</v>
      </c>
      <c r="K394" s="122" t="s">
        <v>629</v>
      </c>
      <c r="L394" s="123">
        <v>7.83530613E8</v>
      </c>
      <c r="M394" s="122"/>
      <c r="N394" s="94" t="str">
        <f t="shared" si="64"/>
        <v>D</v>
      </c>
      <c r="O394" s="47">
        <f t="shared" si="65"/>
        <v>0</v>
      </c>
      <c r="P394" s="120" t="s">
        <v>353</v>
      </c>
      <c r="Q394" s="85"/>
      <c r="R394" s="85"/>
      <c r="S394" s="85"/>
      <c r="T394" s="85"/>
      <c r="U394" s="85"/>
      <c r="V394" s="85"/>
      <c r="W394" s="85"/>
      <c r="X394" s="85"/>
      <c r="Y394" s="85"/>
      <c r="Z394" s="85"/>
    </row>
    <row r="395">
      <c r="A395" s="86">
        <v>45849.0</v>
      </c>
      <c r="B395" s="87">
        <f t="shared" si="61"/>
        <v>45849</v>
      </c>
      <c r="C395" s="88">
        <f t="shared" si="66"/>
        <v>0.7847222222</v>
      </c>
      <c r="D395" s="122" t="s">
        <v>282</v>
      </c>
      <c r="E395" s="122" t="s">
        <v>462</v>
      </c>
      <c r="F395" s="123">
        <v>8.08490653E8</v>
      </c>
      <c r="G395" s="123">
        <v>0.0</v>
      </c>
      <c r="H395" s="94" t="str">
        <f t="shared" si="62"/>
        <v>D</v>
      </c>
      <c r="I395" s="47">
        <f t="shared" si="63"/>
        <v>0</v>
      </c>
      <c r="J395" s="122" t="s">
        <v>134</v>
      </c>
      <c r="K395" s="122" t="s">
        <v>319</v>
      </c>
      <c r="L395" s="123">
        <v>5.94266288E8</v>
      </c>
      <c r="M395" s="123">
        <v>0.0</v>
      </c>
      <c r="N395" s="94" t="str">
        <f t="shared" si="64"/>
        <v>D</v>
      </c>
      <c r="O395" s="47">
        <f t="shared" si="65"/>
        <v>0</v>
      </c>
      <c r="P395" s="124"/>
      <c r="Q395" s="85"/>
      <c r="R395" s="85"/>
      <c r="S395" s="85"/>
      <c r="T395" s="85"/>
      <c r="U395" s="85"/>
      <c r="V395" s="85"/>
      <c r="W395" s="85"/>
      <c r="X395" s="85"/>
      <c r="Y395" s="85"/>
      <c r="Z395" s="85"/>
    </row>
    <row r="396">
      <c r="A396" s="86">
        <v>45849.0</v>
      </c>
      <c r="B396" s="87">
        <f t="shared" si="61"/>
        <v>45849</v>
      </c>
      <c r="C396" s="88">
        <f t="shared" si="66"/>
        <v>0.7916666667</v>
      </c>
      <c r="D396" s="122" t="s">
        <v>166</v>
      </c>
      <c r="E396" s="122" t="s">
        <v>420</v>
      </c>
      <c r="F396" s="123">
        <v>8.15835665E8</v>
      </c>
      <c r="G396" s="123">
        <v>52210.0</v>
      </c>
      <c r="H396" s="94" t="str">
        <f t="shared" si="62"/>
        <v>W</v>
      </c>
      <c r="I396" s="47">
        <f t="shared" si="63"/>
        <v>1700</v>
      </c>
      <c r="J396" s="122" t="s">
        <v>186</v>
      </c>
      <c r="K396" s="122" t="s">
        <v>504</v>
      </c>
      <c r="L396" s="123">
        <v>7.8782364E8</v>
      </c>
      <c r="M396" s="123">
        <v>4410.0</v>
      </c>
      <c r="N396" s="94" t="str">
        <f t="shared" si="64"/>
        <v>L</v>
      </c>
      <c r="O396" s="47">
        <f t="shared" si="65"/>
        <v>30</v>
      </c>
      <c r="P396" s="124"/>
      <c r="Q396" s="85"/>
      <c r="R396" s="85"/>
      <c r="S396" s="85"/>
      <c r="T396" s="85"/>
      <c r="U396" s="85"/>
      <c r="V396" s="85"/>
      <c r="W396" s="85"/>
      <c r="X396" s="85"/>
      <c r="Y396" s="85"/>
      <c r="Z396" s="85"/>
    </row>
    <row r="397">
      <c r="A397" s="86">
        <v>45849.0</v>
      </c>
      <c r="B397" s="87">
        <f t="shared" si="61"/>
        <v>45849</v>
      </c>
      <c r="C397" s="88">
        <f t="shared" si="66"/>
        <v>0.7986111111</v>
      </c>
      <c r="D397" s="122" t="s">
        <v>186</v>
      </c>
      <c r="E397" s="122"/>
      <c r="F397" s="123"/>
      <c r="G397" s="122"/>
      <c r="H397" s="94" t="str">
        <f t="shared" si="62"/>
        <v>D</v>
      </c>
      <c r="I397" s="47">
        <f t="shared" si="63"/>
        <v>0</v>
      </c>
      <c r="J397" s="122" t="s">
        <v>170</v>
      </c>
      <c r="K397" s="122"/>
      <c r="L397" s="123"/>
      <c r="M397" s="122"/>
      <c r="N397" s="94" t="str">
        <f t="shared" si="64"/>
        <v>D</v>
      </c>
      <c r="O397" s="47">
        <f t="shared" si="65"/>
        <v>0</v>
      </c>
      <c r="P397" s="124"/>
      <c r="Q397" s="85"/>
      <c r="R397" s="85"/>
      <c r="S397" s="85"/>
      <c r="T397" s="85"/>
      <c r="U397" s="85"/>
      <c r="V397" s="85"/>
      <c r="W397" s="85"/>
      <c r="X397" s="85"/>
      <c r="Y397" s="85"/>
      <c r="Z397" s="85"/>
    </row>
    <row r="398">
      <c r="A398" s="86">
        <v>45849.0</v>
      </c>
      <c r="B398" s="87">
        <f t="shared" si="61"/>
        <v>45849</v>
      </c>
      <c r="C398" s="88">
        <f t="shared" si="66"/>
        <v>0.8055555556</v>
      </c>
      <c r="D398" s="122" t="s">
        <v>130</v>
      </c>
      <c r="E398" s="122" t="s">
        <v>604</v>
      </c>
      <c r="F398" s="123">
        <v>8.36893821E8</v>
      </c>
      <c r="G398" s="123">
        <v>25960.0</v>
      </c>
      <c r="H398" s="94" t="str">
        <f t="shared" si="62"/>
        <v>L</v>
      </c>
      <c r="I398" s="47">
        <f t="shared" si="63"/>
        <v>160</v>
      </c>
      <c r="J398" s="122" t="s">
        <v>581</v>
      </c>
      <c r="K398" s="122" t="s">
        <v>708</v>
      </c>
      <c r="L398" s="123">
        <v>6.89212116E8</v>
      </c>
      <c r="M398" s="123">
        <v>51250.0</v>
      </c>
      <c r="N398" s="94" t="str">
        <f t="shared" si="64"/>
        <v>W</v>
      </c>
      <c r="O398" s="47">
        <f t="shared" si="65"/>
        <v>1700</v>
      </c>
      <c r="P398" s="124"/>
      <c r="Q398" s="85"/>
      <c r="R398" s="85"/>
      <c r="S398" s="85"/>
      <c r="T398" s="85"/>
      <c r="U398" s="85"/>
      <c r="V398" s="85"/>
      <c r="W398" s="85"/>
      <c r="X398" s="85"/>
      <c r="Y398" s="85"/>
      <c r="Z398" s="85"/>
    </row>
    <row r="399">
      <c r="A399" s="86">
        <v>45849.0</v>
      </c>
      <c r="B399" s="87">
        <f t="shared" si="61"/>
        <v>45849</v>
      </c>
      <c r="C399" s="88">
        <f t="shared" si="66"/>
        <v>0.8125</v>
      </c>
      <c r="D399" s="122" t="s">
        <v>282</v>
      </c>
      <c r="E399" s="122" t="s">
        <v>444</v>
      </c>
      <c r="F399" s="123">
        <v>8.47292295E8</v>
      </c>
      <c r="G399" s="123">
        <v>5500.0</v>
      </c>
      <c r="H399" s="94" t="str">
        <f t="shared" si="62"/>
        <v>L</v>
      </c>
      <c r="I399" s="47">
        <f t="shared" si="63"/>
        <v>30</v>
      </c>
      <c r="J399" s="122" t="s">
        <v>195</v>
      </c>
      <c r="K399" s="122" t="s">
        <v>167</v>
      </c>
      <c r="L399" s="123">
        <v>4.42686297E8</v>
      </c>
      <c r="M399" s="123">
        <v>125000.0</v>
      </c>
      <c r="N399" s="94" t="str">
        <f t="shared" si="64"/>
        <v>W</v>
      </c>
      <c r="O399" s="47">
        <f t="shared" si="65"/>
        <v>4000</v>
      </c>
      <c r="P399" s="124"/>
      <c r="Q399" s="85"/>
      <c r="R399" s="85"/>
      <c r="S399" s="85"/>
      <c r="T399" s="85"/>
      <c r="U399" s="85"/>
      <c r="V399" s="85"/>
      <c r="W399" s="85"/>
      <c r="X399" s="85"/>
      <c r="Y399" s="85"/>
      <c r="Z399" s="85"/>
    </row>
    <row r="400">
      <c r="A400" s="86">
        <v>45849.0</v>
      </c>
      <c r="B400" s="87">
        <f t="shared" si="61"/>
        <v>45849</v>
      </c>
      <c r="C400" s="88">
        <f t="shared" si="66"/>
        <v>0.8194444444</v>
      </c>
      <c r="D400" s="122" t="s">
        <v>155</v>
      </c>
      <c r="E400" s="122" t="s">
        <v>702</v>
      </c>
      <c r="F400" s="123">
        <v>5.62387133E8</v>
      </c>
      <c r="G400" s="123">
        <v>0.0</v>
      </c>
      <c r="H400" s="94" t="str">
        <f t="shared" si="62"/>
        <v>D</v>
      </c>
      <c r="I400" s="47">
        <f t="shared" si="63"/>
        <v>0</v>
      </c>
      <c r="J400" s="122" t="s">
        <v>590</v>
      </c>
      <c r="K400" s="122" t="s">
        <v>709</v>
      </c>
      <c r="L400" s="123">
        <v>6.97355089E8</v>
      </c>
      <c r="M400" s="123">
        <v>0.0</v>
      </c>
      <c r="N400" s="94" t="str">
        <f t="shared" si="64"/>
        <v>D</v>
      </c>
      <c r="O400" s="47">
        <f t="shared" si="65"/>
        <v>0</v>
      </c>
      <c r="P400" s="124"/>
      <c r="Q400" s="85"/>
      <c r="R400" s="85"/>
      <c r="S400" s="85"/>
      <c r="T400" s="85"/>
      <c r="U400" s="85"/>
      <c r="V400" s="85"/>
      <c r="W400" s="85"/>
      <c r="X400" s="85"/>
      <c r="Y400" s="85"/>
      <c r="Z400" s="85"/>
    </row>
    <row r="401">
      <c r="A401" s="86">
        <v>45849.0</v>
      </c>
      <c r="B401" s="87">
        <f t="shared" si="61"/>
        <v>45849</v>
      </c>
      <c r="C401" s="88">
        <f t="shared" si="66"/>
        <v>0.8263888889</v>
      </c>
      <c r="D401" s="122" t="s">
        <v>151</v>
      </c>
      <c r="E401" s="122" t="s">
        <v>710</v>
      </c>
      <c r="F401" s="123">
        <v>6.5374562E8</v>
      </c>
      <c r="G401" s="122"/>
      <c r="H401" s="94" t="str">
        <f t="shared" si="62"/>
        <v>D</v>
      </c>
      <c r="I401" s="47">
        <f t="shared" si="63"/>
        <v>0</v>
      </c>
      <c r="J401" s="122" t="s">
        <v>139</v>
      </c>
      <c r="K401" s="122"/>
      <c r="L401" s="123"/>
      <c r="M401" s="122"/>
      <c r="N401" s="94" t="str">
        <f t="shared" si="64"/>
        <v>D</v>
      </c>
      <c r="O401" s="47">
        <f t="shared" si="65"/>
        <v>0</v>
      </c>
      <c r="P401" s="120" t="s">
        <v>132</v>
      </c>
      <c r="Q401" s="85"/>
      <c r="R401" s="85"/>
      <c r="S401" s="85"/>
      <c r="T401" s="85"/>
      <c r="U401" s="85"/>
      <c r="V401" s="85"/>
      <c r="W401" s="85"/>
      <c r="X401" s="85"/>
      <c r="Y401" s="85"/>
      <c r="Z401" s="85"/>
    </row>
    <row r="402">
      <c r="A402" s="86">
        <v>45849.0</v>
      </c>
      <c r="B402" s="87">
        <f t="shared" si="61"/>
        <v>45849</v>
      </c>
      <c r="C402" s="88">
        <f t="shared" si="66"/>
        <v>0.8333333333</v>
      </c>
      <c r="D402" s="122" t="s">
        <v>313</v>
      </c>
      <c r="E402" s="122" t="s">
        <v>439</v>
      </c>
      <c r="F402" s="123">
        <v>6.39319241E8</v>
      </c>
      <c r="G402" s="123">
        <v>0.0</v>
      </c>
      <c r="H402" s="94" t="str">
        <f t="shared" si="62"/>
        <v>L</v>
      </c>
      <c r="I402" s="47">
        <f t="shared" si="63"/>
        <v>0</v>
      </c>
      <c r="J402" s="122" t="s">
        <v>130</v>
      </c>
      <c r="K402" s="122" t="s">
        <v>591</v>
      </c>
      <c r="L402" s="123">
        <v>6.30450839E8</v>
      </c>
      <c r="M402" s="123">
        <v>300.0</v>
      </c>
      <c r="N402" s="94" t="str">
        <f t="shared" si="64"/>
        <v>W</v>
      </c>
      <c r="O402" s="47">
        <f t="shared" si="65"/>
        <v>0</v>
      </c>
      <c r="P402" s="124"/>
      <c r="Q402" s="85"/>
      <c r="R402" s="85"/>
      <c r="S402" s="85"/>
      <c r="T402" s="85"/>
      <c r="U402" s="85"/>
      <c r="V402" s="85"/>
      <c r="W402" s="85"/>
      <c r="X402" s="85"/>
      <c r="Y402" s="85"/>
      <c r="Z402" s="85"/>
    </row>
    <row r="403">
      <c r="A403" s="86">
        <v>45849.0</v>
      </c>
      <c r="B403" s="87">
        <f t="shared" si="61"/>
        <v>45849</v>
      </c>
      <c r="C403" s="88">
        <f t="shared" si="66"/>
        <v>0.8402777778</v>
      </c>
      <c r="D403" s="122" t="s">
        <v>174</v>
      </c>
      <c r="E403" s="122" t="s">
        <v>239</v>
      </c>
      <c r="F403" s="123">
        <v>4.06209818E8</v>
      </c>
      <c r="G403" s="123">
        <v>103200.0</v>
      </c>
      <c r="H403" s="94" t="str">
        <f t="shared" si="62"/>
        <v>W</v>
      </c>
      <c r="I403" s="47">
        <f t="shared" si="63"/>
        <v>3500</v>
      </c>
      <c r="J403" s="122" t="s">
        <v>170</v>
      </c>
      <c r="K403" s="122">
        <v>3.86498952E8</v>
      </c>
      <c r="L403" s="123">
        <v>1.882956474E9</v>
      </c>
      <c r="M403" s="123">
        <v>500.0</v>
      </c>
      <c r="N403" s="94" t="str">
        <f t="shared" si="64"/>
        <v>L</v>
      </c>
      <c r="O403" s="47">
        <f t="shared" si="65"/>
        <v>0</v>
      </c>
      <c r="P403" s="91">
        <v>20.17</v>
      </c>
      <c r="Q403" s="85"/>
      <c r="R403" s="85"/>
      <c r="S403" s="85"/>
      <c r="T403" s="85"/>
      <c r="U403" s="85"/>
      <c r="V403" s="85"/>
      <c r="W403" s="85"/>
      <c r="X403" s="85"/>
      <c r="Y403" s="85"/>
      <c r="Z403" s="85"/>
    </row>
    <row r="404">
      <c r="A404" s="86">
        <v>45849.0</v>
      </c>
      <c r="B404" s="87">
        <f t="shared" si="61"/>
        <v>45849</v>
      </c>
      <c r="C404" s="88">
        <f t="shared" si="66"/>
        <v>0.8472222222</v>
      </c>
      <c r="D404" s="122" t="s">
        <v>263</v>
      </c>
      <c r="E404" s="122" t="s">
        <v>677</v>
      </c>
      <c r="F404" s="123">
        <v>8.07212371E8</v>
      </c>
      <c r="G404" s="122"/>
      <c r="H404" s="94" t="str">
        <f t="shared" si="62"/>
        <v>D</v>
      </c>
      <c r="I404" s="47">
        <f t="shared" si="63"/>
        <v>0</v>
      </c>
      <c r="J404" s="122" t="s">
        <v>195</v>
      </c>
      <c r="K404" s="122"/>
      <c r="L404" s="123"/>
      <c r="M404" s="122"/>
      <c r="N404" s="94" t="str">
        <f t="shared" si="64"/>
        <v>D</v>
      </c>
      <c r="O404" s="47">
        <f t="shared" si="65"/>
        <v>0</v>
      </c>
      <c r="P404" s="120" t="s">
        <v>132</v>
      </c>
      <c r="Q404" s="85"/>
      <c r="R404" s="85"/>
      <c r="S404" s="85"/>
      <c r="T404" s="85"/>
      <c r="U404" s="85"/>
      <c r="V404" s="85"/>
      <c r="W404" s="85"/>
      <c r="X404" s="85"/>
      <c r="Y404" s="85"/>
      <c r="Z404" s="85"/>
    </row>
    <row r="405">
      <c r="A405" s="86">
        <v>45849.0</v>
      </c>
      <c r="B405" s="87">
        <f t="shared" si="61"/>
        <v>45849</v>
      </c>
      <c r="C405" s="88">
        <f t="shared" si="66"/>
        <v>0.8541666667</v>
      </c>
      <c r="D405" s="122" t="s">
        <v>130</v>
      </c>
      <c r="E405" s="122" t="s">
        <v>591</v>
      </c>
      <c r="F405" s="123">
        <v>6.30450839E8</v>
      </c>
      <c r="G405" s="123">
        <v>530.0</v>
      </c>
      <c r="H405" s="94" t="str">
        <f t="shared" si="62"/>
        <v>L</v>
      </c>
      <c r="I405" s="47">
        <f t="shared" si="63"/>
        <v>0</v>
      </c>
      <c r="J405" s="122" t="s">
        <v>195</v>
      </c>
      <c r="K405" s="122" t="s">
        <v>598</v>
      </c>
      <c r="L405" s="123">
        <v>7.11679513E8</v>
      </c>
      <c r="M405" s="123">
        <v>900.0</v>
      </c>
      <c r="N405" s="94" t="str">
        <f t="shared" si="64"/>
        <v>W</v>
      </c>
      <c r="O405" s="47">
        <f t="shared" si="65"/>
        <v>0</v>
      </c>
      <c r="P405" s="124"/>
      <c r="Q405" s="85"/>
      <c r="R405" s="85"/>
      <c r="S405" s="85"/>
      <c r="T405" s="85"/>
      <c r="U405" s="85"/>
      <c r="V405" s="85"/>
      <c r="W405" s="85"/>
      <c r="X405" s="85"/>
      <c r="Y405" s="85"/>
      <c r="Z405" s="85"/>
    </row>
    <row r="406">
      <c r="A406" s="86">
        <v>45849.0</v>
      </c>
      <c r="B406" s="87">
        <f t="shared" si="61"/>
        <v>45849</v>
      </c>
      <c r="C406" s="88">
        <f t="shared" si="66"/>
        <v>0.8611111111</v>
      </c>
      <c r="D406" s="122" t="s">
        <v>282</v>
      </c>
      <c r="E406" s="122" t="s">
        <v>156</v>
      </c>
      <c r="F406" s="123">
        <v>7.82249384E8</v>
      </c>
      <c r="G406" s="123">
        <v>500.0</v>
      </c>
      <c r="H406" s="94" t="str">
        <f t="shared" si="62"/>
        <v>L</v>
      </c>
      <c r="I406" s="47">
        <f t="shared" si="63"/>
        <v>0</v>
      </c>
      <c r="J406" s="122" t="s">
        <v>195</v>
      </c>
      <c r="K406" s="122" t="s">
        <v>443</v>
      </c>
      <c r="L406" s="123">
        <v>8.45902756E8</v>
      </c>
      <c r="M406" s="123">
        <v>640.0</v>
      </c>
      <c r="N406" s="94" t="str">
        <f t="shared" si="64"/>
        <v>W</v>
      </c>
      <c r="O406" s="47">
        <f t="shared" si="65"/>
        <v>0</v>
      </c>
      <c r="P406" s="124"/>
      <c r="Q406" s="85"/>
      <c r="R406" s="85"/>
      <c r="S406" s="85"/>
      <c r="T406" s="85"/>
      <c r="U406" s="85"/>
      <c r="V406" s="85"/>
      <c r="W406" s="85"/>
      <c r="X406" s="85"/>
      <c r="Y406" s="85"/>
      <c r="Z406" s="85"/>
    </row>
    <row r="407">
      <c r="A407" s="86">
        <v>45849.0</v>
      </c>
      <c r="B407" s="87">
        <f t="shared" si="61"/>
        <v>45849</v>
      </c>
      <c r="C407" s="88">
        <f t="shared" si="66"/>
        <v>0.8680555556</v>
      </c>
      <c r="D407" s="122" t="s">
        <v>195</v>
      </c>
      <c r="E407" s="122" t="s">
        <v>711</v>
      </c>
      <c r="F407" s="123">
        <v>6.79710514E8</v>
      </c>
      <c r="G407" s="123">
        <v>4450.0</v>
      </c>
      <c r="H407" s="94" t="str">
        <f t="shared" si="62"/>
        <v>W</v>
      </c>
      <c r="I407" s="47">
        <f t="shared" si="63"/>
        <v>60</v>
      </c>
      <c r="J407" s="122" t="s">
        <v>427</v>
      </c>
      <c r="K407" s="122" t="s">
        <v>449</v>
      </c>
      <c r="L407" s="123">
        <v>7.91728491E8</v>
      </c>
      <c r="M407" s="123">
        <v>3390.0</v>
      </c>
      <c r="N407" s="94" t="str">
        <f t="shared" si="64"/>
        <v>L</v>
      </c>
      <c r="O407" s="47">
        <f t="shared" si="65"/>
        <v>30</v>
      </c>
      <c r="P407" s="124"/>
      <c r="Q407" s="85"/>
      <c r="R407" s="85"/>
      <c r="S407" s="85"/>
      <c r="T407" s="85"/>
      <c r="U407" s="85"/>
      <c r="V407" s="85"/>
      <c r="W407" s="85"/>
      <c r="X407" s="85"/>
      <c r="Y407" s="85"/>
      <c r="Z407" s="85"/>
    </row>
    <row r="408">
      <c r="A408" s="268" t="s">
        <v>116</v>
      </c>
      <c r="B408" s="81" t="s">
        <v>16</v>
      </c>
      <c r="C408" s="150" t="s">
        <v>117</v>
      </c>
      <c r="D408" s="82" t="s">
        <v>118</v>
      </c>
      <c r="E408" s="82" t="s">
        <v>119</v>
      </c>
      <c r="F408" s="83" t="s">
        <v>120</v>
      </c>
      <c r="G408" s="82" t="s">
        <v>121</v>
      </c>
      <c r="H408" s="82" t="s">
        <v>122</v>
      </c>
      <c r="I408" s="82" t="s">
        <v>123</v>
      </c>
      <c r="J408" s="82" t="s">
        <v>118</v>
      </c>
      <c r="K408" s="82" t="s">
        <v>124</v>
      </c>
      <c r="L408" s="83" t="s">
        <v>125</v>
      </c>
      <c r="M408" s="82" t="s">
        <v>121</v>
      </c>
      <c r="N408" s="82" t="s">
        <v>122</v>
      </c>
      <c r="O408" s="82" t="s">
        <v>123</v>
      </c>
      <c r="P408" s="166" t="s">
        <v>52</v>
      </c>
      <c r="Q408" s="85"/>
      <c r="R408" s="85"/>
      <c r="S408" s="85"/>
      <c r="T408" s="85"/>
      <c r="U408" s="85"/>
      <c r="V408" s="85"/>
      <c r="W408" s="85"/>
      <c r="X408" s="85"/>
      <c r="Y408" s="85"/>
      <c r="Z408" s="85"/>
    </row>
    <row r="409">
      <c r="A409" s="86">
        <v>45850.0</v>
      </c>
      <c r="B409" s="87">
        <f t="shared" ref="B409:B444" si="67">A409</f>
        <v>45850</v>
      </c>
      <c r="C409" s="88">
        <v>0.625</v>
      </c>
      <c r="D409" s="122" t="s">
        <v>195</v>
      </c>
      <c r="E409" s="122" t="s">
        <v>326</v>
      </c>
      <c r="F409" s="123">
        <v>6.72731344E8</v>
      </c>
      <c r="G409" s="122"/>
      <c r="H409" s="94" t="str">
        <f t="shared" ref="H409:H444" si="68">IFS(G409&gt;M409,"W",G409&lt;M409,"L",G409=M409,"D")</f>
        <v>D</v>
      </c>
      <c r="I409" s="47">
        <f t="shared" ref="I409:I444" si="69">iferror(IF(H409="W",LOOKUP(G409,{2000,10000,50000,80000,100000,120000},{60,320,1700,2800,3500,4000}),LOOKUP(G409,{2000,10000,50000,80000,100000,120000},{30,160,850,1400,1750,2000})),0)</f>
        <v>0</v>
      </c>
      <c r="J409" s="122" t="s">
        <v>151</v>
      </c>
      <c r="K409" s="122"/>
      <c r="L409" s="122"/>
      <c r="M409" s="122"/>
      <c r="N409" s="94" t="str">
        <f t="shared" ref="N409:N444" si="70">IFS(M409&gt;G409,"W",M409&lt;G409,"L",M409=G409,"D")</f>
        <v>D</v>
      </c>
      <c r="O409" s="47">
        <f t="shared" ref="O409:O444" si="71">iferror(IF(N409="W",LOOKUP(M409,{2000,10000,50000,80000,100000,120000},{60,320,1700,2800,3500,4000}),LOOKUP(M409,{2000,10000,50000,80000,100000,120000},{30,160,850,1400,1750,2000})),0)</f>
        <v>0</v>
      </c>
      <c r="P409" s="120" t="s">
        <v>132</v>
      </c>
      <c r="Q409" s="85"/>
      <c r="R409" s="85"/>
      <c r="S409" s="85"/>
      <c r="T409" s="85"/>
      <c r="U409" s="85"/>
      <c r="V409" s="85"/>
      <c r="W409" s="85"/>
      <c r="X409" s="85"/>
      <c r="Y409" s="85"/>
      <c r="Z409" s="85"/>
    </row>
    <row r="410">
      <c r="A410" s="86">
        <v>45850.0</v>
      </c>
      <c r="B410" s="87">
        <f t="shared" si="67"/>
        <v>45850</v>
      </c>
      <c r="C410" s="88">
        <f t="shared" ref="C410:C444" si="72">C409 + TIME(0, 10, 0)</f>
        <v>0.6319444444</v>
      </c>
      <c r="D410" s="122" t="s">
        <v>590</v>
      </c>
      <c r="E410" s="122"/>
      <c r="F410" s="123"/>
      <c r="G410" s="122"/>
      <c r="H410" s="94" t="str">
        <f t="shared" si="68"/>
        <v>D</v>
      </c>
      <c r="I410" s="47">
        <f t="shared" si="69"/>
        <v>0</v>
      </c>
      <c r="J410" s="122" t="s">
        <v>313</v>
      </c>
      <c r="K410" s="122" t="s">
        <v>363</v>
      </c>
      <c r="L410" s="123">
        <v>8.30712821E8</v>
      </c>
      <c r="M410" s="122"/>
      <c r="N410" s="94" t="str">
        <f t="shared" si="70"/>
        <v>D</v>
      </c>
      <c r="O410" s="47">
        <f t="shared" si="71"/>
        <v>0</v>
      </c>
      <c r="P410" s="120" t="s">
        <v>132</v>
      </c>
      <c r="Q410" s="85"/>
      <c r="R410" s="85"/>
      <c r="S410" s="85"/>
      <c r="T410" s="85"/>
      <c r="U410" s="85"/>
      <c r="V410" s="85"/>
      <c r="W410" s="85"/>
      <c r="X410" s="85"/>
      <c r="Y410" s="85"/>
      <c r="Z410" s="85"/>
    </row>
    <row r="411">
      <c r="A411" s="86">
        <v>45850.0</v>
      </c>
      <c r="B411" s="87">
        <f t="shared" si="67"/>
        <v>45850</v>
      </c>
      <c r="C411" s="88">
        <f t="shared" si="72"/>
        <v>0.6388888889</v>
      </c>
      <c r="D411" s="122" t="s">
        <v>282</v>
      </c>
      <c r="E411" s="122"/>
      <c r="F411" s="123"/>
      <c r="G411" s="122"/>
      <c r="H411" s="94" t="str">
        <f t="shared" si="68"/>
        <v>D</v>
      </c>
      <c r="I411" s="47">
        <f t="shared" si="69"/>
        <v>0</v>
      </c>
      <c r="J411" s="122" t="s">
        <v>186</v>
      </c>
      <c r="K411" s="122"/>
      <c r="L411" s="123"/>
      <c r="M411" s="122"/>
      <c r="N411" s="94" t="str">
        <f t="shared" si="70"/>
        <v>D</v>
      </c>
      <c r="O411" s="47">
        <f t="shared" si="71"/>
        <v>0</v>
      </c>
      <c r="P411" s="90"/>
      <c r="Q411" s="85"/>
      <c r="R411" s="85"/>
      <c r="S411" s="85"/>
      <c r="T411" s="85"/>
      <c r="U411" s="85"/>
      <c r="V411" s="85"/>
      <c r="W411" s="85"/>
      <c r="X411" s="85"/>
      <c r="Y411" s="85"/>
      <c r="Z411" s="85"/>
    </row>
    <row r="412">
      <c r="A412" s="86">
        <v>45850.0</v>
      </c>
      <c r="B412" s="87">
        <f t="shared" si="67"/>
        <v>45850</v>
      </c>
      <c r="C412" s="88">
        <f t="shared" si="72"/>
        <v>0.6458333333</v>
      </c>
      <c r="D412" s="122" t="s">
        <v>590</v>
      </c>
      <c r="E412" s="122" t="s">
        <v>659</v>
      </c>
      <c r="F412" s="123">
        <v>5.04349393E8</v>
      </c>
      <c r="G412" s="123">
        <v>200.0</v>
      </c>
      <c r="H412" s="94" t="str">
        <f t="shared" si="68"/>
        <v>W</v>
      </c>
      <c r="I412" s="47">
        <f t="shared" si="69"/>
        <v>0</v>
      </c>
      <c r="J412" s="122" t="s">
        <v>174</v>
      </c>
      <c r="K412" s="122" t="s">
        <v>220</v>
      </c>
      <c r="L412" s="123">
        <v>7.25853031E8</v>
      </c>
      <c r="M412" s="123">
        <v>100.0</v>
      </c>
      <c r="N412" s="94" t="str">
        <f t="shared" si="70"/>
        <v>L</v>
      </c>
      <c r="O412" s="47">
        <f t="shared" si="71"/>
        <v>0</v>
      </c>
      <c r="P412" s="90"/>
      <c r="Q412" s="85"/>
      <c r="R412" s="85"/>
      <c r="S412" s="85"/>
      <c r="T412" s="85"/>
      <c r="U412" s="85"/>
      <c r="V412" s="85"/>
      <c r="W412" s="85"/>
      <c r="X412" s="85"/>
      <c r="Y412" s="85"/>
      <c r="Z412" s="85"/>
    </row>
    <row r="413">
      <c r="A413" s="86">
        <v>45850.0</v>
      </c>
      <c r="B413" s="87">
        <f t="shared" si="67"/>
        <v>45850</v>
      </c>
      <c r="C413" s="88">
        <f t="shared" si="72"/>
        <v>0.6527777778</v>
      </c>
      <c r="D413" s="122" t="s">
        <v>299</v>
      </c>
      <c r="E413" s="122"/>
      <c r="F413" s="123"/>
      <c r="G413" s="122"/>
      <c r="H413" s="94" t="str">
        <f t="shared" si="68"/>
        <v>D</v>
      </c>
      <c r="I413" s="47">
        <f t="shared" si="69"/>
        <v>0</v>
      </c>
      <c r="J413" s="122" t="s">
        <v>186</v>
      </c>
      <c r="K413" s="122"/>
      <c r="L413" s="123"/>
      <c r="M413" s="122"/>
      <c r="N413" s="94" t="str">
        <f t="shared" si="70"/>
        <v>D</v>
      </c>
      <c r="O413" s="47">
        <f t="shared" si="71"/>
        <v>0</v>
      </c>
      <c r="P413" s="90"/>
      <c r="Q413" s="85"/>
      <c r="R413" s="85"/>
      <c r="S413" s="85"/>
      <c r="T413" s="85"/>
      <c r="U413" s="85"/>
      <c r="V413" s="85"/>
      <c r="W413" s="85"/>
      <c r="X413" s="85"/>
      <c r="Y413" s="85"/>
      <c r="Z413" s="85"/>
    </row>
    <row r="414">
      <c r="A414" s="86">
        <v>45850.0</v>
      </c>
      <c r="B414" s="87">
        <f t="shared" si="67"/>
        <v>45850</v>
      </c>
      <c r="C414" s="88">
        <f t="shared" si="72"/>
        <v>0.6597222222</v>
      </c>
      <c r="D414" s="122" t="s">
        <v>134</v>
      </c>
      <c r="E414" s="122"/>
      <c r="F414" s="123"/>
      <c r="G414" s="122"/>
      <c r="H414" s="94" t="str">
        <f t="shared" si="68"/>
        <v>D</v>
      </c>
      <c r="I414" s="47">
        <f t="shared" si="69"/>
        <v>0</v>
      </c>
      <c r="J414" s="122" t="s">
        <v>155</v>
      </c>
      <c r="K414" s="122"/>
      <c r="L414" s="123"/>
      <c r="M414" s="122"/>
      <c r="N414" s="94" t="str">
        <f t="shared" si="70"/>
        <v>D</v>
      </c>
      <c r="O414" s="47">
        <f t="shared" si="71"/>
        <v>0</v>
      </c>
      <c r="P414" s="90"/>
      <c r="Q414" s="85"/>
      <c r="R414" s="85"/>
      <c r="S414" s="85"/>
      <c r="T414" s="85"/>
      <c r="U414" s="85"/>
      <c r="V414" s="85"/>
      <c r="W414" s="85"/>
      <c r="X414" s="85"/>
      <c r="Y414" s="85"/>
      <c r="Z414" s="85"/>
    </row>
    <row r="415">
      <c r="A415" s="86">
        <v>45850.0</v>
      </c>
      <c r="B415" s="87">
        <f t="shared" si="67"/>
        <v>45850</v>
      </c>
      <c r="C415" s="88">
        <f t="shared" si="72"/>
        <v>0.6666666667</v>
      </c>
      <c r="D415" s="122" t="s">
        <v>195</v>
      </c>
      <c r="E415" s="122"/>
      <c r="F415" s="123"/>
      <c r="G415" s="122"/>
      <c r="H415" s="94" t="str">
        <f t="shared" si="68"/>
        <v>D</v>
      </c>
      <c r="I415" s="47">
        <f t="shared" si="69"/>
        <v>0</v>
      </c>
      <c r="J415" s="122" t="s">
        <v>191</v>
      </c>
      <c r="K415" s="122"/>
      <c r="L415" s="123"/>
      <c r="M415" s="122"/>
      <c r="N415" s="94" t="str">
        <f t="shared" si="70"/>
        <v>D</v>
      </c>
      <c r="O415" s="47">
        <f t="shared" si="71"/>
        <v>0</v>
      </c>
      <c r="P415" s="90"/>
      <c r="Q415" s="85"/>
      <c r="R415" s="85"/>
      <c r="S415" s="85"/>
      <c r="T415" s="85"/>
      <c r="U415" s="85"/>
      <c r="V415" s="85"/>
      <c r="W415" s="85"/>
      <c r="X415" s="85"/>
      <c r="Y415" s="85"/>
      <c r="Z415" s="85"/>
    </row>
    <row r="416">
      <c r="A416" s="86">
        <v>45850.0</v>
      </c>
      <c r="B416" s="87">
        <f t="shared" si="67"/>
        <v>45850</v>
      </c>
      <c r="C416" s="88">
        <f t="shared" si="72"/>
        <v>0.6736111111</v>
      </c>
      <c r="D416" s="122" t="s">
        <v>195</v>
      </c>
      <c r="E416" s="122" t="s">
        <v>314</v>
      </c>
      <c r="F416" s="123">
        <v>7.82770339E8</v>
      </c>
      <c r="G416" s="123">
        <v>1770.0</v>
      </c>
      <c r="H416" s="94" t="str">
        <f t="shared" si="68"/>
        <v>W</v>
      </c>
      <c r="I416" s="47">
        <f t="shared" si="69"/>
        <v>0</v>
      </c>
      <c r="J416" s="122" t="s">
        <v>170</v>
      </c>
      <c r="K416" s="123" t="s">
        <v>454</v>
      </c>
      <c r="L416" s="123">
        <v>1.8792916E9</v>
      </c>
      <c r="M416" s="123">
        <v>1000.0</v>
      </c>
      <c r="N416" s="94" t="str">
        <f t="shared" si="70"/>
        <v>L</v>
      </c>
      <c r="O416" s="47">
        <f t="shared" si="71"/>
        <v>0</v>
      </c>
      <c r="P416" s="90"/>
      <c r="Q416" s="85"/>
      <c r="R416" s="85"/>
      <c r="S416" s="85"/>
      <c r="T416" s="85"/>
      <c r="U416" s="85"/>
      <c r="V416" s="85"/>
      <c r="W416" s="85"/>
      <c r="X416" s="85"/>
      <c r="Y416" s="85"/>
      <c r="Z416" s="85"/>
    </row>
    <row r="417">
      <c r="A417" s="86">
        <v>45850.0</v>
      </c>
      <c r="B417" s="87">
        <f t="shared" si="67"/>
        <v>45850</v>
      </c>
      <c r="C417" s="88">
        <f t="shared" si="72"/>
        <v>0.6805555556</v>
      </c>
      <c r="D417" s="122" t="s">
        <v>195</v>
      </c>
      <c r="E417" s="122"/>
      <c r="F417" s="123"/>
      <c r="G417" s="122"/>
      <c r="H417" s="94" t="str">
        <f t="shared" si="68"/>
        <v>D</v>
      </c>
      <c r="I417" s="47">
        <f t="shared" si="69"/>
        <v>0</v>
      </c>
      <c r="J417" s="122" t="s">
        <v>139</v>
      </c>
      <c r="K417" s="122"/>
      <c r="L417" s="123"/>
      <c r="M417" s="122"/>
      <c r="N417" s="94" t="str">
        <f t="shared" si="70"/>
        <v>D</v>
      </c>
      <c r="O417" s="47">
        <f t="shared" si="71"/>
        <v>0</v>
      </c>
      <c r="P417" s="124"/>
      <c r="Q417" s="85"/>
      <c r="R417" s="85"/>
      <c r="S417" s="85"/>
      <c r="T417" s="85"/>
      <c r="U417" s="85"/>
      <c r="V417" s="85"/>
      <c r="W417" s="85"/>
      <c r="X417" s="85"/>
      <c r="Y417" s="85"/>
      <c r="Z417" s="85"/>
    </row>
    <row r="418">
      <c r="A418" s="86">
        <v>45850.0</v>
      </c>
      <c r="B418" s="87">
        <f t="shared" si="67"/>
        <v>45850</v>
      </c>
      <c r="C418" s="88">
        <f t="shared" si="72"/>
        <v>0.6875</v>
      </c>
      <c r="D418" s="122" t="s">
        <v>282</v>
      </c>
      <c r="E418" s="122"/>
      <c r="F418" s="123"/>
      <c r="G418" s="122"/>
      <c r="H418" s="94" t="str">
        <f t="shared" si="68"/>
        <v>D</v>
      </c>
      <c r="I418" s="47">
        <f t="shared" si="69"/>
        <v>0</v>
      </c>
      <c r="J418" s="122" t="s">
        <v>195</v>
      </c>
      <c r="K418" s="122"/>
      <c r="L418" s="123"/>
      <c r="M418" s="122"/>
      <c r="N418" s="94" t="str">
        <f t="shared" si="70"/>
        <v>D</v>
      </c>
      <c r="O418" s="47">
        <f t="shared" si="71"/>
        <v>0</v>
      </c>
      <c r="P418" s="124"/>
      <c r="Q418" s="85"/>
      <c r="R418" s="85"/>
      <c r="S418" s="85"/>
      <c r="T418" s="85"/>
      <c r="U418" s="85"/>
      <c r="V418" s="85"/>
      <c r="W418" s="85"/>
      <c r="X418" s="85"/>
      <c r="Y418" s="85"/>
      <c r="Z418" s="85"/>
    </row>
    <row r="419">
      <c r="A419" s="86">
        <v>45850.0</v>
      </c>
      <c r="B419" s="87">
        <f t="shared" si="67"/>
        <v>45850</v>
      </c>
      <c r="C419" s="88">
        <f t="shared" si="72"/>
        <v>0.6944444444</v>
      </c>
      <c r="D419" s="122" t="s">
        <v>195</v>
      </c>
      <c r="E419" s="122"/>
      <c r="F419" s="123"/>
      <c r="G419" s="122"/>
      <c r="H419" s="94" t="str">
        <f t="shared" si="68"/>
        <v>D</v>
      </c>
      <c r="I419" s="47">
        <f t="shared" si="69"/>
        <v>0</v>
      </c>
      <c r="J419" s="122" t="s">
        <v>139</v>
      </c>
      <c r="K419" s="122"/>
      <c r="L419" s="123"/>
      <c r="M419" s="122"/>
      <c r="N419" s="94" t="str">
        <f t="shared" si="70"/>
        <v>D</v>
      </c>
      <c r="O419" s="47">
        <f t="shared" si="71"/>
        <v>0</v>
      </c>
      <c r="P419" s="90"/>
      <c r="Q419" s="85"/>
      <c r="R419" s="85"/>
      <c r="S419" s="85"/>
      <c r="T419" s="85"/>
      <c r="U419" s="85"/>
      <c r="V419" s="85"/>
      <c r="W419" s="85"/>
      <c r="X419" s="85"/>
      <c r="Y419" s="85"/>
      <c r="Z419" s="85"/>
    </row>
    <row r="420">
      <c r="A420" s="86">
        <v>45850.0</v>
      </c>
      <c r="B420" s="87">
        <f t="shared" si="67"/>
        <v>45850</v>
      </c>
      <c r="C420" s="88">
        <f t="shared" si="72"/>
        <v>0.7013888889</v>
      </c>
      <c r="D420" s="122" t="s">
        <v>139</v>
      </c>
      <c r="E420" s="122"/>
      <c r="F420" s="123"/>
      <c r="G420" s="122"/>
      <c r="H420" s="94" t="str">
        <f t="shared" si="68"/>
        <v>D</v>
      </c>
      <c r="I420" s="47">
        <f t="shared" si="69"/>
        <v>0</v>
      </c>
      <c r="J420" s="122" t="s">
        <v>130</v>
      </c>
      <c r="K420" s="122"/>
      <c r="L420" s="123"/>
      <c r="M420" s="122"/>
      <c r="N420" s="94" t="str">
        <f t="shared" si="70"/>
        <v>D</v>
      </c>
      <c r="O420" s="47">
        <f t="shared" si="71"/>
        <v>0</v>
      </c>
      <c r="P420" s="124"/>
      <c r="Q420" s="85"/>
      <c r="R420" s="85"/>
      <c r="S420" s="85"/>
      <c r="T420" s="85"/>
      <c r="U420" s="85"/>
      <c r="V420" s="85"/>
      <c r="W420" s="85"/>
      <c r="X420" s="85"/>
      <c r="Y420" s="85"/>
      <c r="Z420" s="85"/>
    </row>
    <row r="421">
      <c r="A421" s="86">
        <v>45850.0</v>
      </c>
      <c r="B421" s="87">
        <f t="shared" si="67"/>
        <v>45850</v>
      </c>
      <c r="C421" s="88">
        <f t="shared" si="72"/>
        <v>0.7083333333</v>
      </c>
      <c r="D421" s="122" t="s">
        <v>186</v>
      </c>
      <c r="E421" s="122" t="s">
        <v>609</v>
      </c>
      <c r="F421" s="123">
        <v>6.51155861E8</v>
      </c>
      <c r="G421" s="122"/>
      <c r="H421" s="94" t="str">
        <f t="shared" si="68"/>
        <v>D</v>
      </c>
      <c r="I421" s="47">
        <f t="shared" si="69"/>
        <v>0</v>
      </c>
      <c r="J421" s="122" t="s">
        <v>141</v>
      </c>
      <c r="K421" s="122"/>
      <c r="L421" s="123"/>
      <c r="M421" s="122"/>
      <c r="N421" s="94" t="str">
        <f t="shared" si="70"/>
        <v>D</v>
      </c>
      <c r="O421" s="47">
        <f t="shared" si="71"/>
        <v>0</v>
      </c>
      <c r="P421" s="120" t="s">
        <v>132</v>
      </c>
      <c r="Q421" s="85"/>
      <c r="R421" s="85"/>
      <c r="S421" s="85"/>
      <c r="T421" s="85"/>
      <c r="U421" s="85"/>
      <c r="V421" s="85"/>
      <c r="W421" s="85"/>
      <c r="X421" s="85"/>
      <c r="Y421" s="85"/>
      <c r="Z421" s="85"/>
    </row>
    <row r="422">
      <c r="A422" s="86">
        <v>45850.0</v>
      </c>
      <c r="B422" s="87">
        <f t="shared" si="67"/>
        <v>45850</v>
      </c>
      <c r="C422" s="88">
        <f t="shared" si="72"/>
        <v>0.7152777778</v>
      </c>
      <c r="D422" s="122" t="s">
        <v>191</v>
      </c>
      <c r="E422" s="122"/>
      <c r="F422" s="123"/>
      <c r="G422" s="122"/>
      <c r="H422" s="94" t="str">
        <f t="shared" si="68"/>
        <v>D</v>
      </c>
      <c r="I422" s="47">
        <f t="shared" si="69"/>
        <v>0</v>
      </c>
      <c r="J422" s="122" t="s">
        <v>141</v>
      </c>
      <c r="K422" s="122"/>
      <c r="L422" s="123"/>
      <c r="M422" s="122"/>
      <c r="N422" s="94" t="str">
        <f t="shared" si="70"/>
        <v>D</v>
      </c>
      <c r="O422" s="47">
        <f t="shared" si="71"/>
        <v>0</v>
      </c>
      <c r="P422" s="124"/>
      <c r="Q422" s="85"/>
      <c r="R422" s="85"/>
      <c r="S422" s="85"/>
      <c r="T422" s="85"/>
      <c r="U422" s="85"/>
      <c r="V422" s="85"/>
      <c r="W422" s="85"/>
      <c r="X422" s="85"/>
      <c r="Y422" s="85"/>
      <c r="Z422" s="85"/>
    </row>
    <row r="423">
      <c r="A423" s="86">
        <v>45850.0</v>
      </c>
      <c r="B423" s="87">
        <f t="shared" si="67"/>
        <v>45850</v>
      </c>
      <c r="C423" s="88">
        <f t="shared" si="72"/>
        <v>0.7222222222</v>
      </c>
      <c r="D423" s="122" t="s">
        <v>195</v>
      </c>
      <c r="E423" s="122" t="s">
        <v>326</v>
      </c>
      <c r="F423" s="123">
        <v>6.72731344E8</v>
      </c>
      <c r="G423" s="122"/>
      <c r="H423" s="94" t="str">
        <f t="shared" si="68"/>
        <v>D</v>
      </c>
      <c r="I423" s="47">
        <f t="shared" si="69"/>
        <v>0</v>
      </c>
      <c r="J423" s="122" t="s">
        <v>151</v>
      </c>
      <c r="K423" s="122"/>
      <c r="L423" s="123"/>
      <c r="M423" s="122"/>
      <c r="N423" s="94" t="str">
        <f t="shared" si="70"/>
        <v>D</v>
      </c>
      <c r="O423" s="47">
        <f t="shared" si="71"/>
        <v>0</v>
      </c>
      <c r="P423" s="120" t="s">
        <v>132</v>
      </c>
      <c r="Q423" s="85"/>
      <c r="R423" s="85"/>
      <c r="S423" s="85"/>
      <c r="T423" s="85"/>
      <c r="U423" s="85"/>
      <c r="V423" s="85"/>
      <c r="W423" s="85"/>
      <c r="X423" s="85"/>
      <c r="Y423" s="85"/>
      <c r="Z423" s="85"/>
    </row>
    <row r="424">
      <c r="A424" s="86">
        <v>45850.0</v>
      </c>
      <c r="B424" s="87">
        <f t="shared" si="67"/>
        <v>45850</v>
      </c>
      <c r="C424" s="88">
        <f t="shared" si="72"/>
        <v>0.7291666667</v>
      </c>
      <c r="D424" s="122" t="s">
        <v>282</v>
      </c>
      <c r="E424" s="122" t="s">
        <v>176</v>
      </c>
      <c r="F424" s="123">
        <v>7.28603229E8</v>
      </c>
      <c r="G424" s="123">
        <v>50.0</v>
      </c>
      <c r="H424" s="94" t="str">
        <f t="shared" si="68"/>
        <v>L</v>
      </c>
      <c r="I424" s="47">
        <f t="shared" si="69"/>
        <v>0</v>
      </c>
      <c r="J424" s="122" t="s">
        <v>174</v>
      </c>
      <c r="K424" s="122" t="s">
        <v>239</v>
      </c>
      <c r="L424" s="123">
        <v>4.06209818E8</v>
      </c>
      <c r="M424" s="123">
        <v>100000.0</v>
      </c>
      <c r="N424" s="94" t="str">
        <f t="shared" si="70"/>
        <v>W</v>
      </c>
      <c r="O424" s="47">
        <f t="shared" si="71"/>
        <v>3500</v>
      </c>
      <c r="P424" s="124"/>
      <c r="Q424" s="85"/>
      <c r="R424" s="85"/>
      <c r="S424" s="85"/>
      <c r="T424" s="85"/>
      <c r="U424" s="85"/>
      <c r="V424" s="85"/>
      <c r="W424" s="85"/>
      <c r="X424" s="85"/>
      <c r="Y424" s="85"/>
      <c r="Z424" s="85"/>
    </row>
    <row r="425">
      <c r="A425" s="86">
        <v>45850.0</v>
      </c>
      <c r="B425" s="87">
        <f t="shared" si="67"/>
        <v>45850</v>
      </c>
      <c r="C425" s="88">
        <f t="shared" si="72"/>
        <v>0.7361111111</v>
      </c>
      <c r="D425" s="122" t="s">
        <v>282</v>
      </c>
      <c r="E425" s="122" t="s">
        <v>420</v>
      </c>
      <c r="F425" s="123">
        <v>8.15835665E8</v>
      </c>
      <c r="G425" s="123">
        <v>600.0</v>
      </c>
      <c r="H425" s="94" t="str">
        <f t="shared" si="68"/>
        <v>L</v>
      </c>
      <c r="I425" s="47">
        <f t="shared" si="69"/>
        <v>0</v>
      </c>
      <c r="J425" s="122" t="s">
        <v>195</v>
      </c>
      <c r="K425" s="122" t="s">
        <v>158</v>
      </c>
      <c r="L425" s="123">
        <v>5.29884291E8</v>
      </c>
      <c r="M425" s="123">
        <v>114110.0</v>
      </c>
      <c r="N425" s="94" t="str">
        <f t="shared" si="70"/>
        <v>W</v>
      </c>
      <c r="O425" s="47">
        <f t="shared" si="71"/>
        <v>3500</v>
      </c>
      <c r="P425" s="124"/>
      <c r="Q425" s="85"/>
      <c r="R425" s="85"/>
      <c r="S425" s="85"/>
      <c r="T425" s="85"/>
      <c r="U425" s="85"/>
      <c r="V425" s="85"/>
      <c r="W425" s="85"/>
      <c r="X425" s="85"/>
      <c r="Y425" s="85"/>
      <c r="Z425" s="85"/>
    </row>
    <row r="426">
      <c r="A426" s="86">
        <v>45850.0</v>
      </c>
      <c r="B426" s="87">
        <f t="shared" si="67"/>
        <v>45850</v>
      </c>
      <c r="C426" s="88">
        <f t="shared" si="72"/>
        <v>0.7430555556</v>
      </c>
      <c r="D426" s="122" t="s">
        <v>282</v>
      </c>
      <c r="E426" s="122"/>
      <c r="F426" s="123"/>
      <c r="G426" s="122"/>
      <c r="H426" s="94" t="str">
        <f t="shared" si="68"/>
        <v>D</v>
      </c>
      <c r="I426" s="47">
        <f t="shared" si="69"/>
        <v>0</v>
      </c>
      <c r="J426" s="122" t="s">
        <v>186</v>
      </c>
      <c r="K426" s="122"/>
      <c r="L426" s="123"/>
      <c r="M426" s="122"/>
      <c r="N426" s="94" t="str">
        <f t="shared" si="70"/>
        <v>D</v>
      </c>
      <c r="O426" s="47">
        <f t="shared" si="71"/>
        <v>0</v>
      </c>
      <c r="P426" s="90"/>
      <c r="Q426" s="85"/>
      <c r="R426" s="85"/>
      <c r="S426" s="85"/>
      <c r="T426" s="85"/>
      <c r="U426" s="85"/>
      <c r="V426" s="85"/>
      <c r="W426" s="85"/>
      <c r="X426" s="85"/>
      <c r="Y426" s="85"/>
      <c r="Z426" s="85"/>
    </row>
    <row r="427">
      <c r="A427" s="86">
        <v>45850.0</v>
      </c>
      <c r="B427" s="87">
        <f t="shared" si="67"/>
        <v>45850</v>
      </c>
      <c r="C427" s="88">
        <f t="shared" si="72"/>
        <v>0.75</v>
      </c>
      <c r="D427" s="122" t="s">
        <v>620</v>
      </c>
      <c r="E427" s="122" t="s">
        <v>706</v>
      </c>
      <c r="F427" s="123">
        <v>8.15089666E8</v>
      </c>
      <c r="G427" s="122"/>
      <c r="H427" s="94" t="str">
        <f t="shared" si="68"/>
        <v>D</v>
      </c>
      <c r="I427" s="47">
        <f t="shared" si="69"/>
        <v>0</v>
      </c>
      <c r="J427" s="122" t="s">
        <v>195</v>
      </c>
      <c r="K427" s="122"/>
      <c r="L427" s="123"/>
      <c r="M427" s="122"/>
      <c r="N427" s="94" t="str">
        <f t="shared" si="70"/>
        <v>D</v>
      </c>
      <c r="O427" s="47">
        <f t="shared" si="71"/>
        <v>0</v>
      </c>
      <c r="P427" s="120" t="s">
        <v>132</v>
      </c>
      <c r="Q427" s="85"/>
      <c r="R427" s="85"/>
      <c r="S427" s="85"/>
      <c r="T427" s="85"/>
      <c r="U427" s="85"/>
      <c r="V427" s="85"/>
      <c r="W427" s="85"/>
      <c r="X427" s="85"/>
      <c r="Y427" s="85"/>
      <c r="Z427" s="85"/>
    </row>
    <row r="428">
      <c r="A428" s="86">
        <v>45850.0</v>
      </c>
      <c r="B428" s="87">
        <f t="shared" si="67"/>
        <v>45850</v>
      </c>
      <c r="C428" s="88">
        <f t="shared" si="72"/>
        <v>0.7569444444</v>
      </c>
      <c r="D428" s="122" t="s">
        <v>195</v>
      </c>
      <c r="E428" s="122"/>
      <c r="F428" s="123"/>
      <c r="G428" s="122"/>
      <c r="H428" s="94" t="str">
        <f t="shared" si="68"/>
        <v>D</v>
      </c>
      <c r="I428" s="47">
        <f t="shared" si="69"/>
        <v>0</v>
      </c>
      <c r="J428" s="122" t="s">
        <v>282</v>
      </c>
      <c r="K428" s="122"/>
      <c r="L428" s="123"/>
      <c r="M428" s="122"/>
      <c r="N428" s="94" t="str">
        <f t="shared" si="70"/>
        <v>D</v>
      </c>
      <c r="O428" s="47">
        <f t="shared" si="71"/>
        <v>0</v>
      </c>
      <c r="P428" s="124"/>
      <c r="Q428" s="85"/>
      <c r="R428" s="85"/>
      <c r="S428" s="85"/>
      <c r="T428" s="85"/>
      <c r="U428" s="85"/>
      <c r="V428" s="85"/>
      <c r="W428" s="85"/>
      <c r="X428" s="85"/>
      <c r="Y428" s="85"/>
      <c r="Z428" s="85"/>
    </row>
    <row r="429">
      <c r="A429" s="86">
        <v>45850.0</v>
      </c>
      <c r="B429" s="87">
        <f t="shared" si="67"/>
        <v>45850</v>
      </c>
      <c r="C429" s="88">
        <f t="shared" si="72"/>
        <v>0.7638888889</v>
      </c>
      <c r="D429" s="122" t="s">
        <v>282</v>
      </c>
      <c r="E429" s="122" t="s">
        <v>395</v>
      </c>
      <c r="F429" s="123">
        <v>1.66633913E9</v>
      </c>
      <c r="G429" s="123">
        <v>380.0</v>
      </c>
      <c r="H429" s="94" t="str">
        <f t="shared" si="68"/>
        <v>L</v>
      </c>
      <c r="I429" s="47">
        <f t="shared" si="69"/>
        <v>0</v>
      </c>
      <c r="J429" s="122" t="s">
        <v>186</v>
      </c>
      <c r="K429" s="122" t="s">
        <v>712</v>
      </c>
      <c r="L429" s="123">
        <v>8.37686288E8</v>
      </c>
      <c r="M429" s="123">
        <v>81200.0</v>
      </c>
      <c r="N429" s="94" t="str">
        <f t="shared" si="70"/>
        <v>W</v>
      </c>
      <c r="O429" s="47">
        <f t="shared" si="71"/>
        <v>2800</v>
      </c>
      <c r="P429" s="128" t="s">
        <v>713</v>
      </c>
      <c r="Q429" s="128" t="s">
        <v>713</v>
      </c>
      <c r="R429" s="85"/>
      <c r="S429" s="85"/>
      <c r="T429" s="85"/>
      <c r="U429" s="85"/>
      <c r="V429" s="85"/>
      <c r="W429" s="85"/>
      <c r="X429" s="85"/>
      <c r="Y429" s="85"/>
      <c r="Z429" s="85"/>
    </row>
    <row r="430">
      <c r="A430" s="86">
        <v>45850.0</v>
      </c>
      <c r="B430" s="87">
        <f t="shared" si="67"/>
        <v>45850</v>
      </c>
      <c r="C430" s="88">
        <f t="shared" si="72"/>
        <v>0.7708333333</v>
      </c>
      <c r="D430" s="122" t="s">
        <v>590</v>
      </c>
      <c r="E430" s="122"/>
      <c r="F430" s="123"/>
      <c r="G430" s="122"/>
      <c r="H430" s="94" t="str">
        <f t="shared" si="68"/>
        <v>D</v>
      </c>
      <c r="I430" s="47">
        <f t="shared" si="69"/>
        <v>0</v>
      </c>
      <c r="J430" s="122" t="s">
        <v>266</v>
      </c>
      <c r="K430" s="122" t="s">
        <v>455</v>
      </c>
      <c r="L430" s="123">
        <v>8.38710935E8</v>
      </c>
      <c r="M430" s="122"/>
      <c r="N430" s="94" t="str">
        <f t="shared" si="70"/>
        <v>D</v>
      </c>
      <c r="O430" s="47">
        <f t="shared" si="71"/>
        <v>0</v>
      </c>
      <c r="P430" s="120" t="s">
        <v>132</v>
      </c>
      <c r="Q430" s="85"/>
      <c r="R430" s="85"/>
      <c r="S430" s="85"/>
      <c r="T430" s="85"/>
      <c r="U430" s="85"/>
      <c r="V430" s="85"/>
      <c r="W430" s="85"/>
      <c r="X430" s="85"/>
      <c r="Y430" s="85"/>
      <c r="Z430" s="85"/>
    </row>
    <row r="431">
      <c r="A431" s="86">
        <v>45850.0</v>
      </c>
      <c r="B431" s="87">
        <f t="shared" si="67"/>
        <v>45850</v>
      </c>
      <c r="C431" s="88">
        <f t="shared" si="72"/>
        <v>0.7777777778</v>
      </c>
      <c r="D431" s="122" t="s">
        <v>155</v>
      </c>
      <c r="E431" s="122"/>
      <c r="F431" s="123"/>
      <c r="G431" s="122"/>
      <c r="H431" s="94" t="str">
        <f t="shared" si="68"/>
        <v>D</v>
      </c>
      <c r="I431" s="47">
        <f t="shared" si="69"/>
        <v>0</v>
      </c>
      <c r="J431" s="122" t="s">
        <v>581</v>
      </c>
      <c r="K431" s="122"/>
      <c r="L431" s="123"/>
      <c r="M431" s="122"/>
      <c r="N431" s="94" t="str">
        <f t="shared" si="70"/>
        <v>D</v>
      </c>
      <c r="O431" s="47">
        <f t="shared" si="71"/>
        <v>0</v>
      </c>
      <c r="P431" s="124"/>
      <c r="Q431" s="85"/>
      <c r="R431" s="85"/>
      <c r="S431" s="85"/>
      <c r="T431" s="85"/>
      <c r="U431" s="85"/>
      <c r="V431" s="85"/>
      <c r="W431" s="85"/>
      <c r="X431" s="85"/>
      <c r="Y431" s="85"/>
      <c r="Z431" s="85"/>
    </row>
    <row r="432">
      <c r="A432" s="86">
        <v>45850.0</v>
      </c>
      <c r="B432" s="87">
        <f t="shared" si="67"/>
        <v>45850</v>
      </c>
      <c r="C432" s="88">
        <f t="shared" si="72"/>
        <v>0.7847222222</v>
      </c>
      <c r="D432" s="122" t="s">
        <v>186</v>
      </c>
      <c r="E432" s="122"/>
      <c r="F432" s="123"/>
      <c r="G432" s="122"/>
      <c r="H432" s="94" t="str">
        <f t="shared" si="68"/>
        <v>D</v>
      </c>
      <c r="I432" s="47">
        <f t="shared" si="69"/>
        <v>0</v>
      </c>
      <c r="J432" s="122" t="s">
        <v>282</v>
      </c>
      <c r="K432" s="122"/>
      <c r="L432" s="123"/>
      <c r="M432" s="122"/>
      <c r="N432" s="94" t="str">
        <f t="shared" si="70"/>
        <v>D</v>
      </c>
      <c r="O432" s="47">
        <f t="shared" si="71"/>
        <v>0</v>
      </c>
      <c r="P432" s="124"/>
      <c r="Q432" s="85"/>
      <c r="R432" s="85"/>
      <c r="S432" s="85"/>
      <c r="T432" s="85"/>
      <c r="U432" s="85"/>
      <c r="V432" s="85"/>
      <c r="W432" s="85"/>
      <c r="X432" s="85"/>
      <c r="Y432" s="85"/>
      <c r="Z432" s="85"/>
    </row>
    <row r="433">
      <c r="A433" s="86">
        <v>45850.0</v>
      </c>
      <c r="B433" s="87">
        <f t="shared" si="67"/>
        <v>45850</v>
      </c>
      <c r="C433" s="88">
        <f t="shared" si="72"/>
        <v>0.7916666667</v>
      </c>
      <c r="D433" s="122" t="s">
        <v>174</v>
      </c>
      <c r="E433" s="122" t="s">
        <v>333</v>
      </c>
      <c r="F433" s="123">
        <v>8.06954002E8</v>
      </c>
      <c r="G433" s="123">
        <v>280.0</v>
      </c>
      <c r="H433" s="94" t="str">
        <f t="shared" si="68"/>
        <v>D</v>
      </c>
      <c r="I433" s="47">
        <f t="shared" si="69"/>
        <v>0</v>
      </c>
      <c r="J433" s="122" t="s">
        <v>195</v>
      </c>
      <c r="K433" s="122" t="s">
        <v>357</v>
      </c>
      <c r="L433" s="123">
        <v>5.04349393E8</v>
      </c>
      <c r="M433" s="273">
        <v>280.0</v>
      </c>
      <c r="N433" s="94" t="str">
        <f t="shared" si="70"/>
        <v>D</v>
      </c>
      <c r="O433" s="47">
        <f t="shared" si="71"/>
        <v>0</v>
      </c>
      <c r="P433" s="90"/>
      <c r="Q433" s="85"/>
      <c r="R433" s="85"/>
      <c r="S433" s="85"/>
      <c r="T433" s="85"/>
      <c r="U433" s="85"/>
      <c r="V433" s="85"/>
      <c r="W433" s="85"/>
      <c r="X433" s="85"/>
      <c r="Y433" s="85"/>
      <c r="Z433" s="85"/>
    </row>
    <row r="434">
      <c r="A434" s="86">
        <v>45850.0</v>
      </c>
      <c r="B434" s="87">
        <f t="shared" si="67"/>
        <v>45850</v>
      </c>
      <c r="C434" s="88">
        <f t="shared" si="72"/>
        <v>0.7986111111</v>
      </c>
      <c r="D434" s="122" t="s">
        <v>427</v>
      </c>
      <c r="E434" s="122" t="s">
        <v>470</v>
      </c>
      <c r="F434" s="123">
        <v>5.72623041E8</v>
      </c>
      <c r="G434" s="123">
        <v>130.0</v>
      </c>
      <c r="H434" s="94" t="str">
        <f t="shared" si="68"/>
        <v>L</v>
      </c>
      <c r="I434" s="47">
        <f t="shared" si="69"/>
        <v>0</v>
      </c>
      <c r="J434" s="122" t="s">
        <v>163</v>
      </c>
      <c r="K434" s="122" t="s">
        <v>158</v>
      </c>
      <c r="L434" s="123">
        <v>5.29884291E8</v>
      </c>
      <c r="M434" s="123">
        <v>104760.0</v>
      </c>
      <c r="N434" s="94" t="str">
        <f t="shared" si="70"/>
        <v>W</v>
      </c>
      <c r="O434" s="47">
        <f t="shared" si="71"/>
        <v>3500</v>
      </c>
      <c r="P434" s="274">
        <v>0.8020833333333334</v>
      </c>
      <c r="Q434" s="85"/>
      <c r="R434" s="85"/>
      <c r="S434" s="85"/>
      <c r="T434" s="85"/>
      <c r="U434" s="85"/>
      <c r="V434" s="85"/>
      <c r="W434" s="85"/>
      <c r="X434" s="85"/>
      <c r="Y434" s="85"/>
      <c r="Z434" s="85"/>
    </row>
    <row r="435">
      <c r="A435" s="86">
        <v>45850.0</v>
      </c>
      <c r="B435" s="87">
        <f t="shared" si="67"/>
        <v>45850</v>
      </c>
      <c r="C435" s="88">
        <f t="shared" si="72"/>
        <v>0.8055555556</v>
      </c>
      <c r="D435" s="122" t="s">
        <v>186</v>
      </c>
      <c r="E435" s="122" t="s">
        <v>291</v>
      </c>
      <c r="F435" s="123">
        <v>5.72981667E8</v>
      </c>
      <c r="G435" s="122"/>
      <c r="H435" s="94" t="str">
        <f t="shared" si="68"/>
        <v>D</v>
      </c>
      <c r="I435" s="47">
        <f t="shared" si="69"/>
        <v>0</v>
      </c>
      <c r="J435" s="122" t="s">
        <v>144</v>
      </c>
      <c r="K435" s="122"/>
      <c r="L435" s="123"/>
      <c r="M435" s="122"/>
      <c r="N435" s="94" t="str">
        <f t="shared" si="70"/>
        <v>D</v>
      </c>
      <c r="O435" s="47">
        <f t="shared" si="71"/>
        <v>0</v>
      </c>
      <c r="P435" s="120" t="s">
        <v>132</v>
      </c>
      <c r="Q435" s="85"/>
      <c r="R435" s="85"/>
      <c r="S435" s="85"/>
      <c r="T435" s="85"/>
      <c r="U435" s="85"/>
      <c r="V435" s="85"/>
      <c r="W435" s="85"/>
      <c r="X435" s="85"/>
      <c r="Y435" s="85"/>
      <c r="Z435" s="85"/>
    </row>
    <row r="436">
      <c r="A436" s="86">
        <v>45850.0</v>
      </c>
      <c r="B436" s="87">
        <f t="shared" si="67"/>
        <v>45850</v>
      </c>
      <c r="C436" s="88">
        <f t="shared" si="72"/>
        <v>0.8125</v>
      </c>
      <c r="D436" s="122" t="s">
        <v>195</v>
      </c>
      <c r="E436" s="122" t="s">
        <v>444</v>
      </c>
      <c r="F436" s="123">
        <v>8.47292295E8</v>
      </c>
      <c r="G436" s="123">
        <v>5570.0</v>
      </c>
      <c r="H436" s="94" t="str">
        <f t="shared" si="68"/>
        <v>W</v>
      </c>
      <c r="I436" s="47">
        <f t="shared" si="69"/>
        <v>60</v>
      </c>
      <c r="J436" s="122" t="s">
        <v>186</v>
      </c>
      <c r="K436" s="122" t="s">
        <v>504</v>
      </c>
      <c r="L436" s="123">
        <v>7.8782364E8</v>
      </c>
      <c r="M436" s="123">
        <v>30.0</v>
      </c>
      <c r="N436" s="94" t="str">
        <f t="shared" si="70"/>
        <v>L</v>
      </c>
      <c r="O436" s="47">
        <f t="shared" si="71"/>
        <v>0</v>
      </c>
      <c r="P436" s="90"/>
      <c r="Q436" s="85"/>
      <c r="R436" s="85"/>
      <c r="S436" s="85"/>
      <c r="T436" s="85"/>
      <c r="U436" s="85"/>
      <c r="V436" s="85"/>
      <c r="W436" s="85"/>
      <c r="X436" s="85"/>
      <c r="Y436" s="85"/>
      <c r="Z436" s="85"/>
    </row>
    <row r="437">
      <c r="A437" s="86">
        <v>45850.0</v>
      </c>
      <c r="B437" s="87">
        <f t="shared" si="67"/>
        <v>45850</v>
      </c>
      <c r="C437" s="88">
        <f t="shared" si="72"/>
        <v>0.8194444444</v>
      </c>
      <c r="D437" s="122" t="s">
        <v>195</v>
      </c>
      <c r="E437" s="122" t="s">
        <v>415</v>
      </c>
      <c r="F437" s="123">
        <v>7.12381882E8</v>
      </c>
      <c r="G437" s="122"/>
      <c r="H437" s="94" t="str">
        <f t="shared" si="68"/>
        <v>D</v>
      </c>
      <c r="I437" s="47">
        <f t="shared" si="69"/>
        <v>0</v>
      </c>
      <c r="J437" s="122" t="s">
        <v>181</v>
      </c>
      <c r="K437" s="122"/>
      <c r="L437" s="123"/>
      <c r="M437" s="122"/>
      <c r="N437" s="94" t="str">
        <f t="shared" si="70"/>
        <v>D</v>
      </c>
      <c r="O437" s="47">
        <f t="shared" si="71"/>
        <v>0</v>
      </c>
      <c r="P437" s="120" t="s">
        <v>132</v>
      </c>
      <c r="Q437" s="85"/>
      <c r="R437" s="85"/>
      <c r="S437" s="85"/>
      <c r="T437" s="85"/>
      <c r="U437" s="85"/>
      <c r="V437" s="85"/>
      <c r="W437" s="85"/>
      <c r="X437" s="85"/>
      <c r="Y437" s="85"/>
      <c r="Z437" s="85"/>
    </row>
    <row r="438">
      <c r="A438" s="86">
        <v>45850.0</v>
      </c>
      <c r="B438" s="87">
        <f t="shared" si="67"/>
        <v>45850</v>
      </c>
      <c r="C438" s="88">
        <f t="shared" si="72"/>
        <v>0.8263888889</v>
      </c>
      <c r="D438" s="122" t="s">
        <v>195</v>
      </c>
      <c r="E438" s="122" t="s">
        <v>714</v>
      </c>
      <c r="F438" s="123">
        <v>5.81372539E8</v>
      </c>
      <c r="G438" s="123">
        <v>0.0</v>
      </c>
      <c r="H438" s="94" t="str">
        <f t="shared" si="68"/>
        <v>L</v>
      </c>
      <c r="I438" s="47">
        <f t="shared" si="69"/>
        <v>0</v>
      </c>
      <c r="J438" s="122" t="s">
        <v>282</v>
      </c>
      <c r="K438" s="122" t="s">
        <v>171</v>
      </c>
      <c r="L438" s="123">
        <v>8.24654077E8</v>
      </c>
      <c r="M438" s="123">
        <v>10.0</v>
      </c>
      <c r="N438" s="94" t="str">
        <f t="shared" si="70"/>
        <v>W</v>
      </c>
      <c r="O438" s="47">
        <f t="shared" si="71"/>
        <v>0</v>
      </c>
      <c r="P438" s="90"/>
      <c r="Q438" s="85"/>
      <c r="R438" s="85"/>
      <c r="S438" s="85"/>
      <c r="T438" s="85"/>
      <c r="U438" s="85"/>
      <c r="V438" s="85"/>
      <c r="W438" s="85"/>
      <c r="X438" s="85"/>
      <c r="Y438" s="85"/>
      <c r="Z438" s="85"/>
    </row>
    <row r="439">
      <c r="A439" s="86">
        <v>45850.0</v>
      </c>
      <c r="B439" s="87">
        <f t="shared" si="67"/>
        <v>45850</v>
      </c>
      <c r="C439" s="88">
        <f t="shared" si="72"/>
        <v>0.8333333333</v>
      </c>
      <c r="D439" s="122" t="s">
        <v>282</v>
      </c>
      <c r="E439" s="122" t="s">
        <v>629</v>
      </c>
      <c r="F439" s="123">
        <v>7.83530613E8</v>
      </c>
      <c r="G439" s="123">
        <v>140.0</v>
      </c>
      <c r="H439" s="94" t="str">
        <f t="shared" si="68"/>
        <v>L</v>
      </c>
      <c r="I439" s="47">
        <f t="shared" si="69"/>
        <v>0</v>
      </c>
      <c r="J439" s="122" t="s">
        <v>144</v>
      </c>
      <c r="K439" s="122" t="s">
        <v>715</v>
      </c>
      <c r="L439" s="123">
        <v>8.287903E8</v>
      </c>
      <c r="M439" s="123">
        <v>210.0</v>
      </c>
      <c r="N439" s="94" t="str">
        <f t="shared" si="70"/>
        <v>W</v>
      </c>
      <c r="O439" s="47">
        <f t="shared" si="71"/>
        <v>0</v>
      </c>
      <c r="P439" s="90"/>
      <c r="Q439" s="85"/>
      <c r="R439" s="85"/>
      <c r="S439" s="85"/>
      <c r="T439" s="85"/>
      <c r="U439" s="85"/>
      <c r="V439" s="85"/>
      <c r="W439" s="85"/>
      <c r="X439" s="85"/>
      <c r="Y439" s="85"/>
      <c r="Z439" s="85"/>
    </row>
    <row r="440">
      <c r="A440" s="86">
        <v>45850.0</v>
      </c>
      <c r="B440" s="87">
        <f t="shared" si="67"/>
        <v>45850</v>
      </c>
      <c r="C440" s="88">
        <f t="shared" si="72"/>
        <v>0.8402777778</v>
      </c>
      <c r="D440" s="122" t="s">
        <v>155</v>
      </c>
      <c r="E440" s="122" t="s">
        <v>487</v>
      </c>
      <c r="F440" s="123">
        <v>7.54437757E8</v>
      </c>
      <c r="G440" s="123">
        <v>50.0</v>
      </c>
      <c r="H440" s="94" t="str">
        <f t="shared" si="68"/>
        <v>L</v>
      </c>
      <c r="I440" s="47">
        <f t="shared" si="69"/>
        <v>0</v>
      </c>
      <c r="J440" s="122" t="s">
        <v>266</v>
      </c>
      <c r="K440" s="122" t="s">
        <v>501</v>
      </c>
      <c r="L440" s="123">
        <v>7.22073931E8</v>
      </c>
      <c r="M440" s="123">
        <v>5300.0</v>
      </c>
      <c r="N440" s="94" t="str">
        <f t="shared" si="70"/>
        <v>W</v>
      </c>
      <c r="O440" s="47">
        <f t="shared" si="71"/>
        <v>60</v>
      </c>
      <c r="P440" s="124"/>
      <c r="Q440" s="85"/>
      <c r="R440" s="85"/>
      <c r="S440" s="85"/>
      <c r="T440" s="85"/>
      <c r="U440" s="85"/>
      <c r="V440" s="85"/>
      <c r="W440" s="85"/>
      <c r="X440" s="85"/>
      <c r="Y440" s="85"/>
      <c r="Z440" s="85"/>
    </row>
    <row r="441">
      <c r="A441" s="86">
        <v>45850.0</v>
      </c>
      <c r="B441" s="87">
        <f t="shared" si="67"/>
        <v>45850</v>
      </c>
      <c r="C441" s="88">
        <f t="shared" si="72"/>
        <v>0.8472222222</v>
      </c>
      <c r="D441" s="122" t="s">
        <v>186</v>
      </c>
      <c r="E441" s="122" t="s">
        <v>443</v>
      </c>
      <c r="F441" s="123">
        <v>8.45902756E8</v>
      </c>
      <c r="G441" s="123">
        <v>5040.0</v>
      </c>
      <c r="H441" s="94" t="str">
        <f t="shared" si="68"/>
        <v>W</v>
      </c>
      <c r="I441" s="47">
        <f t="shared" si="69"/>
        <v>60</v>
      </c>
      <c r="J441" s="122" t="s">
        <v>282</v>
      </c>
      <c r="K441" s="122" t="s">
        <v>433</v>
      </c>
      <c r="L441" s="123">
        <v>8.38899512E8</v>
      </c>
      <c r="M441" s="123">
        <v>510.0</v>
      </c>
      <c r="N441" s="94" t="str">
        <f t="shared" si="70"/>
        <v>L</v>
      </c>
      <c r="O441" s="47">
        <f t="shared" si="71"/>
        <v>0</v>
      </c>
      <c r="P441" s="90"/>
      <c r="Q441" s="85"/>
      <c r="R441" s="85"/>
      <c r="S441" s="85"/>
      <c r="T441" s="85"/>
      <c r="U441" s="85"/>
      <c r="V441" s="85"/>
      <c r="W441" s="85"/>
      <c r="X441" s="85"/>
      <c r="Y441" s="85"/>
      <c r="Z441" s="85"/>
    </row>
    <row r="442">
      <c r="A442" s="86">
        <v>45850.0</v>
      </c>
      <c r="B442" s="87">
        <f t="shared" si="67"/>
        <v>45850</v>
      </c>
      <c r="C442" s="88">
        <f t="shared" si="72"/>
        <v>0.8541666667</v>
      </c>
      <c r="D442" s="122" t="s">
        <v>130</v>
      </c>
      <c r="E442" s="122" t="s">
        <v>714</v>
      </c>
      <c r="F442" s="123">
        <v>5.81372539E8</v>
      </c>
      <c r="G442" s="123">
        <v>230.0</v>
      </c>
      <c r="H442" s="94" t="str">
        <f t="shared" si="68"/>
        <v>W</v>
      </c>
      <c r="I442" s="47">
        <f t="shared" si="69"/>
        <v>0</v>
      </c>
      <c r="J442" s="122" t="s">
        <v>195</v>
      </c>
      <c r="K442" s="122" t="s">
        <v>171</v>
      </c>
      <c r="L442" s="123">
        <v>8.24654077E8</v>
      </c>
      <c r="M442" s="123">
        <v>200.0</v>
      </c>
      <c r="N442" s="94" t="str">
        <f t="shared" si="70"/>
        <v>L</v>
      </c>
      <c r="O442" s="47">
        <f t="shared" si="71"/>
        <v>0</v>
      </c>
      <c r="P442" s="124"/>
      <c r="Q442" s="85"/>
      <c r="R442" s="85"/>
      <c r="S442" s="85"/>
      <c r="T442" s="85"/>
      <c r="U442" s="85"/>
      <c r="V442" s="85"/>
      <c r="W442" s="85"/>
      <c r="X442" s="85"/>
      <c r="Y442" s="85"/>
      <c r="Z442" s="85"/>
    </row>
    <row r="443">
      <c r="A443" s="86">
        <v>45850.0</v>
      </c>
      <c r="B443" s="87">
        <f t="shared" si="67"/>
        <v>45850</v>
      </c>
      <c r="C443" s="88">
        <f t="shared" si="72"/>
        <v>0.8611111111</v>
      </c>
      <c r="D443" s="122" t="s">
        <v>155</v>
      </c>
      <c r="E443" s="122"/>
      <c r="F443" s="123"/>
      <c r="G443" s="122"/>
      <c r="H443" s="94" t="str">
        <f t="shared" si="68"/>
        <v>D</v>
      </c>
      <c r="I443" s="47">
        <f t="shared" si="69"/>
        <v>0</v>
      </c>
      <c r="J443" s="122" t="s">
        <v>186</v>
      </c>
      <c r="K443" s="122"/>
      <c r="L443" s="123"/>
      <c r="M443" s="122"/>
      <c r="N443" s="94" t="str">
        <f t="shared" si="70"/>
        <v>D</v>
      </c>
      <c r="O443" s="47">
        <f t="shared" si="71"/>
        <v>0</v>
      </c>
      <c r="P443" s="124"/>
      <c r="Q443" s="85"/>
      <c r="R443" s="85"/>
      <c r="S443" s="85"/>
      <c r="T443" s="85"/>
      <c r="U443" s="85"/>
      <c r="V443" s="85"/>
      <c r="W443" s="85"/>
      <c r="X443" s="85"/>
      <c r="Y443" s="85"/>
      <c r="Z443" s="85"/>
    </row>
    <row r="444">
      <c r="A444" s="86">
        <v>45850.0</v>
      </c>
      <c r="B444" s="87">
        <f t="shared" si="67"/>
        <v>45850</v>
      </c>
      <c r="C444" s="88">
        <f t="shared" si="72"/>
        <v>0.8680555556</v>
      </c>
      <c r="D444" s="122" t="s">
        <v>161</v>
      </c>
      <c r="E444" s="122" t="s">
        <v>716</v>
      </c>
      <c r="F444" s="123">
        <v>7.85060985E8</v>
      </c>
      <c r="G444" s="123">
        <v>20010.0</v>
      </c>
      <c r="H444" s="94" t="str">
        <f t="shared" si="68"/>
        <v>W</v>
      </c>
      <c r="I444" s="47">
        <f t="shared" si="69"/>
        <v>320</v>
      </c>
      <c r="J444" s="122" t="s">
        <v>186</v>
      </c>
      <c r="K444" s="122" t="s">
        <v>278</v>
      </c>
      <c r="L444" s="123">
        <v>7.95790436E8</v>
      </c>
      <c r="M444" s="123">
        <v>20.0</v>
      </c>
      <c r="N444" s="94" t="str">
        <f t="shared" si="70"/>
        <v>L</v>
      </c>
      <c r="O444" s="47">
        <f t="shared" si="71"/>
        <v>0</v>
      </c>
      <c r="P444" s="90"/>
      <c r="Q444" s="85"/>
      <c r="R444" s="85"/>
      <c r="S444" s="85"/>
      <c r="T444" s="85"/>
      <c r="U444" s="85"/>
      <c r="V444" s="85"/>
      <c r="W444" s="85"/>
      <c r="X444" s="85"/>
      <c r="Y444" s="85"/>
      <c r="Z444" s="85"/>
    </row>
    <row r="445">
      <c r="A445" s="268" t="s">
        <v>116</v>
      </c>
      <c r="B445" s="81" t="s">
        <v>16</v>
      </c>
      <c r="C445" s="150" t="s">
        <v>117</v>
      </c>
      <c r="D445" s="82" t="s">
        <v>118</v>
      </c>
      <c r="E445" s="82" t="s">
        <v>119</v>
      </c>
      <c r="F445" s="83" t="s">
        <v>120</v>
      </c>
      <c r="G445" s="82" t="s">
        <v>121</v>
      </c>
      <c r="H445" s="82" t="s">
        <v>122</v>
      </c>
      <c r="I445" s="82" t="s">
        <v>123</v>
      </c>
      <c r="J445" s="82" t="s">
        <v>118</v>
      </c>
      <c r="K445" s="82" t="s">
        <v>124</v>
      </c>
      <c r="L445" s="83" t="s">
        <v>125</v>
      </c>
      <c r="M445" s="82" t="s">
        <v>121</v>
      </c>
      <c r="N445" s="82" t="s">
        <v>122</v>
      </c>
      <c r="O445" s="82" t="s">
        <v>123</v>
      </c>
      <c r="P445" s="166" t="s">
        <v>52</v>
      </c>
      <c r="Q445" s="85"/>
      <c r="R445" s="85"/>
      <c r="S445" s="85"/>
      <c r="T445" s="85"/>
      <c r="U445" s="85"/>
      <c r="V445" s="85"/>
      <c r="W445" s="85"/>
      <c r="X445" s="85"/>
      <c r="Y445" s="85"/>
      <c r="Z445" s="85"/>
    </row>
    <row r="446">
      <c r="A446" s="86">
        <v>45851.0</v>
      </c>
      <c r="B446" s="87">
        <f t="shared" ref="B446:B481" si="73">A446</f>
        <v>45851</v>
      </c>
      <c r="C446" s="88">
        <v>0.625</v>
      </c>
      <c r="D446" s="90" t="s">
        <v>490</v>
      </c>
      <c r="E446" s="90" t="s">
        <v>491</v>
      </c>
      <c r="F446" s="91">
        <v>7.79904997E8</v>
      </c>
      <c r="G446" s="90"/>
      <c r="H446" s="94" t="str">
        <f t="shared" ref="H446:H481" si="74">IFS(G446&gt;M446,"W",G446&lt;M446,"L",G446=M446,"D")</f>
        <v>D</v>
      </c>
      <c r="I446" s="47">
        <f t="shared" ref="I446:I481" si="75">iferror(IF(H446="W",LOOKUP(G446,{2000,10000,50000,80000,100000,120000},{60,320,1700,2800,3500,4000}),LOOKUP(G446,{2000,10000,50000,80000,100000,120000},{30,160,850,1400,1750,2000})),0)</f>
        <v>0</v>
      </c>
      <c r="J446" s="90" t="s">
        <v>263</v>
      </c>
      <c r="K446" s="89"/>
      <c r="L446" s="91">
        <v>4.05372323E8</v>
      </c>
      <c r="M446" s="89"/>
      <c r="N446" s="94" t="str">
        <f t="shared" ref="N446:N481" si="76">IFS(M446&gt;G446,"W",M446&lt;G446,"L",M446=G446,"D")</f>
        <v>D</v>
      </c>
      <c r="O446" s="47">
        <f t="shared" ref="O446:O481" si="77">iferror(IF(N446="W",LOOKUP(M446,{2000,10000,50000,80000,100000,120000},{60,320,1700,2800,3500,4000}),LOOKUP(M446,{2000,10000,50000,80000,100000,120000},{30,160,850,1400,1750,2000})),0)</f>
        <v>0</v>
      </c>
      <c r="P446" s="120" t="s">
        <v>353</v>
      </c>
      <c r="Q446" s="85"/>
      <c r="R446" s="85"/>
      <c r="S446" s="85"/>
      <c r="T446" s="85"/>
      <c r="U446" s="85"/>
      <c r="V446" s="85"/>
      <c r="W446" s="85"/>
      <c r="X446" s="85"/>
      <c r="Y446" s="85"/>
      <c r="Z446" s="85"/>
    </row>
    <row r="447">
      <c r="A447" s="86">
        <v>45851.0</v>
      </c>
      <c r="B447" s="87">
        <f t="shared" si="73"/>
        <v>45851</v>
      </c>
      <c r="C447" s="88">
        <f t="shared" ref="C447:C481" si="78">C446 + TIME(0, 10, 0)</f>
        <v>0.6319444444</v>
      </c>
      <c r="D447" s="90" t="s">
        <v>155</v>
      </c>
      <c r="E447" s="90"/>
      <c r="F447" s="90"/>
      <c r="G447" s="89"/>
      <c r="H447" s="94" t="str">
        <f t="shared" si="74"/>
        <v>D</v>
      </c>
      <c r="I447" s="47">
        <f t="shared" si="75"/>
        <v>0</v>
      </c>
      <c r="J447" s="90" t="s">
        <v>195</v>
      </c>
      <c r="K447" s="90"/>
      <c r="L447" s="90"/>
      <c r="M447" s="89"/>
      <c r="N447" s="94" t="str">
        <f t="shared" si="76"/>
        <v>D</v>
      </c>
      <c r="O447" s="47">
        <f t="shared" si="77"/>
        <v>0</v>
      </c>
      <c r="P447" s="90"/>
      <c r="Q447" s="85"/>
      <c r="R447" s="85"/>
      <c r="S447" s="85"/>
      <c r="T447" s="85"/>
      <c r="U447" s="85"/>
      <c r="V447" s="85"/>
      <c r="W447" s="85"/>
      <c r="X447" s="85"/>
      <c r="Y447" s="85"/>
      <c r="Z447" s="85"/>
    </row>
    <row r="448">
      <c r="A448" s="86">
        <v>45851.0</v>
      </c>
      <c r="B448" s="87">
        <f t="shared" si="73"/>
        <v>45851</v>
      </c>
      <c r="C448" s="88">
        <f t="shared" si="78"/>
        <v>0.6388888889</v>
      </c>
      <c r="D448" s="90" t="s">
        <v>191</v>
      </c>
      <c r="E448" s="97" t="s">
        <v>461</v>
      </c>
      <c r="F448" s="91">
        <v>6.92013175E8</v>
      </c>
      <c r="G448" s="91">
        <v>10.0</v>
      </c>
      <c r="H448" s="94" t="str">
        <f t="shared" si="74"/>
        <v>L</v>
      </c>
      <c r="I448" s="47">
        <f t="shared" si="75"/>
        <v>0</v>
      </c>
      <c r="J448" s="90" t="s">
        <v>134</v>
      </c>
      <c r="K448" s="97" t="s">
        <v>717</v>
      </c>
      <c r="L448" s="91">
        <v>6.63505369E8</v>
      </c>
      <c r="M448" s="98">
        <v>8570.0</v>
      </c>
      <c r="N448" s="94" t="str">
        <f t="shared" si="76"/>
        <v>W</v>
      </c>
      <c r="O448" s="47">
        <f t="shared" si="77"/>
        <v>60</v>
      </c>
      <c r="P448" s="90"/>
      <c r="Q448" s="85"/>
      <c r="R448" s="85"/>
      <c r="S448" s="85"/>
      <c r="T448" s="85"/>
      <c r="U448" s="85"/>
      <c r="V448" s="85"/>
      <c r="W448" s="85"/>
      <c r="X448" s="85"/>
      <c r="Y448" s="85"/>
      <c r="Z448" s="85"/>
    </row>
    <row r="449">
      <c r="A449" s="86">
        <v>45851.0</v>
      </c>
      <c r="B449" s="87">
        <f t="shared" si="73"/>
        <v>45851</v>
      </c>
      <c r="C449" s="88">
        <f t="shared" si="78"/>
        <v>0.6458333333</v>
      </c>
      <c r="D449" s="89" t="s">
        <v>134</v>
      </c>
      <c r="E449" s="97" t="s">
        <v>461</v>
      </c>
      <c r="F449" s="91">
        <v>6.92013175E8</v>
      </c>
      <c r="G449" s="91">
        <v>0.0</v>
      </c>
      <c r="H449" s="94" t="str">
        <f t="shared" si="74"/>
        <v>L</v>
      </c>
      <c r="I449" s="47">
        <f t="shared" si="75"/>
        <v>0</v>
      </c>
      <c r="J449" s="89" t="s">
        <v>170</v>
      </c>
      <c r="K449" s="148" t="s">
        <v>168</v>
      </c>
      <c r="L449" s="91">
        <v>8.35222775E8</v>
      </c>
      <c r="M449" s="98">
        <v>140.0</v>
      </c>
      <c r="N449" s="94" t="str">
        <f t="shared" si="76"/>
        <v>W</v>
      </c>
      <c r="O449" s="47">
        <f t="shared" si="77"/>
        <v>0</v>
      </c>
      <c r="P449" s="90"/>
      <c r="Q449" s="85"/>
      <c r="R449" s="85"/>
      <c r="S449" s="85"/>
      <c r="T449" s="85"/>
      <c r="U449" s="85"/>
      <c r="V449" s="85"/>
      <c r="W449" s="85"/>
      <c r="X449" s="85"/>
      <c r="Y449" s="85"/>
      <c r="Z449" s="85"/>
    </row>
    <row r="450">
      <c r="A450" s="86">
        <v>45851.0</v>
      </c>
      <c r="B450" s="87">
        <f t="shared" si="73"/>
        <v>45851</v>
      </c>
      <c r="C450" s="88">
        <f t="shared" si="78"/>
        <v>0.6527777778</v>
      </c>
      <c r="D450" s="90" t="s">
        <v>157</v>
      </c>
      <c r="E450" s="91"/>
      <c r="F450" s="90"/>
      <c r="G450" s="90"/>
      <c r="H450" s="94" t="str">
        <f t="shared" si="74"/>
        <v>D</v>
      </c>
      <c r="I450" s="47">
        <f t="shared" si="75"/>
        <v>0</v>
      </c>
      <c r="J450" s="90" t="s">
        <v>313</v>
      </c>
      <c r="K450" s="102"/>
      <c r="L450" s="90"/>
      <c r="M450" s="89"/>
      <c r="N450" s="94" t="str">
        <f t="shared" si="76"/>
        <v>D</v>
      </c>
      <c r="O450" s="47">
        <f t="shared" si="77"/>
        <v>0</v>
      </c>
      <c r="P450" s="90"/>
      <c r="Q450" s="85"/>
      <c r="R450" s="85"/>
      <c r="S450" s="85"/>
      <c r="T450" s="85"/>
      <c r="U450" s="85"/>
      <c r="V450" s="85"/>
      <c r="W450" s="85"/>
      <c r="X450" s="85"/>
      <c r="Y450" s="85"/>
      <c r="Z450" s="85"/>
    </row>
    <row r="451">
      <c r="A451" s="86">
        <v>45851.0</v>
      </c>
      <c r="B451" s="87">
        <f t="shared" si="73"/>
        <v>45851</v>
      </c>
      <c r="C451" s="88">
        <f t="shared" si="78"/>
        <v>0.6597222222</v>
      </c>
      <c r="D451" s="90" t="s">
        <v>130</v>
      </c>
      <c r="E451" s="275"/>
      <c r="F451" s="90"/>
      <c r="G451" s="90"/>
      <c r="H451" s="94" t="str">
        <f t="shared" si="74"/>
        <v>D</v>
      </c>
      <c r="I451" s="47">
        <f t="shared" si="75"/>
        <v>0</v>
      </c>
      <c r="J451" s="90" t="s">
        <v>188</v>
      </c>
      <c r="K451" s="275"/>
      <c r="L451" s="90"/>
      <c r="M451" s="89"/>
      <c r="N451" s="94" t="str">
        <f t="shared" si="76"/>
        <v>D</v>
      </c>
      <c r="O451" s="47">
        <f t="shared" si="77"/>
        <v>0</v>
      </c>
      <c r="P451" s="90"/>
      <c r="Q451" s="85"/>
      <c r="R451" s="85"/>
      <c r="S451" s="85"/>
      <c r="T451" s="85"/>
      <c r="U451" s="85"/>
      <c r="V451" s="85"/>
      <c r="W451" s="85"/>
      <c r="X451" s="85"/>
      <c r="Y451" s="85"/>
      <c r="Z451" s="85"/>
    </row>
    <row r="452">
      <c r="A452" s="86">
        <v>45851.0</v>
      </c>
      <c r="B452" s="87">
        <f t="shared" si="73"/>
        <v>45851</v>
      </c>
      <c r="C452" s="88">
        <f t="shared" si="78"/>
        <v>0.6666666667</v>
      </c>
      <c r="D452" s="90" t="s">
        <v>134</v>
      </c>
      <c r="E452" s="97" t="s">
        <v>645</v>
      </c>
      <c r="F452" s="91">
        <v>8.34212935E8</v>
      </c>
      <c r="G452" s="91">
        <v>130.0</v>
      </c>
      <c r="H452" s="94" t="str">
        <f t="shared" si="74"/>
        <v>D</v>
      </c>
      <c r="I452" s="47">
        <f t="shared" si="75"/>
        <v>0</v>
      </c>
      <c r="J452" s="90" t="s">
        <v>427</v>
      </c>
      <c r="K452" s="91" t="s">
        <v>524</v>
      </c>
      <c r="L452" s="91">
        <v>6.86189751E8</v>
      </c>
      <c r="M452" s="98">
        <v>130.0</v>
      </c>
      <c r="N452" s="94" t="str">
        <f t="shared" si="76"/>
        <v>D</v>
      </c>
      <c r="O452" s="47">
        <f t="shared" si="77"/>
        <v>0</v>
      </c>
      <c r="P452" s="124"/>
      <c r="Q452" s="85"/>
      <c r="R452" s="85"/>
      <c r="S452" s="85"/>
      <c r="T452" s="85"/>
      <c r="U452" s="85"/>
      <c r="V452" s="85"/>
      <c r="W452" s="85"/>
      <c r="X452" s="85"/>
      <c r="Y452" s="85"/>
      <c r="Z452" s="85"/>
    </row>
    <row r="453">
      <c r="A453" s="86">
        <v>45851.0</v>
      </c>
      <c r="B453" s="87">
        <f t="shared" si="73"/>
        <v>45851</v>
      </c>
      <c r="C453" s="88">
        <f t="shared" si="78"/>
        <v>0.6736111111</v>
      </c>
      <c r="D453" s="90" t="s">
        <v>186</v>
      </c>
      <c r="E453" s="91" t="s">
        <v>718</v>
      </c>
      <c r="F453" s="91">
        <v>6.42979947E8</v>
      </c>
      <c r="G453" s="91">
        <v>1000.0</v>
      </c>
      <c r="H453" s="94" t="str">
        <f t="shared" si="74"/>
        <v>L</v>
      </c>
      <c r="I453" s="47">
        <f t="shared" si="75"/>
        <v>0</v>
      </c>
      <c r="J453" s="90" t="s">
        <v>581</v>
      </c>
      <c r="K453" s="91" t="s">
        <v>686</v>
      </c>
      <c r="L453" s="91">
        <v>5.53672222E8</v>
      </c>
      <c r="M453" s="98">
        <v>1220.0</v>
      </c>
      <c r="N453" s="94" t="str">
        <f t="shared" si="76"/>
        <v>W</v>
      </c>
      <c r="O453" s="47">
        <f t="shared" si="77"/>
        <v>0</v>
      </c>
      <c r="P453" s="90"/>
      <c r="Q453" s="85"/>
      <c r="R453" s="85"/>
      <c r="S453" s="85"/>
      <c r="T453" s="85"/>
      <c r="U453" s="85"/>
      <c r="V453" s="85"/>
      <c r="W453" s="85"/>
      <c r="X453" s="85"/>
      <c r="Y453" s="85"/>
      <c r="Z453" s="85"/>
    </row>
    <row r="454">
      <c r="A454" s="86">
        <v>45851.0</v>
      </c>
      <c r="B454" s="87">
        <f t="shared" si="73"/>
        <v>45851</v>
      </c>
      <c r="C454" s="88">
        <f t="shared" si="78"/>
        <v>0.6805555556</v>
      </c>
      <c r="D454" s="90" t="s">
        <v>186</v>
      </c>
      <c r="E454" s="148"/>
      <c r="F454" s="90"/>
      <c r="G454" s="90"/>
      <c r="H454" s="94" t="str">
        <f t="shared" si="74"/>
        <v>D</v>
      </c>
      <c r="I454" s="47">
        <f t="shared" si="75"/>
        <v>0</v>
      </c>
      <c r="J454" s="90" t="s">
        <v>170</v>
      </c>
      <c r="K454" s="148" t="s">
        <v>496</v>
      </c>
      <c r="L454" s="91">
        <v>4.98646532E8</v>
      </c>
      <c r="M454" s="89"/>
      <c r="N454" s="94" t="str">
        <f t="shared" si="76"/>
        <v>D</v>
      </c>
      <c r="O454" s="47">
        <f t="shared" si="77"/>
        <v>0</v>
      </c>
      <c r="P454" s="120" t="s">
        <v>132</v>
      </c>
      <c r="Q454" s="85"/>
      <c r="R454" s="85"/>
      <c r="S454" s="85"/>
      <c r="T454" s="85"/>
      <c r="U454" s="85"/>
      <c r="V454" s="85"/>
      <c r="W454" s="85"/>
      <c r="X454" s="85"/>
      <c r="Y454" s="85"/>
      <c r="Z454" s="85"/>
    </row>
    <row r="455">
      <c r="A455" s="86">
        <v>45851.0</v>
      </c>
      <c r="B455" s="87">
        <f t="shared" si="73"/>
        <v>45851</v>
      </c>
      <c r="C455" s="88">
        <f t="shared" si="78"/>
        <v>0.6875</v>
      </c>
      <c r="D455" s="90" t="s">
        <v>282</v>
      </c>
      <c r="E455" s="90"/>
      <c r="F455" s="90"/>
      <c r="G455" s="90"/>
      <c r="H455" s="94" t="str">
        <f t="shared" si="74"/>
        <v>D</v>
      </c>
      <c r="I455" s="47">
        <f t="shared" si="75"/>
        <v>0</v>
      </c>
      <c r="J455" s="90" t="s">
        <v>191</v>
      </c>
      <c r="K455" s="90"/>
      <c r="L455" s="90"/>
      <c r="M455" s="89"/>
      <c r="N455" s="94" t="str">
        <f t="shared" si="76"/>
        <v>D</v>
      </c>
      <c r="O455" s="47">
        <f t="shared" si="77"/>
        <v>0</v>
      </c>
      <c r="P455" s="124"/>
      <c r="Q455" s="85"/>
      <c r="R455" s="85"/>
      <c r="S455" s="85"/>
      <c r="T455" s="85"/>
      <c r="U455" s="85"/>
      <c r="V455" s="85"/>
      <c r="W455" s="85"/>
      <c r="X455" s="85"/>
      <c r="Y455" s="85"/>
      <c r="Z455" s="85"/>
    </row>
    <row r="456">
      <c r="A456" s="86">
        <v>45851.0</v>
      </c>
      <c r="B456" s="87">
        <f t="shared" si="73"/>
        <v>45851</v>
      </c>
      <c r="C456" s="88">
        <f t="shared" si="78"/>
        <v>0.6944444444</v>
      </c>
      <c r="D456" s="90" t="s">
        <v>186</v>
      </c>
      <c r="E456" s="200" t="s">
        <v>251</v>
      </c>
      <c r="F456" s="91">
        <v>7.25853031E8</v>
      </c>
      <c r="G456" s="90"/>
      <c r="H456" s="94" t="str">
        <f t="shared" si="74"/>
        <v>D</v>
      </c>
      <c r="I456" s="47">
        <f t="shared" si="75"/>
        <v>0</v>
      </c>
      <c r="J456" s="90" t="s">
        <v>174</v>
      </c>
      <c r="K456" s="200" t="s">
        <v>251</v>
      </c>
      <c r="L456" s="91">
        <v>7.25853031E8</v>
      </c>
      <c r="M456" s="89"/>
      <c r="N456" s="94" t="str">
        <f t="shared" si="76"/>
        <v>D</v>
      </c>
      <c r="O456" s="47">
        <f t="shared" si="77"/>
        <v>0</v>
      </c>
      <c r="P456" s="120" t="s">
        <v>132</v>
      </c>
      <c r="Q456" s="85"/>
      <c r="R456" s="85"/>
      <c r="S456" s="85"/>
      <c r="T456" s="85"/>
      <c r="U456" s="85"/>
      <c r="V456" s="85"/>
      <c r="W456" s="85"/>
      <c r="X456" s="85"/>
      <c r="Y456" s="85"/>
      <c r="Z456" s="85"/>
    </row>
    <row r="457">
      <c r="A457" s="86">
        <v>45851.0</v>
      </c>
      <c r="B457" s="87">
        <f t="shared" si="73"/>
        <v>45851</v>
      </c>
      <c r="C457" s="88">
        <f t="shared" si="78"/>
        <v>0.7013888889</v>
      </c>
      <c r="D457" s="90" t="s">
        <v>186</v>
      </c>
      <c r="E457" s="90"/>
      <c r="F457" s="90"/>
      <c r="G457" s="90"/>
      <c r="H457" s="94" t="str">
        <f t="shared" si="74"/>
        <v>D</v>
      </c>
      <c r="I457" s="47">
        <f t="shared" si="75"/>
        <v>0</v>
      </c>
      <c r="J457" s="90" t="s">
        <v>195</v>
      </c>
      <c r="K457" s="90"/>
      <c r="L457" s="90"/>
      <c r="M457" s="89"/>
      <c r="N457" s="94" t="str">
        <f t="shared" si="76"/>
        <v>D</v>
      </c>
      <c r="O457" s="47">
        <f t="shared" si="77"/>
        <v>0</v>
      </c>
      <c r="P457" s="124"/>
      <c r="Q457" s="85"/>
      <c r="R457" s="85"/>
      <c r="S457" s="85"/>
      <c r="T457" s="85"/>
      <c r="U457" s="85"/>
      <c r="V457" s="85"/>
      <c r="W457" s="85"/>
      <c r="X457" s="85"/>
      <c r="Y457" s="85"/>
      <c r="Z457" s="85"/>
    </row>
    <row r="458">
      <c r="A458" s="86">
        <v>45851.0</v>
      </c>
      <c r="B458" s="87">
        <f t="shared" si="73"/>
        <v>45851</v>
      </c>
      <c r="C458" s="88">
        <f t="shared" si="78"/>
        <v>0.7083333333</v>
      </c>
      <c r="D458" s="90" t="s">
        <v>195</v>
      </c>
      <c r="E458" s="104"/>
      <c r="F458" s="90"/>
      <c r="G458" s="90"/>
      <c r="H458" s="94" t="str">
        <f t="shared" si="74"/>
        <v>D</v>
      </c>
      <c r="I458" s="47">
        <f t="shared" si="75"/>
        <v>0</v>
      </c>
      <c r="J458" s="90" t="s">
        <v>263</v>
      </c>
      <c r="K458" s="104"/>
      <c r="L458" s="91"/>
      <c r="M458" s="89"/>
      <c r="N458" s="94" t="str">
        <f t="shared" si="76"/>
        <v>D</v>
      </c>
      <c r="O458" s="47">
        <f t="shared" si="77"/>
        <v>0</v>
      </c>
      <c r="P458" s="90"/>
      <c r="Q458" s="85"/>
      <c r="R458" s="85"/>
      <c r="S458" s="85"/>
      <c r="T458" s="85"/>
      <c r="U458" s="85"/>
      <c r="V458" s="85"/>
      <c r="W458" s="85"/>
      <c r="X458" s="85"/>
      <c r="Y458" s="85"/>
      <c r="Z458" s="85"/>
    </row>
    <row r="459">
      <c r="A459" s="86">
        <v>45851.0</v>
      </c>
      <c r="B459" s="87">
        <f t="shared" si="73"/>
        <v>45851</v>
      </c>
      <c r="C459" s="88">
        <f t="shared" si="78"/>
        <v>0.7152777778</v>
      </c>
      <c r="D459" s="90" t="s">
        <v>282</v>
      </c>
      <c r="E459" s="270" t="s">
        <v>629</v>
      </c>
      <c r="F459" s="91">
        <v>7.83530613E8</v>
      </c>
      <c r="G459" s="91">
        <v>5020.0</v>
      </c>
      <c r="H459" s="94" t="str">
        <f t="shared" si="74"/>
        <v>W</v>
      </c>
      <c r="I459" s="47">
        <f t="shared" si="75"/>
        <v>60</v>
      </c>
      <c r="J459" s="90" t="s">
        <v>183</v>
      </c>
      <c r="K459" s="148" t="s">
        <v>622</v>
      </c>
      <c r="L459" s="91">
        <v>8.32716992E8</v>
      </c>
      <c r="M459" s="91">
        <v>20.0</v>
      </c>
      <c r="N459" s="94" t="str">
        <f t="shared" si="76"/>
        <v>L</v>
      </c>
      <c r="O459" s="47">
        <f t="shared" si="77"/>
        <v>0</v>
      </c>
      <c r="P459" s="91" t="s">
        <v>719</v>
      </c>
      <c r="Q459" s="85"/>
      <c r="R459" s="85"/>
      <c r="S459" s="85"/>
      <c r="T459" s="85"/>
      <c r="U459" s="85"/>
      <c r="V459" s="85"/>
      <c r="W459" s="85"/>
      <c r="X459" s="85"/>
      <c r="Y459" s="85"/>
      <c r="Z459" s="85"/>
    </row>
    <row r="460">
      <c r="A460" s="86">
        <v>45851.0</v>
      </c>
      <c r="B460" s="87">
        <f t="shared" si="73"/>
        <v>45851</v>
      </c>
      <c r="C460" s="88">
        <f t="shared" si="78"/>
        <v>0.7222222222</v>
      </c>
      <c r="D460" s="90" t="s">
        <v>282</v>
      </c>
      <c r="E460" s="90"/>
      <c r="F460" s="90"/>
      <c r="G460" s="90"/>
      <c r="H460" s="94" t="str">
        <f t="shared" si="74"/>
        <v>D</v>
      </c>
      <c r="I460" s="47">
        <f t="shared" si="75"/>
        <v>0</v>
      </c>
      <c r="J460" s="90" t="s">
        <v>195</v>
      </c>
      <c r="K460" s="90"/>
      <c r="L460" s="90"/>
      <c r="M460" s="90"/>
      <c r="N460" s="94" t="str">
        <f t="shared" si="76"/>
        <v>D</v>
      </c>
      <c r="O460" s="47">
        <f t="shared" si="77"/>
        <v>0</v>
      </c>
      <c r="P460" s="124"/>
      <c r="Q460" s="85"/>
      <c r="R460" s="85"/>
      <c r="S460" s="85"/>
      <c r="T460" s="85"/>
      <c r="U460" s="85"/>
      <c r="V460" s="85"/>
      <c r="W460" s="85"/>
      <c r="X460" s="85"/>
      <c r="Y460" s="85"/>
      <c r="Z460" s="85"/>
    </row>
    <row r="461">
      <c r="A461" s="86">
        <v>45851.0</v>
      </c>
      <c r="B461" s="87">
        <f t="shared" si="73"/>
        <v>45851</v>
      </c>
      <c r="C461" s="88">
        <f t="shared" si="78"/>
        <v>0.7291666667</v>
      </c>
      <c r="D461" s="90" t="s">
        <v>130</v>
      </c>
      <c r="E461" s="90"/>
      <c r="F461" s="90"/>
      <c r="G461" s="90"/>
      <c r="H461" s="94" t="str">
        <f t="shared" si="74"/>
        <v>D</v>
      </c>
      <c r="I461" s="47">
        <f t="shared" si="75"/>
        <v>0</v>
      </c>
      <c r="J461" s="90" t="s">
        <v>181</v>
      </c>
      <c r="K461" s="102"/>
      <c r="L461" s="90"/>
      <c r="M461" s="90"/>
      <c r="N461" s="94" t="str">
        <f t="shared" si="76"/>
        <v>D</v>
      </c>
      <c r="O461" s="47">
        <f t="shared" si="77"/>
        <v>0</v>
      </c>
      <c r="P461" s="124"/>
      <c r="Q461" s="128" t="s">
        <v>428</v>
      </c>
      <c r="R461" s="85"/>
      <c r="S461" s="85"/>
      <c r="T461" s="85"/>
      <c r="U461" s="85"/>
      <c r="V461" s="85"/>
      <c r="W461" s="85"/>
      <c r="X461" s="85"/>
      <c r="Y461" s="85"/>
      <c r="Z461" s="85"/>
    </row>
    <row r="462">
      <c r="A462" s="86">
        <v>45851.0</v>
      </c>
      <c r="B462" s="87">
        <f t="shared" si="73"/>
        <v>45851</v>
      </c>
      <c r="C462" s="88">
        <f t="shared" si="78"/>
        <v>0.7361111111</v>
      </c>
      <c r="D462" s="90" t="s">
        <v>186</v>
      </c>
      <c r="E462" s="91" t="s">
        <v>621</v>
      </c>
      <c r="F462" s="91">
        <v>7.83530613E8</v>
      </c>
      <c r="G462" s="91">
        <v>180.0</v>
      </c>
      <c r="H462" s="94" t="str">
        <f t="shared" si="74"/>
        <v>W</v>
      </c>
      <c r="I462" s="47">
        <f t="shared" si="75"/>
        <v>0</v>
      </c>
      <c r="J462" s="90" t="s">
        <v>581</v>
      </c>
      <c r="K462" s="91" t="s">
        <v>686</v>
      </c>
      <c r="L462" s="91">
        <v>5.53672222E8</v>
      </c>
      <c r="M462" s="91">
        <v>170.0</v>
      </c>
      <c r="N462" s="94" t="str">
        <f t="shared" si="76"/>
        <v>L</v>
      </c>
      <c r="O462" s="47">
        <f t="shared" si="77"/>
        <v>0</v>
      </c>
      <c r="P462" s="124"/>
      <c r="Q462" s="85"/>
      <c r="R462" s="85"/>
      <c r="S462" s="85"/>
      <c r="T462" s="85"/>
      <c r="U462" s="85"/>
      <c r="V462" s="85"/>
      <c r="W462" s="85"/>
      <c r="X462" s="85"/>
      <c r="Y462" s="85"/>
      <c r="Z462" s="85"/>
    </row>
    <row r="463">
      <c r="A463" s="86">
        <v>45851.0</v>
      </c>
      <c r="B463" s="87">
        <f t="shared" si="73"/>
        <v>45851</v>
      </c>
      <c r="C463" s="88">
        <f t="shared" si="78"/>
        <v>0.7430555556</v>
      </c>
      <c r="D463" s="90" t="s">
        <v>186</v>
      </c>
      <c r="E463" s="90"/>
      <c r="F463" s="90"/>
      <c r="G463" s="90"/>
      <c r="H463" s="94" t="str">
        <f t="shared" si="74"/>
        <v>D</v>
      </c>
      <c r="I463" s="47">
        <f t="shared" si="75"/>
        <v>0</v>
      </c>
      <c r="J463" s="90" t="s">
        <v>130</v>
      </c>
      <c r="K463" s="90"/>
      <c r="L463" s="90"/>
      <c r="M463" s="90"/>
      <c r="N463" s="94" t="str">
        <f t="shared" si="76"/>
        <v>D</v>
      </c>
      <c r="O463" s="47">
        <f t="shared" si="77"/>
        <v>0</v>
      </c>
      <c r="P463" s="90"/>
      <c r="Q463" s="85"/>
      <c r="R463" s="85"/>
      <c r="S463" s="85"/>
      <c r="T463" s="85"/>
      <c r="U463" s="85"/>
      <c r="V463" s="85"/>
      <c r="W463" s="85"/>
      <c r="X463" s="85"/>
      <c r="Y463" s="85"/>
      <c r="Z463" s="85"/>
    </row>
    <row r="464">
      <c r="A464" s="86">
        <v>45851.0</v>
      </c>
      <c r="B464" s="87">
        <f t="shared" si="73"/>
        <v>45851</v>
      </c>
      <c r="C464" s="88">
        <f t="shared" si="78"/>
        <v>0.75</v>
      </c>
      <c r="D464" s="90" t="s">
        <v>186</v>
      </c>
      <c r="E464" s="90"/>
      <c r="F464" s="90"/>
      <c r="G464" s="90"/>
      <c r="H464" s="94" t="str">
        <f t="shared" si="74"/>
        <v>D</v>
      </c>
      <c r="I464" s="47">
        <f t="shared" si="75"/>
        <v>0</v>
      </c>
      <c r="J464" s="90" t="s">
        <v>155</v>
      </c>
      <c r="K464" s="90"/>
      <c r="L464" s="90"/>
      <c r="M464" s="90"/>
      <c r="N464" s="94" t="str">
        <f t="shared" si="76"/>
        <v>D</v>
      </c>
      <c r="O464" s="47">
        <f t="shared" si="77"/>
        <v>0</v>
      </c>
      <c r="P464" s="90"/>
      <c r="Q464" s="85"/>
      <c r="R464" s="85"/>
      <c r="S464" s="85"/>
      <c r="T464" s="85"/>
      <c r="U464" s="85"/>
      <c r="V464" s="85"/>
      <c r="W464" s="85"/>
      <c r="X464" s="85"/>
      <c r="Y464" s="85"/>
      <c r="Z464" s="85"/>
    </row>
    <row r="465">
      <c r="A465" s="86">
        <v>45851.0</v>
      </c>
      <c r="B465" s="87">
        <f t="shared" si="73"/>
        <v>45851</v>
      </c>
      <c r="C465" s="88">
        <f t="shared" si="78"/>
        <v>0.7569444444</v>
      </c>
      <c r="D465" s="90" t="s">
        <v>311</v>
      </c>
      <c r="E465" s="90" t="s">
        <v>312</v>
      </c>
      <c r="F465" s="91">
        <v>6.67784686E8</v>
      </c>
      <c r="G465" s="90"/>
      <c r="H465" s="94" t="str">
        <f t="shared" si="74"/>
        <v>D</v>
      </c>
      <c r="I465" s="47">
        <f t="shared" si="75"/>
        <v>0</v>
      </c>
      <c r="J465" s="90" t="s">
        <v>313</v>
      </c>
      <c r="K465" s="102"/>
      <c r="L465" s="90"/>
      <c r="M465" s="90"/>
      <c r="N465" s="94" t="str">
        <f t="shared" si="76"/>
        <v>D</v>
      </c>
      <c r="O465" s="47">
        <f t="shared" si="77"/>
        <v>0</v>
      </c>
      <c r="P465" s="120" t="s">
        <v>132</v>
      </c>
      <c r="Q465" s="85"/>
      <c r="R465" s="85"/>
      <c r="S465" s="85"/>
      <c r="T465" s="85"/>
      <c r="U465" s="85"/>
      <c r="V465" s="85"/>
      <c r="W465" s="85"/>
      <c r="X465" s="85"/>
      <c r="Y465" s="85"/>
      <c r="Z465" s="85"/>
    </row>
    <row r="466">
      <c r="A466" s="86">
        <v>45851.0</v>
      </c>
      <c r="B466" s="87">
        <f t="shared" si="73"/>
        <v>45851</v>
      </c>
      <c r="C466" s="88">
        <f t="shared" si="78"/>
        <v>0.7638888889</v>
      </c>
      <c r="D466" s="90" t="s">
        <v>195</v>
      </c>
      <c r="E466" s="90" t="s">
        <v>312</v>
      </c>
      <c r="F466" s="91">
        <v>6.67784686E8</v>
      </c>
      <c r="G466" s="90"/>
      <c r="H466" s="94" t="str">
        <f t="shared" si="74"/>
        <v>D</v>
      </c>
      <c r="I466" s="47">
        <f t="shared" si="75"/>
        <v>0</v>
      </c>
      <c r="J466" s="90" t="s">
        <v>155</v>
      </c>
      <c r="K466" s="90" t="s">
        <v>312</v>
      </c>
      <c r="L466" s="91">
        <v>6.67784686E8</v>
      </c>
      <c r="M466" s="90"/>
      <c r="N466" s="94" t="str">
        <f t="shared" si="76"/>
        <v>D</v>
      </c>
      <c r="O466" s="47">
        <f t="shared" si="77"/>
        <v>0</v>
      </c>
      <c r="P466" s="120" t="s">
        <v>132</v>
      </c>
      <c r="Q466" s="85"/>
      <c r="R466" s="85"/>
      <c r="S466" s="85"/>
      <c r="T466" s="85"/>
      <c r="U466" s="85"/>
      <c r="V466" s="85"/>
      <c r="W466" s="85"/>
      <c r="X466" s="85"/>
      <c r="Y466" s="85"/>
      <c r="Z466" s="85"/>
    </row>
    <row r="467">
      <c r="A467" s="86">
        <v>45851.0</v>
      </c>
      <c r="B467" s="87">
        <f t="shared" si="73"/>
        <v>45851</v>
      </c>
      <c r="C467" s="88">
        <f t="shared" si="78"/>
        <v>0.7708333333</v>
      </c>
      <c r="D467" s="90" t="s">
        <v>174</v>
      </c>
      <c r="E467" s="107" t="s">
        <v>239</v>
      </c>
      <c r="F467" s="91">
        <v>4.06209818E8</v>
      </c>
      <c r="G467" s="90"/>
      <c r="H467" s="94" t="str">
        <f t="shared" si="74"/>
        <v>D</v>
      </c>
      <c r="I467" s="47">
        <f t="shared" si="75"/>
        <v>0</v>
      </c>
      <c r="J467" s="90" t="s">
        <v>282</v>
      </c>
      <c r="K467" s="90"/>
      <c r="L467" s="90"/>
      <c r="M467" s="90"/>
      <c r="N467" s="94" t="str">
        <f t="shared" si="76"/>
        <v>D</v>
      </c>
      <c r="O467" s="47">
        <f t="shared" si="77"/>
        <v>0</v>
      </c>
      <c r="P467" s="120" t="s">
        <v>132</v>
      </c>
      <c r="Q467" s="85"/>
      <c r="R467" s="85"/>
      <c r="S467" s="85"/>
      <c r="T467" s="85"/>
      <c r="U467" s="85"/>
      <c r="V467" s="85"/>
      <c r="W467" s="85"/>
      <c r="X467" s="85"/>
      <c r="Y467" s="85"/>
      <c r="Z467" s="85"/>
    </row>
    <row r="468">
      <c r="A468" s="86">
        <v>45851.0</v>
      </c>
      <c r="B468" s="87">
        <f t="shared" si="73"/>
        <v>45851</v>
      </c>
      <c r="C468" s="88">
        <f t="shared" si="78"/>
        <v>0.7777777778</v>
      </c>
      <c r="D468" s="90" t="s">
        <v>134</v>
      </c>
      <c r="E468" s="116" t="s">
        <v>209</v>
      </c>
      <c r="F468" s="91">
        <v>5.88209701E8</v>
      </c>
      <c r="G468" s="91">
        <v>100260.0</v>
      </c>
      <c r="H468" s="94" t="str">
        <f t="shared" si="74"/>
        <v>W</v>
      </c>
      <c r="I468" s="47">
        <f t="shared" si="75"/>
        <v>3500</v>
      </c>
      <c r="J468" s="90" t="s">
        <v>130</v>
      </c>
      <c r="K468" s="170" t="s">
        <v>720</v>
      </c>
      <c r="L468" s="91">
        <v>5.76072016E8</v>
      </c>
      <c r="M468" s="91">
        <v>100.0</v>
      </c>
      <c r="N468" s="94" t="str">
        <f t="shared" si="76"/>
        <v>L</v>
      </c>
      <c r="O468" s="47">
        <f t="shared" si="77"/>
        <v>0</v>
      </c>
      <c r="P468" s="124"/>
      <c r="Q468" s="85"/>
      <c r="R468" s="85"/>
      <c r="S468" s="85"/>
      <c r="T468" s="85"/>
      <c r="U468" s="85"/>
      <c r="V468" s="85"/>
      <c r="W468" s="85"/>
      <c r="X468" s="85"/>
      <c r="Y468" s="85"/>
      <c r="Z468" s="85"/>
    </row>
    <row r="469">
      <c r="A469" s="86">
        <v>45851.0</v>
      </c>
      <c r="B469" s="87">
        <f t="shared" si="73"/>
        <v>45851</v>
      </c>
      <c r="C469" s="88">
        <f t="shared" si="78"/>
        <v>0.7847222222</v>
      </c>
      <c r="D469" s="90" t="s">
        <v>195</v>
      </c>
      <c r="E469" s="116" t="s">
        <v>209</v>
      </c>
      <c r="F469" s="91">
        <v>5.88209701E8</v>
      </c>
      <c r="G469" s="91">
        <v>100250.0</v>
      </c>
      <c r="H469" s="94" t="str">
        <f t="shared" si="74"/>
        <v>W</v>
      </c>
      <c r="I469" s="47">
        <f t="shared" si="75"/>
        <v>3500</v>
      </c>
      <c r="J469" s="90" t="s">
        <v>170</v>
      </c>
      <c r="K469" s="170" t="s">
        <v>720</v>
      </c>
      <c r="L469" s="91">
        <v>5.76072016E8</v>
      </c>
      <c r="M469" s="91">
        <v>0.0</v>
      </c>
      <c r="N469" s="94" t="str">
        <f t="shared" si="76"/>
        <v>L</v>
      </c>
      <c r="O469" s="47">
        <f t="shared" si="77"/>
        <v>0</v>
      </c>
      <c r="P469" s="90"/>
      <c r="Q469" s="85"/>
      <c r="R469" s="85"/>
      <c r="S469" s="85"/>
      <c r="T469" s="85"/>
      <c r="U469" s="85"/>
      <c r="V469" s="85"/>
      <c r="W469" s="85"/>
      <c r="X469" s="85"/>
      <c r="Y469" s="85"/>
      <c r="Z469" s="85"/>
    </row>
    <row r="470">
      <c r="A470" s="86">
        <v>45851.0</v>
      </c>
      <c r="B470" s="87">
        <f t="shared" si="73"/>
        <v>45851</v>
      </c>
      <c r="C470" s="88">
        <f t="shared" si="78"/>
        <v>0.7916666667</v>
      </c>
      <c r="D470" s="90" t="s">
        <v>149</v>
      </c>
      <c r="E470" s="116" t="s">
        <v>209</v>
      </c>
      <c r="F470" s="91">
        <v>5.88209701E8</v>
      </c>
      <c r="G470" s="91">
        <v>100000.0</v>
      </c>
      <c r="H470" s="94" t="str">
        <f t="shared" si="74"/>
        <v>W</v>
      </c>
      <c r="I470" s="47">
        <f t="shared" si="75"/>
        <v>3500</v>
      </c>
      <c r="J470" s="90" t="s">
        <v>282</v>
      </c>
      <c r="K470" s="170" t="s">
        <v>720</v>
      </c>
      <c r="L470" s="91">
        <v>5.76072016E8</v>
      </c>
      <c r="M470" s="91">
        <v>0.0</v>
      </c>
      <c r="N470" s="94" t="str">
        <f t="shared" si="76"/>
        <v>L</v>
      </c>
      <c r="O470" s="47">
        <f t="shared" si="77"/>
        <v>0</v>
      </c>
      <c r="P470" s="90"/>
      <c r="Q470" s="85"/>
      <c r="R470" s="85"/>
      <c r="S470" s="85"/>
      <c r="T470" s="85"/>
      <c r="U470" s="85"/>
      <c r="V470" s="85"/>
      <c r="W470" s="85"/>
      <c r="X470" s="85"/>
      <c r="Y470" s="85"/>
      <c r="Z470" s="85"/>
    </row>
    <row r="471">
      <c r="A471" s="86">
        <v>45851.0</v>
      </c>
      <c r="B471" s="87">
        <f t="shared" si="73"/>
        <v>45851</v>
      </c>
      <c r="C471" s="88">
        <f t="shared" si="78"/>
        <v>0.7986111111</v>
      </c>
      <c r="D471" s="90" t="s">
        <v>186</v>
      </c>
      <c r="E471" s="276" t="s">
        <v>504</v>
      </c>
      <c r="F471" s="91">
        <v>7.8782364E8</v>
      </c>
      <c r="G471" s="91">
        <v>350.0</v>
      </c>
      <c r="H471" s="94" t="str">
        <f t="shared" si="74"/>
        <v>L</v>
      </c>
      <c r="I471" s="47">
        <f t="shared" si="75"/>
        <v>0</v>
      </c>
      <c r="J471" s="90" t="s">
        <v>195</v>
      </c>
      <c r="K471" s="276" t="s">
        <v>158</v>
      </c>
      <c r="L471" s="91">
        <v>5.29884291E8</v>
      </c>
      <c r="M471" s="91">
        <v>12830.0</v>
      </c>
      <c r="N471" s="94" t="str">
        <f t="shared" si="76"/>
        <v>W</v>
      </c>
      <c r="O471" s="47">
        <f t="shared" si="77"/>
        <v>320</v>
      </c>
      <c r="P471" s="90"/>
      <c r="Q471" s="85"/>
      <c r="R471" s="85"/>
      <c r="S471" s="85"/>
      <c r="T471" s="85"/>
      <c r="U471" s="85"/>
      <c r="V471" s="85"/>
      <c r="W471" s="85"/>
      <c r="X471" s="85"/>
      <c r="Y471" s="85"/>
      <c r="Z471" s="85"/>
    </row>
    <row r="472">
      <c r="A472" s="86">
        <v>45851.0</v>
      </c>
      <c r="B472" s="87">
        <f t="shared" si="73"/>
        <v>45851</v>
      </c>
      <c r="C472" s="88">
        <f t="shared" si="78"/>
        <v>0.8055555556</v>
      </c>
      <c r="D472" s="90" t="s">
        <v>186</v>
      </c>
      <c r="E472" s="276" t="s">
        <v>444</v>
      </c>
      <c r="F472" s="91">
        <v>8.47292295E8</v>
      </c>
      <c r="G472" s="91">
        <v>2010.0</v>
      </c>
      <c r="H472" s="94" t="str">
        <f t="shared" si="74"/>
        <v>W</v>
      </c>
      <c r="I472" s="47">
        <f t="shared" si="75"/>
        <v>60</v>
      </c>
      <c r="J472" s="90" t="s">
        <v>183</v>
      </c>
      <c r="K472" s="91" t="s">
        <v>373</v>
      </c>
      <c r="L472" s="91">
        <v>8.15835665E8</v>
      </c>
      <c r="M472" s="91">
        <v>140.0</v>
      </c>
      <c r="N472" s="94" t="str">
        <f t="shared" si="76"/>
        <v>L</v>
      </c>
      <c r="O472" s="47">
        <f t="shared" si="77"/>
        <v>0</v>
      </c>
      <c r="P472" s="91">
        <v>1930.0</v>
      </c>
      <c r="Q472" s="85"/>
      <c r="R472" s="85"/>
      <c r="S472" s="85"/>
      <c r="T472" s="85"/>
      <c r="U472" s="85"/>
      <c r="V472" s="85"/>
      <c r="W472" s="85"/>
      <c r="X472" s="85"/>
      <c r="Y472" s="85"/>
      <c r="Z472" s="85"/>
    </row>
    <row r="473">
      <c r="A473" s="86">
        <v>45851.0</v>
      </c>
      <c r="B473" s="87">
        <f t="shared" si="73"/>
        <v>45851</v>
      </c>
      <c r="C473" s="88">
        <f t="shared" si="78"/>
        <v>0.8125</v>
      </c>
      <c r="D473" s="90" t="s">
        <v>134</v>
      </c>
      <c r="E473" s="189"/>
      <c r="F473" s="90"/>
      <c r="G473" s="90"/>
      <c r="H473" s="94" t="str">
        <f t="shared" si="74"/>
        <v>D</v>
      </c>
      <c r="I473" s="47">
        <f t="shared" si="75"/>
        <v>0</v>
      </c>
      <c r="J473" s="90" t="s">
        <v>383</v>
      </c>
      <c r="K473" s="90" t="s">
        <v>445</v>
      </c>
      <c r="L473" s="91">
        <v>6.19028083E8</v>
      </c>
      <c r="M473" s="90"/>
      <c r="N473" s="94" t="str">
        <f t="shared" si="76"/>
        <v>D</v>
      </c>
      <c r="O473" s="47">
        <f t="shared" si="77"/>
        <v>0</v>
      </c>
      <c r="P473" s="120" t="s">
        <v>132</v>
      </c>
      <c r="Q473" s="85"/>
      <c r="R473" s="85"/>
      <c r="S473" s="85"/>
      <c r="T473" s="85"/>
      <c r="U473" s="85"/>
      <c r="V473" s="85"/>
      <c r="W473" s="85"/>
      <c r="X473" s="85"/>
      <c r="Y473" s="85"/>
      <c r="Z473" s="85"/>
    </row>
    <row r="474">
      <c r="A474" s="86">
        <v>45851.0</v>
      </c>
      <c r="B474" s="87">
        <f t="shared" si="73"/>
        <v>45851</v>
      </c>
      <c r="C474" s="88">
        <f t="shared" si="78"/>
        <v>0.8194444444</v>
      </c>
      <c r="D474" s="90" t="s">
        <v>217</v>
      </c>
      <c r="E474" s="90" t="s">
        <v>589</v>
      </c>
      <c r="F474" s="91">
        <v>1.857610919E9</v>
      </c>
      <c r="G474" s="90"/>
      <c r="H474" s="94" t="str">
        <f t="shared" si="74"/>
        <v>D</v>
      </c>
      <c r="I474" s="47">
        <f t="shared" si="75"/>
        <v>0</v>
      </c>
      <c r="J474" s="90" t="s">
        <v>452</v>
      </c>
      <c r="K474" s="90">
        <v>1.029720971E9</v>
      </c>
      <c r="L474" s="91">
        <v>7.99195638E8</v>
      </c>
      <c r="M474" s="90"/>
      <c r="N474" s="94" t="str">
        <f t="shared" si="76"/>
        <v>D</v>
      </c>
      <c r="O474" s="47">
        <f t="shared" si="77"/>
        <v>0</v>
      </c>
      <c r="P474" s="120" t="s">
        <v>353</v>
      </c>
      <c r="Q474" s="85"/>
      <c r="R474" s="85"/>
      <c r="S474" s="85"/>
      <c r="T474" s="85"/>
      <c r="U474" s="85"/>
      <c r="V474" s="85"/>
      <c r="W474" s="85"/>
      <c r="X474" s="85"/>
      <c r="Y474" s="85"/>
      <c r="Z474" s="85"/>
    </row>
    <row r="475">
      <c r="A475" s="86">
        <v>45851.0</v>
      </c>
      <c r="B475" s="87">
        <f t="shared" si="73"/>
        <v>45851</v>
      </c>
      <c r="C475" s="88">
        <f t="shared" si="78"/>
        <v>0.8263888889</v>
      </c>
      <c r="D475" s="90" t="s">
        <v>130</v>
      </c>
      <c r="E475" s="90"/>
      <c r="F475" s="90"/>
      <c r="G475" s="90"/>
      <c r="H475" s="94" t="str">
        <f t="shared" si="74"/>
        <v>D</v>
      </c>
      <c r="I475" s="47">
        <f t="shared" si="75"/>
        <v>0</v>
      </c>
      <c r="J475" s="90" t="s">
        <v>170</v>
      </c>
      <c r="K475" s="148"/>
      <c r="L475" s="90"/>
      <c r="M475" s="90"/>
      <c r="N475" s="94" t="str">
        <f t="shared" si="76"/>
        <v>D</v>
      </c>
      <c r="O475" s="47">
        <f t="shared" si="77"/>
        <v>0</v>
      </c>
      <c r="P475" s="90"/>
      <c r="Q475" s="85"/>
      <c r="R475" s="85"/>
      <c r="S475" s="85"/>
      <c r="T475" s="85"/>
      <c r="U475" s="85"/>
      <c r="V475" s="85"/>
      <c r="W475" s="85"/>
      <c r="X475" s="85"/>
      <c r="Y475" s="85"/>
      <c r="Z475" s="85"/>
    </row>
    <row r="476">
      <c r="A476" s="86">
        <v>45851.0</v>
      </c>
      <c r="B476" s="87">
        <f t="shared" si="73"/>
        <v>45851</v>
      </c>
      <c r="C476" s="88">
        <f t="shared" si="78"/>
        <v>0.8333333333</v>
      </c>
      <c r="D476" s="90" t="s">
        <v>130</v>
      </c>
      <c r="E476" s="277" t="s">
        <v>721</v>
      </c>
      <c r="F476" s="91">
        <v>6.79710514E8</v>
      </c>
      <c r="G476" s="91">
        <v>1110.0</v>
      </c>
      <c r="H476" s="94" t="str">
        <f t="shared" si="74"/>
        <v>W</v>
      </c>
      <c r="I476" s="47">
        <f t="shared" si="75"/>
        <v>0</v>
      </c>
      <c r="J476" s="90" t="s">
        <v>282</v>
      </c>
      <c r="K476" s="277" t="s">
        <v>629</v>
      </c>
      <c r="L476" s="91">
        <v>7.83530613E8</v>
      </c>
      <c r="M476" s="91">
        <v>250.0</v>
      </c>
      <c r="N476" s="94" t="str">
        <f t="shared" si="76"/>
        <v>L</v>
      </c>
      <c r="O476" s="47">
        <f t="shared" si="77"/>
        <v>0</v>
      </c>
      <c r="P476" s="90"/>
      <c r="Q476" s="85"/>
      <c r="R476" s="85"/>
      <c r="S476" s="85"/>
      <c r="T476" s="85"/>
      <c r="U476" s="85"/>
      <c r="V476" s="85"/>
      <c r="W476" s="85"/>
      <c r="X476" s="85"/>
      <c r="Y476" s="85"/>
      <c r="Z476" s="85"/>
    </row>
    <row r="477">
      <c r="A477" s="86">
        <v>45851.0</v>
      </c>
      <c r="B477" s="87">
        <f t="shared" si="73"/>
        <v>45851</v>
      </c>
      <c r="C477" s="88">
        <f t="shared" si="78"/>
        <v>0.8402777778</v>
      </c>
      <c r="D477" s="90" t="s">
        <v>130</v>
      </c>
      <c r="E477" s="91" t="s">
        <v>268</v>
      </c>
      <c r="F477" s="91">
        <v>8.13080642E8</v>
      </c>
      <c r="G477" s="91">
        <v>40.0</v>
      </c>
      <c r="H477" s="94" t="str">
        <f t="shared" si="74"/>
        <v>D</v>
      </c>
      <c r="I477" s="47">
        <f t="shared" si="75"/>
        <v>0</v>
      </c>
      <c r="J477" s="90" t="s">
        <v>151</v>
      </c>
      <c r="K477" s="91" t="s">
        <v>321</v>
      </c>
      <c r="L477" s="91">
        <v>6.72731344E8</v>
      </c>
      <c r="M477" s="91">
        <v>40.0</v>
      </c>
      <c r="N477" s="94" t="str">
        <f t="shared" si="76"/>
        <v>D</v>
      </c>
      <c r="O477" s="47">
        <f t="shared" si="77"/>
        <v>0</v>
      </c>
      <c r="P477" s="90"/>
      <c r="Q477" s="85"/>
      <c r="R477" s="85"/>
      <c r="S477" s="85"/>
      <c r="T477" s="85"/>
      <c r="U477" s="85"/>
      <c r="V477" s="85"/>
      <c r="W477" s="85"/>
      <c r="X477" s="85"/>
      <c r="Y477" s="85"/>
      <c r="Z477" s="85"/>
    </row>
    <row r="478">
      <c r="A478" s="86">
        <v>45851.0</v>
      </c>
      <c r="B478" s="87">
        <f t="shared" si="73"/>
        <v>45851</v>
      </c>
      <c r="C478" s="88">
        <f t="shared" si="78"/>
        <v>0.8472222222</v>
      </c>
      <c r="D478" s="90" t="s">
        <v>178</v>
      </c>
      <c r="E478" s="161" t="s">
        <v>171</v>
      </c>
      <c r="F478" s="91">
        <v>8.24654077E8</v>
      </c>
      <c r="G478" s="91">
        <v>530.0</v>
      </c>
      <c r="H478" s="94" t="str">
        <f t="shared" si="74"/>
        <v>W</v>
      </c>
      <c r="I478" s="47">
        <f t="shared" si="75"/>
        <v>0</v>
      </c>
      <c r="J478" s="90" t="s">
        <v>427</v>
      </c>
      <c r="K478" s="91" t="s">
        <v>449</v>
      </c>
      <c r="L478" s="91">
        <v>7.91728491E8</v>
      </c>
      <c r="M478" s="91">
        <v>510.0</v>
      </c>
      <c r="N478" s="94" t="str">
        <f t="shared" si="76"/>
        <v>L</v>
      </c>
      <c r="O478" s="47">
        <f t="shared" si="77"/>
        <v>0</v>
      </c>
      <c r="P478" s="90"/>
      <c r="Q478" s="85"/>
      <c r="R478" s="85"/>
      <c r="S478" s="85"/>
      <c r="T478" s="85"/>
      <c r="U478" s="85"/>
      <c r="V478" s="85"/>
      <c r="W478" s="85"/>
      <c r="X478" s="85"/>
      <c r="Y478" s="85"/>
      <c r="Z478" s="85"/>
    </row>
    <row r="479">
      <c r="A479" s="86">
        <v>45851.0</v>
      </c>
      <c r="B479" s="87">
        <f t="shared" si="73"/>
        <v>45851</v>
      </c>
      <c r="C479" s="88">
        <f t="shared" si="78"/>
        <v>0.8541666667</v>
      </c>
      <c r="D479" s="90" t="s">
        <v>186</v>
      </c>
      <c r="E479" s="90" t="s">
        <v>330</v>
      </c>
      <c r="F479" s="91">
        <v>5.78980315E8</v>
      </c>
      <c r="G479" s="91">
        <v>3680.0</v>
      </c>
      <c r="H479" s="94" t="str">
        <f t="shared" si="74"/>
        <v>W</v>
      </c>
      <c r="I479" s="47">
        <f t="shared" si="75"/>
        <v>60</v>
      </c>
      <c r="J479" s="90" t="s">
        <v>204</v>
      </c>
      <c r="K479" s="91" t="s">
        <v>413</v>
      </c>
      <c r="L479" s="91">
        <v>6.84344469E8</v>
      </c>
      <c r="M479" s="91">
        <v>30.0</v>
      </c>
      <c r="N479" s="94" t="str">
        <f t="shared" si="76"/>
        <v>L</v>
      </c>
      <c r="O479" s="47">
        <f t="shared" si="77"/>
        <v>0</v>
      </c>
      <c r="P479" s="124"/>
      <c r="Q479" s="85"/>
      <c r="R479" s="85"/>
      <c r="S479" s="85"/>
      <c r="T479" s="85"/>
      <c r="U479" s="85"/>
      <c r="V479" s="85"/>
      <c r="W479" s="85"/>
      <c r="X479" s="85"/>
      <c r="Y479" s="85"/>
      <c r="Z479" s="85"/>
    </row>
    <row r="480">
      <c r="A480" s="86">
        <v>45851.0</v>
      </c>
      <c r="B480" s="87">
        <f t="shared" si="73"/>
        <v>45851</v>
      </c>
      <c r="C480" s="88">
        <f t="shared" si="78"/>
        <v>0.8611111111</v>
      </c>
      <c r="D480" s="90" t="s">
        <v>130</v>
      </c>
      <c r="E480" s="248" t="s">
        <v>172</v>
      </c>
      <c r="F480" s="91">
        <v>7.8094611E8</v>
      </c>
      <c r="G480" s="90"/>
      <c r="H480" s="94" t="str">
        <f t="shared" si="74"/>
        <v>D</v>
      </c>
      <c r="I480" s="47">
        <f t="shared" si="75"/>
        <v>0</v>
      </c>
      <c r="J480" s="90" t="s">
        <v>130</v>
      </c>
      <c r="K480" s="248" t="s">
        <v>172</v>
      </c>
      <c r="L480" s="91">
        <v>7.8094611E8</v>
      </c>
      <c r="M480" s="90"/>
      <c r="N480" s="94" t="str">
        <f t="shared" si="76"/>
        <v>D</v>
      </c>
      <c r="O480" s="47">
        <f t="shared" si="77"/>
        <v>0</v>
      </c>
      <c r="P480" s="120" t="s">
        <v>132</v>
      </c>
      <c r="Q480" s="85"/>
      <c r="R480" s="85"/>
      <c r="S480" s="85"/>
      <c r="T480" s="85"/>
      <c r="U480" s="85"/>
      <c r="V480" s="85"/>
      <c r="W480" s="85"/>
      <c r="X480" s="85"/>
      <c r="Y480" s="85"/>
      <c r="Z480" s="85"/>
    </row>
    <row r="481">
      <c r="A481" s="86">
        <v>45851.0</v>
      </c>
      <c r="B481" s="87">
        <f t="shared" si="73"/>
        <v>45851</v>
      </c>
      <c r="C481" s="88">
        <f t="shared" si="78"/>
        <v>0.8680555556</v>
      </c>
      <c r="D481" s="90" t="s">
        <v>204</v>
      </c>
      <c r="E481" s="91" t="s">
        <v>486</v>
      </c>
      <c r="F481" s="90"/>
      <c r="G481" s="90"/>
      <c r="H481" s="94" t="str">
        <f t="shared" si="74"/>
        <v>D</v>
      </c>
      <c r="I481" s="47">
        <f t="shared" si="75"/>
        <v>0</v>
      </c>
      <c r="J481" s="90" t="s">
        <v>155</v>
      </c>
      <c r="K481" s="91" t="s">
        <v>486</v>
      </c>
      <c r="L481" s="90"/>
      <c r="M481" s="90"/>
      <c r="N481" s="94" t="str">
        <f t="shared" si="76"/>
        <v>D</v>
      </c>
      <c r="O481" s="47">
        <f t="shared" si="77"/>
        <v>0</v>
      </c>
      <c r="P481" s="90"/>
      <c r="Q481" s="85"/>
      <c r="R481" s="85"/>
      <c r="S481" s="85"/>
      <c r="T481" s="85"/>
      <c r="U481" s="85"/>
      <c r="V481" s="85"/>
      <c r="W481" s="85"/>
      <c r="X481" s="85"/>
      <c r="Y481" s="85"/>
      <c r="Z481" s="85"/>
    </row>
    <row r="482">
      <c r="A482" s="230" t="s">
        <v>116</v>
      </c>
      <c r="B482" s="231" t="s">
        <v>16</v>
      </c>
      <c r="C482" s="239" t="s">
        <v>117</v>
      </c>
      <c r="D482" s="232" t="s">
        <v>118</v>
      </c>
      <c r="E482" s="232" t="s">
        <v>119</v>
      </c>
      <c r="F482" s="233" t="s">
        <v>120</v>
      </c>
      <c r="G482" s="232" t="s">
        <v>121</v>
      </c>
      <c r="H482" s="232" t="s">
        <v>122</v>
      </c>
      <c r="I482" s="232" t="s">
        <v>123</v>
      </c>
      <c r="J482" s="232" t="s">
        <v>118</v>
      </c>
      <c r="K482" s="232" t="s">
        <v>124</v>
      </c>
      <c r="L482" s="233" t="s">
        <v>125</v>
      </c>
      <c r="M482" s="232" t="s">
        <v>121</v>
      </c>
      <c r="N482" s="232" t="s">
        <v>122</v>
      </c>
      <c r="O482" s="232" t="s">
        <v>123</v>
      </c>
      <c r="P482" s="234" t="s">
        <v>52</v>
      </c>
      <c r="Q482" s="85"/>
      <c r="R482" s="85"/>
      <c r="S482" s="85"/>
      <c r="T482" s="85"/>
      <c r="U482" s="85"/>
      <c r="V482" s="85"/>
      <c r="W482" s="85"/>
      <c r="X482" s="85"/>
      <c r="Y482" s="85"/>
      <c r="Z482" s="85"/>
    </row>
    <row r="483">
      <c r="A483" s="235">
        <v>45852.0</v>
      </c>
      <c r="B483" s="236">
        <f t="shared" ref="B483:B518" si="79">A483</f>
        <v>45852</v>
      </c>
      <c r="C483" s="237">
        <v>0.625</v>
      </c>
      <c r="D483" s="47" t="s">
        <v>186</v>
      </c>
      <c r="E483" s="47" t="s">
        <v>722</v>
      </c>
      <c r="F483" s="178">
        <v>4.96331225E8</v>
      </c>
      <c r="G483" s="47"/>
      <c r="H483" s="238" t="str">
        <f t="shared" ref="H483:H518" si="80">IFS(G483&gt;M483,"W",G483&lt;M483,"L",G483=M483,"D")</f>
        <v>D</v>
      </c>
      <c r="I483" s="47">
        <f t="shared" ref="I483:I518" si="81">iferror(IF(H483="W",LOOKUP(G483,{2000,10000,50000,80000,100000,120000},{60,320,1700,2800,3500,4000}),LOOKUP(G483,{2000,10000,50000,80000,100000,120000},{30,160,850,1400,1750,2000})),0)</f>
        <v>0</v>
      </c>
      <c r="J483" s="47" t="s">
        <v>191</v>
      </c>
      <c r="K483" s="47" t="s">
        <v>722</v>
      </c>
      <c r="L483" s="178">
        <v>4.96331225E8</v>
      </c>
      <c r="M483" s="240"/>
      <c r="N483" s="238" t="str">
        <f t="shared" ref="N483:N518" si="82">IFS(M483&gt;G483,"W",M483&lt;G483,"L",M483=G483,"D")</f>
        <v>D</v>
      </c>
      <c r="O483" s="47">
        <f t="shared" ref="O483:O518" si="83">iferror(IF(N483="W",LOOKUP(M483,{2000,10000,50000,80000,100000,120000},{60,320,1700,2800,3500,4000}),LOOKUP(M483,{2000,10000,50000,80000,100000,120000},{30,160,850,1400,1750,2000})),0)</f>
        <v>0</v>
      </c>
      <c r="P483" s="120" t="s">
        <v>132</v>
      </c>
      <c r="Q483" s="85"/>
      <c r="R483" s="85"/>
      <c r="S483" s="85"/>
      <c r="T483" s="85"/>
      <c r="U483" s="85"/>
      <c r="V483" s="85"/>
      <c r="W483" s="85"/>
      <c r="X483" s="85"/>
      <c r="Y483" s="85"/>
      <c r="Z483" s="85"/>
    </row>
    <row r="484">
      <c r="A484" s="235">
        <v>45852.0</v>
      </c>
      <c r="B484" s="236">
        <f t="shared" si="79"/>
        <v>45852</v>
      </c>
      <c r="C484" s="237">
        <f t="shared" ref="C484:C518" si="84">C483 + TIME(0, 10, 0)</f>
        <v>0.6319444444</v>
      </c>
      <c r="D484" s="47" t="s">
        <v>174</v>
      </c>
      <c r="E484" s="249" t="s">
        <v>176</v>
      </c>
      <c r="F484" s="178">
        <v>7.28603229E8</v>
      </c>
      <c r="G484" s="241">
        <v>0.0</v>
      </c>
      <c r="H484" s="238" t="str">
        <f t="shared" si="80"/>
        <v>L</v>
      </c>
      <c r="I484" s="47">
        <f t="shared" si="81"/>
        <v>0</v>
      </c>
      <c r="J484" s="47" t="s">
        <v>170</v>
      </c>
      <c r="K484" s="165">
        <v>3.13544867E8</v>
      </c>
      <c r="L484" s="178">
        <v>1.830963821E9</v>
      </c>
      <c r="M484" s="241">
        <v>120000.0</v>
      </c>
      <c r="N484" s="238" t="str">
        <f t="shared" si="82"/>
        <v>W</v>
      </c>
      <c r="O484" s="47">
        <f t="shared" si="83"/>
        <v>4000</v>
      </c>
      <c r="P484" s="47"/>
      <c r="Q484" s="85"/>
      <c r="R484" s="85"/>
      <c r="S484" s="85"/>
      <c r="T484" s="85"/>
      <c r="U484" s="85"/>
      <c r="V484" s="85"/>
      <c r="W484" s="85"/>
      <c r="X484" s="85"/>
      <c r="Y484" s="85"/>
      <c r="Z484" s="85"/>
    </row>
    <row r="485">
      <c r="A485" s="235">
        <v>45852.0</v>
      </c>
      <c r="B485" s="236">
        <f t="shared" si="79"/>
        <v>45852</v>
      </c>
      <c r="C485" s="237">
        <f t="shared" si="84"/>
        <v>0.6388888889</v>
      </c>
      <c r="D485" s="47" t="s">
        <v>161</v>
      </c>
      <c r="E485" s="155" t="s">
        <v>363</v>
      </c>
      <c r="F485" s="178">
        <v>8.30712821E8</v>
      </c>
      <c r="G485" s="47"/>
      <c r="H485" s="238" t="str">
        <f t="shared" si="80"/>
        <v>D</v>
      </c>
      <c r="I485" s="47">
        <f t="shared" si="81"/>
        <v>0</v>
      </c>
      <c r="J485" s="47" t="s">
        <v>502</v>
      </c>
      <c r="K485" s="259"/>
      <c r="L485" s="47"/>
      <c r="M485" s="240"/>
      <c r="N485" s="238" t="str">
        <f t="shared" si="82"/>
        <v>D</v>
      </c>
      <c r="O485" s="47">
        <f t="shared" si="83"/>
        <v>0</v>
      </c>
      <c r="P485" s="120" t="s">
        <v>132</v>
      </c>
      <c r="Q485" s="85"/>
      <c r="R485" s="85"/>
      <c r="S485" s="85"/>
      <c r="T485" s="85"/>
      <c r="U485" s="85"/>
      <c r="V485" s="85"/>
      <c r="W485" s="85"/>
      <c r="X485" s="85"/>
      <c r="Y485" s="85"/>
      <c r="Z485" s="85"/>
    </row>
    <row r="486">
      <c r="A486" s="235">
        <v>45852.0</v>
      </c>
      <c r="B486" s="236">
        <f t="shared" si="79"/>
        <v>45852</v>
      </c>
      <c r="C486" s="237">
        <f t="shared" si="84"/>
        <v>0.6458333333</v>
      </c>
      <c r="D486" s="240" t="s">
        <v>282</v>
      </c>
      <c r="E486" s="243"/>
      <c r="F486" s="47"/>
      <c r="G486" s="47"/>
      <c r="H486" s="238" t="str">
        <f t="shared" si="80"/>
        <v>D</v>
      </c>
      <c r="I486" s="47">
        <f t="shared" si="81"/>
        <v>0</v>
      </c>
      <c r="J486" s="240" t="s">
        <v>134</v>
      </c>
      <c r="K486" s="243"/>
      <c r="L486" s="47"/>
      <c r="M486" s="240"/>
      <c r="N486" s="238" t="str">
        <f t="shared" si="82"/>
        <v>D</v>
      </c>
      <c r="O486" s="47">
        <f t="shared" si="83"/>
        <v>0</v>
      </c>
      <c r="P486" s="47"/>
      <c r="Q486" s="85"/>
      <c r="R486" s="85"/>
      <c r="S486" s="85"/>
      <c r="T486" s="85"/>
      <c r="U486" s="85"/>
      <c r="V486" s="85"/>
      <c r="W486" s="85"/>
      <c r="X486" s="85"/>
      <c r="Y486" s="85"/>
      <c r="Z486" s="85"/>
    </row>
    <row r="487">
      <c r="A487" s="235">
        <v>45852.0</v>
      </c>
      <c r="B487" s="236">
        <f t="shared" si="79"/>
        <v>45852</v>
      </c>
      <c r="C487" s="237">
        <f t="shared" si="84"/>
        <v>0.6527777778</v>
      </c>
      <c r="D487" s="47" t="s">
        <v>427</v>
      </c>
      <c r="E487" s="47" t="s">
        <v>723</v>
      </c>
      <c r="F487" s="178">
        <v>6.86189751E8</v>
      </c>
      <c r="G487" s="178">
        <v>10870.0</v>
      </c>
      <c r="H487" s="238" t="str">
        <f t="shared" si="80"/>
        <v>W</v>
      </c>
      <c r="I487" s="47">
        <f t="shared" si="81"/>
        <v>320</v>
      </c>
      <c r="J487" s="47" t="s">
        <v>166</v>
      </c>
      <c r="K487" s="178" t="s">
        <v>482</v>
      </c>
      <c r="L487" s="178">
        <v>8.37011545E8</v>
      </c>
      <c r="M487" s="241">
        <v>880.0</v>
      </c>
      <c r="N487" s="238" t="str">
        <f t="shared" si="82"/>
        <v>L</v>
      </c>
      <c r="O487" s="47">
        <f t="shared" si="83"/>
        <v>0</v>
      </c>
      <c r="P487" s="47"/>
      <c r="Q487" s="85"/>
      <c r="R487" s="85"/>
      <c r="S487" s="85"/>
      <c r="T487" s="85"/>
      <c r="U487" s="85"/>
      <c r="V487" s="85"/>
      <c r="W487" s="85"/>
      <c r="X487" s="85"/>
      <c r="Y487" s="85"/>
      <c r="Z487" s="85"/>
    </row>
    <row r="488">
      <c r="A488" s="235">
        <v>45852.0</v>
      </c>
      <c r="B488" s="236">
        <f t="shared" si="79"/>
        <v>45852</v>
      </c>
      <c r="C488" s="237">
        <f t="shared" si="84"/>
        <v>0.6597222222</v>
      </c>
      <c r="D488" s="47" t="s">
        <v>186</v>
      </c>
      <c r="E488" s="175" t="s">
        <v>226</v>
      </c>
      <c r="F488" s="178">
        <v>5.94266288E8</v>
      </c>
      <c r="G488" s="178">
        <v>20.0</v>
      </c>
      <c r="H488" s="238" t="str">
        <f t="shared" si="80"/>
        <v>L</v>
      </c>
      <c r="I488" s="47">
        <f t="shared" si="81"/>
        <v>0</v>
      </c>
      <c r="J488" s="47" t="s">
        <v>197</v>
      </c>
      <c r="K488" s="175" t="s">
        <v>447</v>
      </c>
      <c r="L488" s="178">
        <v>6.88838262E8</v>
      </c>
      <c r="M488" s="241">
        <v>40.0</v>
      </c>
      <c r="N488" s="238" t="str">
        <f t="shared" si="82"/>
        <v>W</v>
      </c>
      <c r="O488" s="47">
        <f t="shared" si="83"/>
        <v>0</v>
      </c>
      <c r="P488" s="47"/>
      <c r="Q488" s="85"/>
      <c r="R488" s="85"/>
      <c r="S488" s="85"/>
      <c r="T488" s="85"/>
      <c r="U488" s="85"/>
      <c r="V488" s="85"/>
      <c r="W488" s="85"/>
      <c r="X488" s="85"/>
      <c r="Y488" s="85"/>
      <c r="Z488" s="85"/>
    </row>
    <row r="489">
      <c r="A489" s="235">
        <v>45852.0</v>
      </c>
      <c r="B489" s="236">
        <f t="shared" si="79"/>
        <v>45852</v>
      </c>
      <c r="C489" s="237">
        <f t="shared" si="84"/>
        <v>0.6666666667</v>
      </c>
      <c r="D489" s="47" t="s">
        <v>282</v>
      </c>
      <c r="E489" s="47"/>
      <c r="F489" s="47"/>
      <c r="G489" s="47"/>
      <c r="H489" s="238" t="str">
        <f t="shared" si="80"/>
        <v>D</v>
      </c>
      <c r="I489" s="47">
        <f t="shared" si="81"/>
        <v>0</v>
      </c>
      <c r="J489" s="47" t="s">
        <v>188</v>
      </c>
      <c r="K489" s="243"/>
      <c r="L489" s="47"/>
      <c r="M489" s="240"/>
      <c r="N489" s="238" t="str">
        <f t="shared" si="82"/>
        <v>D</v>
      </c>
      <c r="O489" s="47">
        <f t="shared" si="83"/>
        <v>0</v>
      </c>
      <c r="P489" s="47"/>
      <c r="Q489" s="85"/>
      <c r="R489" s="85"/>
      <c r="S489" s="85"/>
      <c r="T489" s="85"/>
      <c r="U489" s="85"/>
      <c r="V489" s="85"/>
      <c r="W489" s="85"/>
      <c r="X489" s="85"/>
      <c r="Y489" s="85"/>
      <c r="Z489" s="85"/>
    </row>
    <row r="490">
      <c r="A490" s="235">
        <v>45852.0</v>
      </c>
      <c r="B490" s="236">
        <f t="shared" si="79"/>
        <v>45852</v>
      </c>
      <c r="C490" s="237">
        <f t="shared" si="84"/>
        <v>0.6736111111</v>
      </c>
      <c r="D490" s="47" t="s">
        <v>186</v>
      </c>
      <c r="E490" s="165"/>
      <c r="F490" s="47"/>
      <c r="G490" s="47"/>
      <c r="H490" s="238" t="str">
        <f t="shared" si="80"/>
        <v>D</v>
      </c>
      <c r="I490" s="47">
        <f t="shared" si="81"/>
        <v>0</v>
      </c>
      <c r="J490" s="47" t="s">
        <v>170</v>
      </c>
      <c r="K490" s="165"/>
      <c r="L490" s="47"/>
      <c r="M490" s="240"/>
      <c r="N490" s="238" t="str">
        <f t="shared" si="82"/>
        <v>D</v>
      </c>
      <c r="O490" s="47">
        <f t="shared" si="83"/>
        <v>0</v>
      </c>
      <c r="P490" s="47"/>
      <c r="Q490" s="85"/>
      <c r="R490" s="85"/>
      <c r="S490" s="85"/>
      <c r="T490" s="85"/>
      <c r="U490" s="85"/>
      <c r="V490" s="85"/>
      <c r="W490" s="85"/>
      <c r="X490" s="85"/>
      <c r="Y490" s="85"/>
      <c r="Z490" s="85"/>
    </row>
    <row r="491">
      <c r="A491" s="235">
        <v>45852.0</v>
      </c>
      <c r="B491" s="236">
        <f t="shared" si="79"/>
        <v>45852</v>
      </c>
      <c r="C491" s="237">
        <f t="shared" si="84"/>
        <v>0.6805555556</v>
      </c>
      <c r="D491" s="47" t="s">
        <v>134</v>
      </c>
      <c r="E491" s="244" t="s">
        <v>135</v>
      </c>
      <c r="F491" s="178">
        <v>8.30524061E8</v>
      </c>
      <c r="G491" s="178">
        <v>6060.0</v>
      </c>
      <c r="H491" s="238" t="str">
        <f t="shared" si="80"/>
        <v>W</v>
      </c>
      <c r="I491" s="47">
        <f t="shared" si="81"/>
        <v>60</v>
      </c>
      <c r="J491" s="47" t="s">
        <v>134</v>
      </c>
      <c r="K491" s="244" t="s">
        <v>319</v>
      </c>
      <c r="L491" s="178">
        <v>5.94266288E8</v>
      </c>
      <c r="M491" s="241">
        <v>10.0</v>
      </c>
      <c r="N491" s="238" t="str">
        <f t="shared" si="82"/>
        <v>L</v>
      </c>
      <c r="O491" s="47">
        <f t="shared" si="83"/>
        <v>0</v>
      </c>
      <c r="P491" s="242"/>
      <c r="Q491" s="85"/>
      <c r="R491" s="85"/>
      <c r="S491" s="85"/>
      <c r="T491" s="85"/>
      <c r="U491" s="85"/>
      <c r="V491" s="85"/>
      <c r="W491" s="85"/>
      <c r="X491" s="85"/>
      <c r="Y491" s="85"/>
      <c r="Z491" s="85"/>
    </row>
    <row r="492">
      <c r="A492" s="235">
        <v>45852.0</v>
      </c>
      <c r="B492" s="236">
        <f t="shared" si="79"/>
        <v>45852</v>
      </c>
      <c r="C492" s="237">
        <f t="shared" si="84"/>
        <v>0.6875</v>
      </c>
      <c r="D492" s="47" t="s">
        <v>139</v>
      </c>
      <c r="E492" s="178"/>
      <c r="F492" s="47"/>
      <c r="G492" s="47"/>
      <c r="H492" s="238" t="str">
        <f t="shared" si="80"/>
        <v>D</v>
      </c>
      <c r="I492" s="47">
        <f t="shared" si="81"/>
        <v>0</v>
      </c>
      <c r="J492" s="47" t="s">
        <v>166</v>
      </c>
      <c r="K492" s="178"/>
      <c r="L492" s="47"/>
      <c r="M492" s="240"/>
      <c r="N492" s="238" t="str">
        <f t="shared" si="82"/>
        <v>D</v>
      </c>
      <c r="O492" s="47">
        <f t="shared" si="83"/>
        <v>0</v>
      </c>
      <c r="P492" s="242"/>
      <c r="Q492" s="85"/>
      <c r="R492" s="85"/>
      <c r="S492" s="85"/>
      <c r="T492" s="85"/>
      <c r="U492" s="85"/>
      <c r="V492" s="85"/>
      <c r="W492" s="85"/>
      <c r="X492" s="85"/>
      <c r="Y492" s="85"/>
      <c r="Z492" s="85"/>
    </row>
    <row r="493">
      <c r="A493" s="235">
        <v>45852.0</v>
      </c>
      <c r="B493" s="236">
        <f t="shared" si="79"/>
        <v>45852</v>
      </c>
      <c r="C493" s="237">
        <f t="shared" si="84"/>
        <v>0.6944444444</v>
      </c>
      <c r="D493" s="47" t="s">
        <v>282</v>
      </c>
      <c r="E493" s="47"/>
      <c r="F493" s="47"/>
      <c r="G493" s="47"/>
      <c r="H493" s="238" t="str">
        <f t="shared" si="80"/>
        <v>D</v>
      </c>
      <c r="I493" s="47">
        <f t="shared" si="81"/>
        <v>0</v>
      </c>
      <c r="J493" s="47" t="s">
        <v>166</v>
      </c>
      <c r="K493" s="47"/>
      <c r="L493" s="47"/>
      <c r="M493" s="240"/>
      <c r="N493" s="238" t="str">
        <f t="shared" si="82"/>
        <v>D</v>
      </c>
      <c r="O493" s="47">
        <f t="shared" si="83"/>
        <v>0</v>
      </c>
      <c r="P493" s="242"/>
      <c r="Q493" s="85"/>
      <c r="R493" s="85"/>
      <c r="S493" s="85"/>
      <c r="T493" s="85"/>
      <c r="U493" s="85"/>
      <c r="V493" s="85"/>
      <c r="W493" s="85"/>
      <c r="X493" s="85"/>
      <c r="Y493" s="85"/>
      <c r="Z493" s="85"/>
    </row>
    <row r="494">
      <c r="A494" s="235">
        <v>45852.0</v>
      </c>
      <c r="B494" s="236">
        <f t="shared" si="79"/>
        <v>45852</v>
      </c>
      <c r="C494" s="237">
        <f t="shared" si="84"/>
        <v>0.7013888889</v>
      </c>
      <c r="D494" s="47" t="s">
        <v>195</v>
      </c>
      <c r="E494" s="47">
        <v>9.470965E8</v>
      </c>
      <c r="F494" s="178">
        <v>7.20335955E8</v>
      </c>
      <c r="G494" s="47"/>
      <c r="H494" s="238" t="str">
        <f t="shared" si="80"/>
        <v>D</v>
      </c>
      <c r="I494" s="47">
        <f t="shared" si="81"/>
        <v>0</v>
      </c>
      <c r="J494" s="47" t="s">
        <v>584</v>
      </c>
      <c r="K494" s="47">
        <v>9.470965E8</v>
      </c>
      <c r="L494" s="178">
        <v>7.20335955E8</v>
      </c>
      <c r="M494" s="240"/>
      <c r="N494" s="238" t="str">
        <f t="shared" si="82"/>
        <v>D</v>
      </c>
      <c r="O494" s="47">
        <f t="shared" si="83"/>
        <v>0</v>
      </c>
      <c r="P494" s="120" t="s">
        <v>132</v>
      </c>
      <c r="Q494" s="85"/>
      <c r="R494" s="85"/>
      <c r="S494" s="85"/>
      <c r="T494" s="85"/>
      <c r="U494" s="85"/>
      <c r="V494" s="85"/>
      <c r="W494" s="85"/>
      <c r="X494" s="85"/>
      <c r="Y494" s="85"/>
      <c r="Z494" s="85"/>
    </row>
    <row r="495">
      <c r="A495" s="235">
        <v>45852.0</v>
      </c>
      <c r="B495" s="236">
        <f t="shared" si="79"/>
        <v>45852</v>
      </c>
      <c r="C495" s="237">
        <f t="shared" si="84"/>
        <v>0.7083333333</v>
      </c>
      <c r="D495" s="47" t="s">
        <v>282</v>
      </c>
      <c r="E495" s="47"/>
      <c r="F495" s="47"/>
      <c r="G495" s="47"/>
      <c r="H495" s="238" t="str">
        <f t="shared" si="80"/>
        <v>D</v>
      </c>
      <c r="I495" s="47">
        <f t="shared" si="81"/>
        <v>0</v>
      </c>
      <c r="J495" s="47" t="s">
        <v>200</v>
      </c>
      <c r="K495" s="148"/>
      <c r="L495" s="47"/>
      <c r="M495" s="240"/>
      <c r="N495" s="238" t="str">
        <f t="shared" si="82"/>
        <v>D</v>
      </c>
      <c r="O495" s="47">
        <f t="shared" si="83"/>
        <v>0</v>
      </c>
      <c r="P495" s="242"/>
      <c r="Q495" s="85"/>
      <c r="R495" s="85"/>
      <c r="S495" s="85"/>
      <c r="T495" s="85"/>
      <c r="U495" s="85"/>
      <c r="V495" s="85"/>
      <c r="W495" s="85"/>
      <c r="X495" s="85"/>
      <c r="Y495" s="85"/>
      <c r="Z495" s="85"/>
    </row>
    <row r="496">
      <c r="A496" s="235">
        <v>45852.0</v>
      </c>
      <c r="B496" s="236">
        <f t="shared" si="79"/>
        <v>45852</v>
      </c>
      <c r="C496" s="237">
        <f t="shared" si="84"/>
        <v>0.7152777778</v>
      </c>
      <c r="D496" s="47" t="s">
        <v>141</v>
      </c>
      <c r="E496" s="175" t="s">
        <v>358</v>
      </c>
      <c r="F496" s="178">
        <v>8.31891181E8</v>
      </c>
      <c r="G496" s="47"/>
      <c r="H496" s="238" t="str">
        <f t="shared" si="80"/>
        <v>D</v>
      </c>
      <c r="I496" s="47">
        <f t="shared" si="81"/>
        <v>0</v>
      </c>
      <c r="J496" s="47" t="s">
        <v>197</v>
      </c>
      <c r="K496" s="175" t="s">
        <v>358</v>
      </c>
      <c r="L496" s="178">
        <v>8.31891181E8</v>
      </c>
      <c r="M496" s="47"/>
      <c r="N496" s="238" t="str">
        <f t="shared" si="82"/>
        <v>D</v>
      </c>
      <c r="O496" s="47">
        <f t="shared" si="83"/>
        <v>0</v>
      </c>
      <c r="P496" s="120" t="s">
        <v>132</v>
      </c>
      <c r="Q496" s="85"/>
      <c r="R496" s="85"/>
      <c r="S496" s="85"/>
      <c r="T496" s="85"/>
      <c r="U496" s="85"/>
      <c r="V496" s="85"/>
      <c r="W496" s="85"/>
      <c r="X496" s="85"/>
      <c r="Y496" s="85"/>
      <c r="Z496" s="85"/>
    </row>
    <row r="497">
      <c r="A497" s="235">
        <v>45852.0</v>
      </c>
      <c r="B497" s="236">
        <f t="shared" si="79"/>
        <v>45852</v>
      </c>
      <c r="C497" s="237">
        <f t="shared" si="84"/>
        <v>0.7222222222</v>
      </c>
      <c r="D497" s="47" t="s">
        <v>195</v>
      </c>
      <c r="E497" s="278"/>
      <c r="F497" s="47"/>
      <c r="G497" s="47"/>
      <c r="H497" s="238" t="str">
        <f t="shared" si="80"/>
        <v>D</v>
      </c>
      <c r="I497" s="47">
        <f t="shared" si="81"/>
        <v>0</v>
      </c>
      <c r="J497" s="47" t="s">
        <v>502</v>
      </c>
      <c r="K497" s="278"/>
      <c r="L497" s="47"/>
      <c r="M497" s="47"/>
      <c r="N497" s="238" t="str">
        <f t="shared" si="82"/>
        <v>D</v>
      </c>
      <c r="O497" s="47">
        <f t="shared" si="83"/>
        <v>0</v>
      </c>
      <c r="P497" s="47"/>
      <c r="Q497" s="85"/>
      <c r="R497" s="85"/>
      <c r="S497" s="85"/>
      <c r="T497" s="85"/>
      <c r="U497" s="85"/>
      <c r="V497" s="85"/>
      <c r="W497" s="85"/>
      <c r="X497" s="85"/>
      <c r="Y497" s="85"/>
      <c r="Z497" s="85"/>
    </row>
    <row r="498">
      <c r="A498" s="235">
        <v>45852.0</v>
      </c>
      <c r="B498" s="236">
        <f t="shared" si="79"/>
        <v>45852</v>
      </c>
      <c r="C498" s="237">
        <f t="shared" si="84"/>
        <v>0.7291666667</v>
      </c>
      <c r="D498" s="47" t="s">
        <v>724</v>
      </c>
      <c r="E498" s="47">
        <v>1.054727416E9</v>
      </c>
      <c r="F498" s="178">
        <v>8.24204399E8</v>
      </c>
      <c r="G498" s="47"/>
      <c r="H498" s="238" t="str">
        <f t="shared" si="80"/>
        <v>D</v>
      </c>
      <c r="I498" s="47">
        <f t="shared" si="81"/>
        <v>0</v>
      </c>
      <c r="J498" s="47" t="s">
        <v>197</v>
      </c>
      <c r="K498" s="175" t="s">
        <v>358</v>
      </c>
      <c r="L498" s="178">
        <v>8.31891181E8</v>
      </c>
      <c r="M498" s="47"/>
      <c r="N498" s="238" t="str">
        <f t="shared" si="82"/>
        <v>D</v>
      </c>
      <c r="O498" s="47">
        <f t="shared" si="83"/>
        <v>0</v>
      </c>
      <c r="P498" s="120" t="s">
        <v>353</v>
      </c>
      <c r="Q498" s="85"/>
      <c r="R498" s="85"/>
      <c r="S498" s="85"/>
      <c r="T498" s="85"/>
      <c r="U498" s="85"/>
      <c r="V498" s="85"/>
      <c r="W498" s="85"/>
      <c r="X498" s="85"/>
      <c r="Y498" s="85"/>
      <c r="Z498" s="85"/>
    </row>
    <row r="499">
      <c r="A499" s="235">
        <v>45852.0</v>
      </c>
      <c r="B499" s="236">
        <f t="shared" si="79"/>
        <v>45852</v>
      </c>
      <c r="C499" s="237">
        <f t="shared" si="84"/>
        <v>0.7361111111</v>
      </c>
      <c r="D499" s="47" t="s">
        <v>130</v>
      </c>
      <c r="E499" s="248" t="s">
        <v>172</v>
      </c>
      <c r="F499" s="178">
        <v>7.8094611E8</v>
      </c>
      <c r="G499" s="47"/>
      <c r="H499" s="238" t="str">
        <f t="shared" si="80"/>
        <v>D</v>
      </c>
      <c r="I499" s="47">
        <f t="shared" si="81"/>
        <v>0</v>
      </c>
      <c r="J499" s="47" t="s">
        <v>166</v>
      </c>
      <c r="K499" s="248" t="s">
        <v>172</v>
      </c>
      <c r="L499" s="178">
        <v>7.8094611E8</v>
      </c>
      <c r="M499" s="47"/>
      <c r="N499" s="238" t="str">
        <f t="shared" si="82"/>
        <v>D</v>
      </c>
      <c r="O499" s="47">
        <f t="shared" si="83"/>
        <v>0</v>
      </c>
      <c r="P499" s="120" t="s">
        <v>132</v>
      </c>
      <c r="Q499" s="85"/>
      <c r="R499" s="85"/>
      <c r="S499" s="85"/>
      <c r="T499" s="85"/>
      <c r="U499" s="85"/>
      <c r="V499" s="85"/>
      <c r="W499" s="85"/>
      <c r="X499" s="85"/>
      <c r="Y499" s="85"/>
      <c r="Z499" s="85"/>
    </row>
    <row r="500">
      <c r="A500" s="235">
        <v>45852.0</v>
      </c>
      <c r="B500" s="236">
        <f t="shared" si="79"/>
        <v>45852</v>
      </c>
      <c r="C500" s="237">
        <f t="shared" si="84"/>
        <v>0.7430555556</v>
      </c>
      <c r="D500" s="47" t="s">
        <v>590</v>
      </c>
      <c r="E500" s="277" t="s">
        <v>711</v>
      </c>
      <c r="F500" s="178">
        <v>6.79710514E8</v>
      </c>
      <c r="G500" s="178">
        <v>100400.0</v>
      </c>
      <c r="H500" s="238" t="str">
        <f t="shared" si="80"/>
        <v>W</v>
      </c>
      <c r="I500" s="47">
        <f t="shared" si="81"/>
        <v>3500</v>
      </c>
      <c r="J500" s="47" t="s">
        <v>149</v>
      </c>
      <c r="K500" s="277" t="s">
        <v>499</v>
      </c>
      <c r="L500" s="178">
        <v>5.87747066E8</v>
      </c>
      <c r="M500" s="178">
        <v>1510.0</v>
      </c>
      <c r="N500" s="238" t="str">
        <f t="shared" si="82"/>
        <v>L</v>
      </c>
      <c r="O500" s="47">
        <f t="shared" si="83"/>
        <v>0</v>
      </c>
      <c r="P500" s="47"/>
      <c r="Q500" s="85"/>
      <c r="R500" s="85"/>
      <c r="S500" s="85"/>
      <c r="T500" s="85"/>
      <c r="U500" s="85"/>
      <c r="V500" s="85"/>
      <c r="W500" s="85"/>
      <c r="X500" s="85"/>
      <c r="Y500" s="85"/>
      <c r="Z500" s="85"/>
    </row>
    <row r="501">
      <c r="A501" s="235">
        <v>45852.0</v>
      </c>
      <c r="B501" s="236">
        <f t="shared" si="79"/>
        <v>45852</v>
      </c>
      <c r="C501" s="237">
        <f t="shared" si="84"/>
        <v>0.75</v>
      </c>
      <c r="D501" s="47" t="s">
        <v>163</v>
      </c>
      <c r="E501" s="178" t="s">
        <v>480</v>
      </c>
      <c r="F501" s="178">
        <v>6.46689642E8</v>
      </c>
      <c r="G501" s="178">
        <v>50.0</v>
      </c>
      <c r="H501" s="238" t="str">
        <f t="shared" si="80"/>
        <v>D</v>
      </c>
      <c r="I501" s="47">
        <f t="shared" si="81"/>
        <v>0</v>
      </c>
      <c r="J501" s="47" t="s">
        <v>191</v>
      </c>
      <c r="K501" s="178" t="s">
        <v>617</v>
      </c>
      <c r="L501" s="178">
        <v>5.56672015E8</v>
      </c>
      <c r="M501" s="178">
        <v>50.0</v>
      </c>
      <c r="N501" s="238" t="str">
        <f t="shared" si="82"/>
        <v>D</v>
      </c>
      <c r="O501" s="47">
        <f t="shared" si="83"/>
        <v>0</v>
      </c>
      <c r="P501" s="242"/>
      <c r="Q501" s="85"/>
      <c r="R501" s="85"/>
      <c r="S501" s="85"/>
      <c r="T501" s="85"/>
      <c r="U501" s="85"/>
      <c r="V501" s="85"/>
      <c r="W501" s="85"/>
      <c r="X501" s="85"/>
      <c r="Y501" s="85"/>
      <c r="Z501" s="85"/>
    </row>
    <row r="502">
      <c r="A502" s="235">
        <v>45852.0</v>
      </c>
      <c r="B502" s="236">
        <f t="shared" si="79"/>
        <v>45852</v>
      </c>
      <c r="C502" s="237">
        <f t="shared" si="84"/>
        <v>0.7569444444</v>
      </c>
      <c r="D502" s="47" t="s">
        <v>217</v>
      </c>
      <c r="E502" s="178" t="s">
        <v>469</v>
      </c>
      <c r="F502" s="178">
        <v>5.56958246E8</v>
      </c>
      <c r="G502" s="178">
        <v>40.0</v>
      </c>
      <c r="H502" s="238" t="str">
        <f t="shared" si="80"/>
        <v>D</v>
      </c>
      <c r="I502" s="47">
        <f t="shared" si="81"/>
        <v>0</v>
      </c>
      <c r="J502" s="47" t="s">
        <v>170</v>
      </c>
      <c r="K502" s="165" t="s">
        <v>471</v>
      </c>
      <c r="L502" s="178">
        <v>5.22821068E8</v>
      </c>
      <c r="M502" s="178">
        <v>40.0</v>
      </c>
      <c r="N502" s="238" t="str">
        <f t="shared" si="82"/>
        <v>D</v>
      </c>
      <c r="O502" s="47">
        <f t="shared" si="83"/>
        <v>0</v>
      </c>
      <c r="P502" s="242"/>
      <c r="Q502" s="85"/>
      <c r="R502" s="85"/>
      <c r="S502" s="85"/>
      <c r="T502" s="85"/>
      <c r="U502" s="85"/>
      <c r="V502" s="85"/>
      <c r="W502" s="85"/>
      <c r="X502" s="85"/>
      <c r="Y502" s="85"/>
      <c r="Z502" s="85"/>
    </row>
    <row r="503">
      <c r="A503" s="235">
        <v>45852.0</v>
      </c>
      <c r="B503" s="236">
        <f t="shared" si="79"/>
        <v>45852</v>
      </c>
      <c r="C503" s="237">
        <f t="shared" si="84"/>
        <v>0.7638888889</v>
      </c>
      <c r="D503" s="47" t="s">
        <v>195</v>
      </c>
      <c r="E503" s="47" t="s">
        <v>725</v>
      </c>
      <c r="F503" s="178">
        <v>6.64130334E8</v>
      </c>
      <c r="G503" s="47"/>
      <c r="H503" s="238" t="str">
        <f t="shared" si="80"/>
        <v>D</v>
      </c>
      <c r="I503" s="47">
        <f t="shared" si="81"/>
        <v>0</v>
      </c>
      <c r="J503" s="47" t="s">
        <v>279</v>
      </c>
      <c r="K503" s="47" t="s">
        <v>725</v>
      </c>
      <c r="L503" s="178">
        <v>6.64130334E8</v>
      </c>
      <c r="M503" s="47"/>
      <c r="N503" s="238" t="str">
        <f t="shared" si="82"/>
        <v>D</v>
      </c>
      <c r="O503" s="47">
        <f t="shared" si="83"/>
        <v>0</v>
      </c>
      <c r="P503" s="120" t="s">
        <v>132</v>
      </c>
      <c r="Q503" s="85"/>
      <c r="R503" s="85"/>
      <c r="S503" s="85"/>
      <c r="T503" s="85"/>
      <c r="U503" s="85"/>
      <c r="V503" s="85"/>
      <c r="W503" s="85"/>
      <c r="X503" s="85"/>
      <c r="Y503" s="85"/>
      <c r="Z503" s="85"/>
    </row>
    <row r="504">
      <c r="A504" s="235">
        <v>45852.0</v>
      </c>
      <c r="B504" s="236">
        <f t="shared" si="79"/>
        <v>45852</v>
      </c>
      <c r="C504" s="237">
        <f t="shared" si="84"/>
        <v>0.7708333333</v>
      </c>
      <c r="D504" s="47" t="s">
        <v>195</v>
      </c>
      <c r="E504" s="165"/>
      <c r="F504" s="47"/>
      <c r="G504" s="47"/>
      <c r="H504" s="238" t="str">
        <f t="shared" si="80"/>
        <v>D</v>
      </c>
      <c r="I504" s="47">
        <f t="shared" si="81"/>
        <v>0</v>
      </c>
      <c r="J504" s="47" t="s">
        <v>170</v>
      </c>
      <c r="K504" s="165"/>
      <c r="L504" s="47"/>
      <c r="M504" s="47"/>
      <c r="N504" s="238" t="str">
        <f t="shared" si="82"/>
        <v>D</v>
      </c>
      <c r="O504" s="47">
        <f t="shared" si="83"/>
        <v>0</v>
      </c>
      <c r="P504" s="242"/>
      <c r="Q504" s="85"/>
      <c r="R504" s="85"/>
      <c r="S504" s="85"/>
      <c r="T504" s="85"/>
      <c r="U504" s="85"/>
      <c r="V504" s="85"/>
      <c r="W504" s="85"/>
      <c r="X504" s="85"/>
      <c r="Y504" s="85"/>
      <c r="Z504" s="85"/>
    </row>
    <row r="505">
      <c r="A505" s="235">
        <v>45852.0</v>
      </c>
      <c r="B505" s="236">
        <f t="shared" si="79"/>
        <v>45852</v>
      </c>
      <c r="C505" s="237">
        <f t="shared" si="84"/>
        <v>0.7777777778</v>
      </c>
      <c r="D505" s="47" t="s">
        <v>186</v>
      </c>
      <c r="E505" s="47">
        <v>1.06291129E9</v>
      </c>
      <c r="F505" s="178">
        <v>8.32473015E8</v>
      </c>
      <c r="G505" s="47"/>
      <c r="H505" s="238" t="str">
        <f t="shared" si="80"/>
        <v>D</v>
      </c>
      <c r="I505" s="47">
        <f t="shared" si="81"/>
        <v>0</v>
      </c>
      <c r="J505" s="47" t="s">
        <v>191</v>
      </c>
      <c r="K505" s="47">
        <v>1.06291129E9</v>
      </c>
      <c r="L505" s="178">
        <v>8.32473015E8</v>
      </c>
      <c r="M505" s="47"/>
      <c r="N505" s="238" t="str">
        <f t="shared" si="82"/>
        <v>D</v>
      </c>
      <c r="O505" s="47">
        <f t="shared" si="83"/>
        <v>0</v>
      </c>
      <c r="P505" s="120" t="s">
        <v>132</v>
      </c>
      <c r="Q505" s="85"/>
      <c r="R505" s="85"/>
      <c r="S505" s="85"/>
      <c r="T505" s="85"/>
      <c r="U505" s="85"/>
      <c r="V505" s="85"/>
      <c r="W505" s="85"/>
      <c r="X505" s="85"/>
      <c r="Y505" s="85"/>
      <c r="Z505" s="85"/>
    </row>
    <row r="506">
      <c r="A506" s="235">
        <v>45852.0</v>
      </c>
      <c r="B506" s="236">
        <f t="shared" si="79"/>
        <v>45852</v>
      </c>
      <c r="C506" s="237">
        <f t="shared" si="84"/>
        <v>0.7847222222</v>
      </c>
      <c r="D506" s="47" t="s">
        <v>155</v>
      </c>
      <c r="E506" s="243"/>
      <c r="F506" s="47"/>
      <c r="G506" s="47"/>
      <c r="H506" s="238" t="str">
        <f t="shared" si="80"/>
        <v>D</v>
      </c>
      <c r="I506" s="47">
        <f t="shared" si="81"/>
        <v>0</v>
      </c>
      <c r="J506" s="47" t="s">
        <v>134</v>
      </c>
      <c r="K506" s="243"/>
      <c r="L506" s="47"/>
      <c r="M506" s="47"/>
      <c r="N506" s="238" t="str">
        <f t="shared" si="82"/>
        <v>D</v>
      </c>
      <c r="O506" s="47">
        <f t="shared" si="83"/>
        <v>0</v>
      </c>
      <c r="P506" s="47"/>
      <c r="Q506" s="85"/>
      <c r="R506" s="85"/>
      <c r="S506" s="85"/>
      <c r="T506" s="85"/>
      <c r="U506" s="85"/>
      <c r="V506" s="85"/>
      <c r="W506" s="85"/>
      <c r="X506" s="85"/>
      <c r="Y506" s="85"/>
      <c r="Z506" s="85"/>
    </row>
    <row r="507">
      <c r="A507" s="235">
        <v>45852.0</v>
      </c>
      <c r="B507" s="236">
        <f t="shared" si="79"/>
        <v>45852</v>
      </c>
      <c r="C507" s="237">
        <f t="shared" si="84"/>
        <v>0.7916666667</v>
      </c>
      <c r="D507" s="47" t="s">
        <v>130</v>
      </c>
      <c r="E507" s="248" t="s">
        <v>172</v>
      </c>
      <c r="F507" s="178">
        <v>7.8094611E8</v>
      </c>
      <c r="G507" s="47"/>
      <c r="H507" s="238" t="str">
        <f t="shared" si="80"/>
        <v>D</v>
      </c>
      <c r="I507" s="47">
        <f t="shared" si="81"/>
        <v>0</v>
      </c>
      <c r="J507" s="47" t="s">
        <v>170</v>
      </c>
      <c r="K507" s="248" t="s">
        <v>172</v>
      </c>
      <c r="L507" s="178">
        <v>7.8094611E8</v>
      </c>
      <c r="M507" s="47"/>
      <c r="N507" s="238" t="str">
        <f t="shared" si="82"/>
        <v>D</v>
      </c>
      <c r="O507" s="47">
        <f t="shared" si="83"/>
        <v>0</v>
      </c>
      <c r="P507" s="120" t="s">
        <v>132</v>
      </c>
      <c r="Q507" s="85"/>
      <c r="R507" s="85"/>
      <c r="S507" s="85"/>
      <c r="T507" s="85"/>
      <c r="U507" s="85"/>
      <c r="V507" s="85"/>
      <c r="W507" s="85"/>
      <c r="X507" s="85"/>
      <c r="Y507" s="85"/>
      <c r="Z507" s="85"/>
    </row>
    <row r="508">
      <c r="A508" s="235">
        <v>45852.0</v>
      </c>
      <c r="B508" s="236">
        <f t="shared" si="79"/>
        <v>45852</v>
      </c>
      <c r="C508" s="237">
        <f t="shared" si="84"/>
        <v>0.7986111111</v>
      </c>
      <c r="D508" s="47" t="s">
        <v>282</v>
      </c>
      <c r="E508" s="277" t="s">
        <v>629</v>
      </c>
      <c r="F508" s="178">
        <v>7.83530613E8</v>
      </c>
      <c r="G508" s="178">
        <v>310.0</v>
      </c>
      <c r="H508" s="238" t="str">
        <f t="shared" si="80"/>
        <v>L</v>
      </c>
      <c r="I508" s="47">
        <f t="shared" si="81"/>
        <v>0</v>
      </c>
      <c r="J508" s="47" t="s">
        <v>279</v>
      </c>
      <c r="K508" s="277" t="s">
        <v>711</v>
      </c>
      <c r="L508" s="178">
        <v>6.79710514E8</v>
      </c>
      <c r="M508" s="178">
        <v>3400.0</v>
      </c>
      <c r="N508" s="238" t="str">
        <f t="shared" si="82"/>
        <v>W</v>
      </c>
      <c r="O508" s="47">
        <f t="shared" si="83"/>
        <v>60</v>
      </c>
      <c r="P508" s="47"/>
      <c r="Q508" s="85"/>
      <c r="R508" s="85"/>
      <c r="S508" s="85"/>
      <c r="T508" s="85"/>
      <c r="U508" s="85"/>
      <c r="V508" s="85"/>
      <c r="W508" s="85"/>
      <c r="X508" s="85"/>
      <c r="Y508" s="85"/>
      <c r="Z508" s="85"/>
    </row>
    <row r="509">
      <c r="A509" s="235">
        <v>45852.0</v>
      </c>
      <c r="B509" s="236">
        <f t="shared" si="79"/>
        <v>45852</v>
      </c>
      <c r="C509" s="237">
        <f t="shared" si="84"/>
        <v>0.8055555556</v>
      </c>
      <c r="D509" s="47" t="s">
        <v>186</v>
      </c>
      <c r="E509" s="279" t="s">
        <v>209</v>
      </c>
      <c r="F509" s="178">
        <v>5.88209701E8</v>
      </c>
      <c r="G509" s="178">
        <v>120270.0</v>
      </c>
      <c r="H509" s="238" t="str">
        <f t="shared" si="80"/>
        <v>W</v>
      </c>
      <c r="I509" s="47">
        <f t="shared" si="81"/>
        <v>4000</v>
      </c>
      <c r="J509" s="47" t="s">
        <v>166</v>
      </c>
      <c r="K509" s="279">
        <v>3.86498952E8</v>
      </c>
      <c r="L509" s="178">
        <v>1.882956474E9</v>
      </c>
      <c r="M509" s="178">
        <v>170.0</v>
      </c>
      <c r="N509" s="238" t="str">
        <f t="shared" si="82"/>
        <v>L</v>
      </c>
      <c r="O509" s="47">
        <f t="shared" si="83"/>
        <v>0</v>
      </c>
      <c r="P509" s="47"/>
      <c r="Q509" s="85"/>
      <c r="R509" s="85"/>
      <c r="S509" s="85"/>
      <c r="T509" s="85"/>
      <c r="U509" s="85"/>
      <c r="V509" s="85"/>
      <c r="W509" s="85"/>
      <c r="X509" s="85"/>
      <c r="Y509" s="85"/>
      <c r="Z509" s="85"/>
    </row>
    <row r="510">
      <c r="A510" s="235">
        <v>45852.0</v>
      </c>
      <c r="B510" s="236">
        <f t="shared" si="79"/>
        <v>45852</v>
      </c>
      <c r="C510" s="237">
        <f t="shared" si="84"/>
        <v>0.8125</v>
      </c>
      <c r="D510" s="47" t="s">
        <v>174</v>
      </c>
      <c r="E510" s="280" t="s">
        <v>441</v>
      </c>
      <c r="F510" s="178">
        <v>5.78980315E8</v>
      </c>
      <c r="G510" s="178">
        <v>7100.0</v>
      </c>
      <c r="H510" s="238" t="str">
        <f t="shared" si="80"/>
        <v>W</v>
      </c>
      <c r="I510" s="47">
        <f t="shared" si="81"/>
        <v>60</v>
      </c>
      <c r="J510" s="47" t="s">
        <v>166</v>
      </c>
      <c r="K510" s="281" t="s">
        <v>413</v>
      </c>
      <c r="L510" s="178">
        <v>6.84344469E8</v>
      </c>
      <c r="M510" s="178">
        <v>1100.0</v>
      </c>
      <c r="N510" s="238" t="str">
        <f t="shared" si="82"/>
        <v>L</v>
      </c>
      <c r="O510" s="47">
        <f t="shared" si="83"/>
        <v>0</v>
      </c>
      <c r="P510" s="242"/>
      <c r="Q510" s="85"/>
      <c r="R510" s="85"/>
      <c r="S510" s="85"/>
      <c r="T510" s="85"/>
      <c r="U510" s="85"/>
      <c r="V510" s="85"/>
      <c r="W510" s="85"/>
      <c r="X510" s="85"/>
      <c r="Y510" s="85"/>
      <c r="Z510" s="85"/>
    </row>
    <row r="511">
      <c r="A511" s="235">
        <v>45852.0</v>
      </c>
      <c r="B511" s="236">
        <f t="shared" si="79"/>
        <v>45852</v>
      </c>
      <c r="C511" s="237">
        <f t="shared" si="84"/>
        <v>0.8194444444</v>
      </c>
      <c r="D511" s="47" t="s">
        <v>195</v>
      </c>
      <c r="E511" s="178" t="s">
        <v>726</v>
      </c>
      <c r="F511" s="178">
        <v>7.37470773E8</v>
      </c>
      <c r="G511" s="178">
        <v>190.0</v>
      </c>
      <c r="H511" s="238" t="str">
        <f t="shared" si="80"/>
        <v>L</v>
      </c>
      <c r="I511" s="47">
        <f t="shared" si="81"/>
        <v>0</v>
      </c>
      <c r="J511" s="47" t="s">
        <v>316</v>
      </c>
      <c r="K511" s="47" t="s">
        <v>182</v>
      </c>
      <c r="L511" s="178">
        <v>7.80109818E8</v>
      </c>
      <c r="M511" s="178">
        <v>1060.0</v>
      </c>
      <c r="N511" s="238" t="str">
        <f t="shared" si="82"/>
        <v>W</v>
      </c>
      <c r="O511" s="47">
        <f t="shared" si="83"/>
        <v>0</v>
      </c>
      <c r="P511" s="242"/>
      <c r="Q511" s="85"/>
      <c r="R511" s="85"/>
      <c r="S511" s="85"/>
      <c r="T511" s="85"/>
      <c r="U511" s="85"/>
      <c r="V511" s="85"/>
      <c r="W511" s="85"/>
      <c r="X511" s="85"/>
      <c r="Y511" s="85"/>
      <c r="Z511" s="85"/>
    </row>
    <row r="512">
      <c r="A512" s="235">
        <v>45852.0</v>
      </c>
      <c r="B512" s="236">
        <f t="shared" si="79"/>
        <v>45852</v>
      </c>
      <c r="C512" s="237">
        <f t="shared" si="84"/>
        <v>0.8263888889</v>
      </c>
      <c r="D512" s="47" t="s">
        <v>282</v>
      </c>
      <c r="E512" s="282" t="s">
        <v>711</v>
      </c>
      <c r="F512" s="178">
        <v>6.79710514E8</v>
      </c>
      <c r="G512" s="178">
        <v>100940.0</v>
      </c>
      <c r="H512" s="238" t="str">
        <f t="shared" si="80"/>
        <v>W</v>
      </c>
      <c r="I512" s="47">
        <f t="shared" si="81"/>
        <v>3500</v>
      </c>
      <c r="J512" s="47" t="s">
        <v>166</v>
      </c>
      <c r="K512" s="178" t="s">
        <v>499</v>
      </c>
      <c r="L512" s="178">
        <v>5.87747066E8</v>
      </c>
      <c r="M512" s="178">
        <v>21450.0</v>
      </c>
      <c r="N512" s="238" t="str">
        <f t="shared" si="82"/>
        <v>L</v>
      </c>
      <c r="O512" s="47">
        <f t="shared" si="83"/>
        <v>160</v>
      </c>
      <c r="P512" s="242"/>
      <c r="Q512" s="85"/>
      <c r="R512" s="85"/>
      <c r="S512" s="85"/>
      <c r="T512" s="85"/>
      <c r="U512" s="85"/>
      <c r="V512" s="85"/>
      <c r="W512" s="85"/>
      <c r="X512" s="85"/>
      <c r="Y512" s="85"/>
      <c r="Z512" s="85"/>
    </row>
    <row r="513">
      <c r="A513" s="235">
        <v>45852.0</v>
      </c>
      <c r="B513" s="236">
        <f t="shared" si="79"/>
        <v>45852</v>
      </c>
      <c r="C513" s="237">
        <f t="shared" si="84"/>
        <v>0.8333333333</v>
      </c>
      <c r="D513" s="47" t="s">
        <v>282</v>
      </c>
      <c r="E513" s="277" t="s">
        <v>629</v>
      </c>
      <c r="F513" s="178">
        <v>7.83530613E8</v>
      </c>
      <c r="G513" s="178">
        <v>650.0</v>
      </c>
      <c r="H513" s="238" t="str">
        <f t="shared" si="80"/>
        <v>W</v>
      </c>
      <c r="I513" s="47">
        <f t="shared" si="81"/>
        <v>0</v>
      </c>
      <c r="J513" s="47" t="s">
        <v>197</v>
      </c>
      <c r="K513" s="261" t="s">
        <v>358</v>
      </c>
      <c r="L513" s="178">
        <v>8.31891181E8</v>
      </c>
      <c r="M513" s="178">
        <v>100.0</v>
      </c>
      <c r="N513" s="238" t="str">
        <f t="shared" si="82"/>
        <v>L</v>
      </c>
      <c r="O513" s="47">
        <f t="shared" si="83"/>
        <v>0</v>
      </c>
      <c r="P513" s="47"/>
      <c r="Q513" s="85"/>
      <c r="R513" s="85"/>
      <c r="S513" s="85"/>
      <c r="T513" s="85"/>
      <c r="U513" s="85"/>
      <c r="V513" s="85"/>
      <c r="W513" s="85"/>
      <c r="X513" s="85"/>
      <c r="Y513" s="85"/>
      <c r="Z513" s="85"/>
    </row>
    <row r="514">
      <c r="A514" s="235">
        <v>45852.0</v>
      </c>
      <c r="B514" s="236">
        <f t="shared" si="79"/>
        <v>45852</v>
      </c>
      <c r="C514" s="237">
        <f t="shared" si="84"/>
        <v>0.8402777778</v>
      </c>
      <c r="D514" s="47" t="s">
        <v>208</v>
      </c>
      <c r="E514" s="283" t="s">
        <v>239</v>
      </c>
      <c r="F514" s="178">
        <v>4.06209818E8</v>
      </c>
      <c r="G514" s="178">
        <v>10270.0</v>
      </c>
      <c r="H514" s="238" t="str">
        <f t="shared" si="80"/>
        <v>W</v>
      </c>
      <c r="I514" s="47">
        <f t="shared" si="81"/>
        <v>320</v>
      </c>
      <c r="J514" s="47" t="s">
        <v>581</v>
      </c>
      <c r="K514" s="178" t="s">
        <v>686</v>
      </c>
      <c r="L514" s="178">
        <v>5.53672222E8</v>
      </c>
      <c r="M514" s="178">
        <v>120.0</v>
      </c>
      <c r="N514" s="238" t="str">
        <f t="shared" si="82"/>
        <v>L</v>
      </c>
      <c r="O514" s="47">
        <f t="shared" si="83"/>
        <v>0</v>
      </c>
      <c r="P514" s="242"/>
      <c r="Q514" s="85"/>
      <c r="R514" s="85"/>
      <c r="S514" s="85"/>
      <c r="T514" s="85"/>
      <c r="U514" s="85"/>
      <c r="V514" s="85"/>
      <c r="W514" s="85"/>
      <c r="X514" s="85"/>
      <c r="Y514" s="85"/>
      <c r="Z514" s="85"/>
    </row>
    <row r="515">
      <c r="A515" s="235">
        <v>45852.0</v>
      </c>
      <c r="B515" s="236">
        <f t="shared" si="79"/>
        <v>45852</v>
      </c>
      <c r="C515" s="237">
        <f t="shared" si="84"/>
        <v>0.8472222222</v>
      </c>
      <c r="D515" s="47" t="s">
        <v>155</v>
      </c>
      <c r="E515" s="181" t="s">
        <v>365</v>
      </c>
      <c r="F515" s="178">
        <v>5.20758074E8</v>
      </c>
      <c r="G515" s="178">
        <v>2260.0</v>
      </c>
      <c r="H515" s="238" t="str">
        <f t="shared" si="80"/>
        <v>W</v>
      </c>
      <c r="I515" s="47">
        <f t="shared" si="81"/>
        <v>60</v>
      </c>
      <c r="J515" s="47" t="s">
        <v>166</v>
      </c>
      <c r="K515" s="284" t="s">
        <v>378</v>
      </c>
      <c r="L515" s="178">
        <v>7.16193326E8</v>
      </c>
      <c r="M515" s="178">
        <v>120.0</v>
      </c>
      <c r="N515" s="238" t="str">
        <f t="shared" si="82"/>
        <v>L</v>
      </c>
      <c r="O515" s="47">
        <f t="shared" si="83"/>
        <v>0</v>
      </c>
      <c r="P515" s="178" t="s">
        <v>727</v>
      </c>
      <c r="Q515" s="85"/>
      <c r="R515" s="85"/>
      <c r="S515" s="85"/>
      <c r="T515" s="85"/>
      <c r="U515" s="85"/>
      <c r="V515" s="85"/>
      <c r="W515" s="85"/>
      <c r="X515" s="85"/>
      <c r="Y515" s="85"/>
      <c r="Z515" s="85"/>
    </row>
    <row r="516">
      <c r="A516" s="235">
        <v>45852.0</v>
      </c>
      <c r="B516" s="236">
        <f t="shared" si="79"/>
        <v>45852</v>
      </c>
      <c r="C516" s="237">
        <f t="shared" si="84"/>
        <v>0.8541666667</v>
      </c>
      <c r="D516" s="47" t="s">
        <v>186</v>
      </c>
      <c r="E516" s="282" t="s">
        <v>711</v>
      </c>
      <c r="F516" s="178">
        <v>6.79710514E8</v>
      </c>
      <c r="G516" s="178">
        <v>100270.0</v>
      </c>
      <c r="H516" s="238" t="str">
        <f t="shared" si="80"/>
        <v>W</v>
      </c>
      <c r="I516" s="47">
        <f t="shared" si="81"/>
        <v>3500</v>
      </c>
      <c r="J516" s="47" t="s">
        <v>166</v>
      </c>
      <c r="K516" s="282" t="s">
        <v>499</v>
      </c>
      <c r="L516" s="178">
        <v>5.87747066E8</v>
      </c>
      <c r="M516" s="178">
        <v>300.0</v>
      </c>
      <c r="N516" s="238" t="str">
        <f t="shared" si="82"/>
        <v>L</v>
      </c>
      <c r="O516" s="47">
        <f t="shared" si="83"/>
        <v>0</v>
      </c>
      <c r="P516" s="242"/>
      <c r="Q516" s="85"/>
      <c r="R516" s="85"/>
      <c r="S516" s="85"/>
      <c r="T516" s="85"/>
      <c r="U516" s="85"/>
      <c r="V516" s="85"/>
      <c r="W516" s="85"/>
      <c r="X516" s="85"/>
      <c r="Y516" s="85"/>
      <c r="Z516" s="85"/>
    </row>
    <row r="517">
      <c r="A517" s="235">
        <v>45852.0</v>
      </c>
      <c r="B517" s="236">
        <f t="shared" si="79"/>
        <v>45852</v>
      </c>
      <c r="C517" s="237">
        <f t="shared" si="84"/>
        <v>0.8611111111</v>
      </c>
      <c r="D517" s="47" t="s">
        <v>130</v>
      </c>
      <c r="E517" s="248" t="s">
        <v>591</v>
      </c>
      <c r="F517" s="178">
        <v>6.30450839E8</v>
      </c>
      <c r="G517" s="178">
        <v>4190.0</v>
      </c>
      <c r="H517" s="238" t="str">
        <f t="shared" si="80"/>
        <v>L</v>
      </c>
      <c r="I517" s="47">
        <f t="shared" si="81"/>
        <v>30</v>
      </c>
      <c r="J517" s="47" t="s">
        <v>166</v>
      </c>
      <c r="K517" s="259" t="s">
        <v>443</v>
      </c>
      <c r="L517" s="178">
        <v>8.45902756E8</v>
      </c>
      <c r="M517" s="178">
        <v>4640.0</v>
      </c>
      <c r="N517" s="238" t="str">
        <f t="shared" si="82"/>
        <v>W</v>
      </c>
      <c r="O517" s="47">
        <f t="shared" si="83"/>
        <v>60</v>
      </c>
      <c r="P517" s="47"/>
      <c r="Q517" s="85"/>
      <c r="R517" s="85"/>
      <c r="S517" s="85"/>
      <c r="T517" s="85"/>
      <c r="U517" s="85"/>
      <c r="V517" s="85"/>
      <c r="W517" s="85"/>
      <c r="X517" s="85"/>
      <c r="Y517" s="85"/>
      <c r="Z517" s="85"/>
    </row>
    <row r="518">
      <c r="A518" s="235">
        <v>45852.0</v>
      </c>
      <c r="B518" s="236">
        <f t="shared" si="79"/>
        <v>45852</v>
      </c>
      <c r="C518" s="237">
        <f t="shared" si="84"/>
        <v>0.8680555556</v>
      </c>
      <c r="D518" s="47" t="s">
        <v>217</v>
      </c>
      <c r="E518" s="178" t="s">
        <v>268</v>
      </c>
      <c r="F518" s="178">
        <v>8.13080642E8</v>
      </c>
      <c r="G518" s="178">
        <v>0.0</v>
      </c>
      <c r="H518" s="238" t="str">
        <f t="shared" si="80"/>
        <v>D</v>
      </c>
      <c r="I518" s="47">
        <f t="shared" si="81"/>
        <v>0</v>
      </c>
      <c r="J518" s="47" t="s">
        <v>151</v>
      </c>
      <c r="K518" s="47" t="s">
        <v>326</v>
      </c>
      <c r="L518" s="178">
        <v>6.72731344E8</v>
      </c>
      <c r="M518" s="178">
        <v>0.0</v>
      </c>
      <c r="N518" s="238" t="str">
        <f t="shared" si="82"/>
        <v>D</v>
      </c>
      <c r="O518" s="47">
        <f t="shared" si="83"/>
        <v>0</v>
      </c>
      <c r="P518" s="47"/>
      <c r="Q518" s="85"/>
      <c r="R518" s="85"/>
      <c r="S518" s="85"/>
      <c r="T518" s="85"/>
      <c r="U518" s="85"/>
      <c r="V518" s="85"/>
      <c r="W518" s="85"/>
      <c r="X518" s="85"/>
      <c r="Y518" s="85"/>
      <c r="Z518" s="85"/>
    </row>
    <row r="519">
      <c r="A519" s="230" t="s">
        <v>116</v>
      </c>
      <c r="B519" s="231" t="s">
        <v>16</v>
      </c>
      <c r="C519" s="239" t="s">
        <v>117</v>
      </c>
      <c r="D519" s="232" t="s">
        <v>118</v>
      </c>
      <c r="E519" s="232" t="s">
        <v>119</v>
      </c>
      <c r="F519" s="233" t="s">
        <v>120</v>
      </c>
      <c r="G519" s="232" t="s">
        <v>121</v>
      </c>
      <c r="H519" s="232" t="s">
        <v>122</v>
      </c>
      <c r="I519" s="232" t="s">
        <v>123</v>
      </c>
      <c r="J519" s="232" t="s">
        <v>118</v>
      </c>
      <c r="K519" s="232" t="s">
        <v>124</v>
      </c>
      <c r="L519" s="233" t="s">
        <v>125</v>
      </c>
      <c r="M519" s="232" t="s">
        <v>121</v>
      </c>
      <c r="N519" s="232" t="s">
        <v>122</v>
      </c>
      <c r="O519" s="232" t="s">
        <v>123</v>
      </c>
      <c r="P519" s="234" t="s">
        <v>52</v>
      </c>
      <c r="Q519" s="85"/>
      <c r="R519" s="85"/>
      <c r="S519" s="85"/>
      <c r="T519" s="85"/>
      <c r="U519" s="85"/>
      <c r="V519" s="85"/>
      <c r="W519" s="85"/>
      <c r="X519" s="85"/>
      <c r="Y519" s="85"/>
      <c r="Z519" s="85"/>
    </row>
    <row r="520">
      <c r="A520" s="235">
        <v>45853.0</v>
      </c>
      <c r="B520" s="236">
        <f t="shared" ref="B520:B555" si="85">A520</f>
        <v>45853</v>
      </c>
      <c r="C520" s="237">
        <v>0.625</v>
      </c>
      <c r="D520" s="122" t="s">
        <v>429</v>
      </c>
      <c r="E520" s="122">
        <v>1.001063623E9</v>
      </c>
      <c r="F520" s="123">
        <v>7.70249826E8</v>
      </c>
      <c r="G520" s="123">
        <v>0.0</v>
      </c>
      <c r="H520" s="238" t="str">
        <f t="shared" ref="H520:H555" si="86">IFS(G520&gt;M520,"W",G520&lt;M520,"L",G520=M520,"D")</f>
        <v>L</v>
      </c>
      <c r="I520" s="47">
        <f t="shared" ref="I520:I555" si="87">iferror(IF(H520="W",LOOKUP(G520,{2000,10000,50000,80000,100000,120000},{60,320,1700,2800,3500,4000}),LOOKUP(G520,{2000,10000,50000,80000,100000,120000},{30,160,850,1400,1750,2000})),0)</f>
        <v>0</v>
      </c>
      <c r="J520" s="122" t="s">
        <v>166</v>
      </c>
      <c r="K520" s="122">
        <v>1.001064551E9</v>
      </c>
      <c r="L520" s="123">
        <v>7.70325482E8</v>
      </c>
      <c r="M520" s="123">
        <v>100000.0</v>
      </c>
      <c r="N520" s="238" t="str">
        <f t="shared" ref="N520:N555" si="88">IFS(M520&gt;G520,"W",M520&lt;G520,"L",M520=G520,"D")</f>
        <v>W</v>
      </c>
      <c r="O520" s="47">
        <f t="shared" ref="O520:O555" si="89">iferror(IF(N520="W",LOOKUP(M520,{2000,10000,50000,80000,100000,120000},{60,320,1700,2800,3500,4000}),LOOKUP(M520,{2000,10000,50000,80000,100000,120000},{30,160,850,1400,1750,2000})),0)</f>
        <v>3500</v>
      </c>
      <c r="P520" s="178" t="s">
        <v>728</v>
      </c>
      <c r="Q520" s="85"/>
      <c r="R520" s="85"/>
      <c r="S520" s="85"/>
      <c r="T520" s="85"/>
      <c r="U520" s="85"/>
      <c r="V520" s="85"/>
      <c r="W520" s="85"/>
      <c r="X520" s="85"/>
      <c r="Y520" s="85"/>
      <c r="Z520" s="85"/>
    </row>
    <row r="521">
      <c r="A521" s="235">
        <v>45853.0</v>
      </c>
      <c r="B521" s="236">
        <f t="shared" si="85"/>
        <v>45853</v>
      </c>
      <c r="C521" s="237">
        <f t="shared" ref="C521:C555" si="90">C520 + TIME(0, 10, 0)</f>
        <v>0.6319444444</v>
      </c>
      <c r="D521" s="122" t="s">
        <v>166</v>
      </c>
      <c r="E521" s="122">
        <v>1.001063623E9</v>
      </c>
      <c r="F521" s="123">
        <v>7.70249826E8</v>
      </c>
      <c r="G521" s="123">
        <v>0.0</v>
      </c>
      <c r="H521" s="238" t="str">
        <f t="shared" si="86"/>
        <v>L</v>
      </c>
      <c r="I521" s="47">
        <f t="shared" si="87"/>
        <v>0</v>
      </c>
      <c r="J521" s="122" t="s">
        <v>161</v>
      </c>
      <c r="K521" s="122">
        <v>1.001064551E9</v>
      </c>
      <c r="L521" s="123">
        <v>7.70325482E8</v>
      </c>
      <c r="M521" s="123">
        <v>100000.0</v>
      </c>
      <c r="N521" s="238" t="str">
        <f t="shared" si="88"/>
        <v>W</v>
      </c>
      <c r="O521" s="47">
        <f t="shared" si="89"/>
        <v>3500</v>
      </c>
      <c r="P521" s="178" t="s">
        <v>728</v>
      </c>
      <c r="Q521" s="85"/>
      <c r="R521" s="85"/>
      <c r="S521" s="85"/>
      <c r="T521" s="85"/>
      <c r="U521" s="85"/>
      <c r="V521" s="85"/>
      <c r="W521" s="85"/>
      <c r="X521" s="85"/>
      <c r="Y521" s="85"/>
      <c r="Z521" s="85"/>
    </row>
    <row r="522">
      <c r="A522" s="235">
        <v>45853.0</v>
      </c>
      <c r="B522" s="236">
        <f t="shared" si="85"/>
        <v>45853</v>
      </c>
      <c r="C522" s="237">
        <f t="shared" si="90"/>
        <v>0.6388888889</v>
      </c>
      <c r="D522" s="122" t="s">
        <v>186</v>
      </c>
      <c r="E522" s="122">
        <v>1.001063623E9</v>
      </c>
      <c r="F522" s="123">
        <v>7.70249826E8</v>
      </c>
      <c r="G522" s="123">
        <v>0.0</v>
      </c>
      <c r="H522" s="238" t="str">
        <f t="shared" si="86"/>
        <v>L</v>
      </c>
      <c r="I522" s="47">
        <f t="shared" si="87"/>
        <v>0</v>
      </c>
      <c r="J522" s="122" t="s">
        <v>191</v>
      </c>
      <c r="K522" s="122">
        <v>1.001064551E9</v>
      </c>
      <c r="L522" s="123">
        <v>7.70325482E8</v>
      </c>
      <c r="M522" s="123">
        <v>100000.0</v>
      </c>
      <c r="N522" s="238" t="str">
        <f t="shared" si="88"/>
        <v>W</v>
      </c>
      <c r="O522" s="47">
        <f t="shared" si="89"/>
        <v>3500</v>
      </c>
      <c r="P522" s="178" t="s">
        <v>728</v>
      </c>
      <c r="Q522" s="85"/>
      <c r="R522" s="85"/>
      <c r="S522" s="85"/>
      <c r="T522" s="85"/>
      <c r="U522" s="85"/>
      <c r="V522" s="85"/>
      <c r="W522" s="85"/>
      <c r="X522" s="85"/>
      <c r="Y522" s="85"/>
      <c r="Z522" s="85"/>
    </row>
    <row r="523">
      <c r="A523" s="235">
        <v>45853.0</v>
      </c>
      <c r="B523" s="236">
        <f t="shared" si="85"/>
        <v>45853</v>
      </c>
      <c r="C523" s="237">
        <f t="shared" si="90"/>
        <v>0.6458333333</v>
      </c>
      <c r="D523" s="122" t="s">
        <v>195</v>
      </c>
      <c r="E523" s="122" t="s">
        <v>598</v>
      </c>
      <c r="F523" s="123">
        <v>7.11679513E8</v>
      </c>
      <c r="G523" s="123">
        <v>100.0</v>
      </c>
      <c r="H523" s="238" t="str">
        <f t="shared" si="86"/>
        <v>W</v>
      </c>
      <c r="I523" s="47">
        <f t="shared" si="87"/>
        <v>0</v>
      </c>
      <c r="J523" s="122" t="s">
        <v>570</v>
      </c>
      <c r="K523" s="122" t="s">
        <v>729</v>
      </c>
      <c r="L523" s="123">
        <v>7.02116231E8</v>
      </c>
      <c r="M523" s="123">
        <v>0.0</v>
      </c>
      <c r="N523" s="238" t="str">
        <f t="shared" si="88"/>
        <v>L</v>
      </c>
      <c r="O523" s="47">
        <f t="shared" si="89"/>
        <v>0</v>
      </c>
      <c r="P523" s="47"/>
      <c r="Q523" s="85"/>
      <c r="R523" s="85"/>
      <c r="S523" s="85"/>
      <c r="T523" s="85"/>
      <c r="U523" s="85"/>
      <c r="V523" s="85"/>
      <c r="W523" s="85"/>
      <c r="X523" s="85"/>
      <c r="Y523" s="85"/>
      <c r="Z523" s="85"/>
    </row>
    <row r="524">
      <c r="A524" s="235">
        <v>45853.0</v>
      </c>
      <c r="B524" s="236">
        <f t="shared" si="85"/>
        <v>45853</v>
      </c>
      <c r="C524" s="237">
        <f t="shared" si="90"/>
        <v>0.6527777778</v>
      </c>
      <c r="D524" s="122" t="s">
        <v>141</v>
      </c>
      <c r="E524" s="123">
        <v>1.001064551E9</v>
      </c>
      <c r="F524" s="123">
        <v>7.70325482E8</v>
      </c>
      <c r="G524" s="123">
        <v>100000.0</v>
      </c>
      <c r="H524" s="238" t="str">
        <f t="shared" si="86"/>
        <v>W</v>
      </c>
      <c r="I524" s="47">
        <f t="shared" si="87"/>
        <v>3500</v>
      </c>
      <c r="J524" s="122" t="s">
        <v>581</v>
      </c>
      <c r="K524" s="123">
        <v>1.001063623E9</v>
      </c>
      <c r="L524" s="123">
        <v>7.70249826E8</v>
      </c>
      <c r="M524" s="123">
        <v>0.0</v>
      </c>
      <c r="N524" s="238" t="str">
        <f t="shared" si="88"/>
        <v>L</v>
      </c>
      <c r="O524" s="47">
        <f t="shared" si="89"/>
        <v>0</v>
      </c>
      <c r="P524" s="178" t="s">
        <v>730</v>
      </c>
      <c r="Q524" s="85"/>
      <c r="R524" s="85"/>
      <c r="S524" s="85"/>
      <c r="T524" s="85"/>
      <c r="U524" s="85"/>
      <c r="V524" s="85"/>
      <c r="W524" s="85"/>
      <c r="X524" s="85"/>
      <c r="Y524" s="85"/>
      <c r="Z524" s="85"/>
    </row>
    <row r="525">
      <c r="A525" s="235">
        <v>45853.0</v>
      </c>
      <c r="B525" s="236">
        <f t="shared" si="85"/>
        <v>45853</v>
      </c>
      <c r="C525" s="237">
        <f t="shared" si="90"/>
        <v>0.6597222222</v>
      </c>
      <c r="D525" s="122" t="s">
        <v>186</v>
      </c>
      <c r="E525" s="122" t="s">
        <v>647</v>
      </c>
      <c r="F525" s="123">
        <v>8.37686288E8</v>
      </c>
      <c r="G525" s="123">
        <v>8350.0</v>
      </c>
      <c r="H525" s="238" t="str">
        <f t="shared" si="86"/>
        <v>W</v>
      </c>
      <c r="I525" s="47">
        <f t="shared" si="87"/>
        <v>60</v>
      </c>
      <c r="J525" s="122" t="s">
        <v>166</v>
      </c>
      <c r="K525" s="123" t="s">
        <v>384</v>
      </c>
      <c r="L525" s="123">
        <v>4.22581337E8</v>
      </c>
      <c r="M525" s="123">
        <v>0.0</v>
      </c>
      <c r="N525" s="238" t="str">
        <f t="shared" si="88"/>
        <v>L</v>
      </c>
      <c r="O525" s="47">
        <f t="shared" si="89"/>
        <v>0</v>
      </c>
      <c r="P525" s="178" t="s">
        <v>731</v>
      </c>
      <c r="Q525" s="85"/>
      <c r="R525" s="85"/>
      <c r="S525" s="85"/>
      <c r="T525" s="85"/>
      <c r="U525" s="85"/>
      <c r="V525" s="85"/>
      <c r="W525" s="85"/>
      <c r="X525" s="85"/>
      <c r="Y525" s="85"/>
      <c r="Z525" s="85"/>
    </row>
    <row r="526">
      <c r="A526" s="235">
        <v>45853.0</v>
      </c>
      <c r="B526" s="236">
        <f t="shared" si="85"/>
        <v>45853</v>
      </c>
      <c r="C526" s="237">
        <f t="shared" si="90"/>
        <v>0.6666666667</v>
      </c>
      <c r="D526" s="122" t="s">
        <v>195</v>
      </c>
      <c r="E526" s="123">
        <v>1.001064551E9</v>
      </c>
      <c r="F526" s="123">
        <v>7.70325482E8</v>
      </c>
      <c r="G526" s="123">
        <v>100000.0</v>
      </c>
      <c r="H526" s="238" t="str">
        <f t="shared" si="86"/>
        <v>W</v>
      </c>
      <c r="I526" s="47">
        <f t="shared" si="87"/>
        <v>3500</v>
      </c>
      <c r="J526" s="122" t="s">
        <v>210</v>
      </c>
      <c r="K526" s="122">
        <v>1.001063623E9</v>
      </c>
      <c r="L526" s="123">
        <v>7.70249826E8</v>
      </c>
      <c r="M526" s="123">
        <v>0.0</v>
      </c>
      <c r="N526" s="238" t="str">
        <f t="shared" si="88"/>
        <v>L</v>
      </c>
      <c r="O526" s="47">
        <f t="shared" si="89"/>
        <v>0</v>
      </c>
      <c r="P526" s="178" t="s">
        <v>732</v>
      </c>
      <c r="Q526" s="85"/>
      <c r="R526" s="85"/>
      <c r="S526" s="85"/>
      <c r="T526" s="85"/>
      <c r="U526" s="85"/>
      <c r="V526" s="85"/>
      <c r="W526" s="85"/>
      <c r="X526" s="85"/>
      <c r="Y526" s="85"/>
      <c r="Z526" s="85"/>
    </row>
    <row r="527">
      <c r="A527" s="235">
        <v>45853.0</v>
      </c>
      <c r="B527" s="236">
        <f t="shared" si="85"/>
        <v>45853</v>
      </c>
      <c r="C527" s="237">
        <f t="shared" si="90"/>
        <v>0.6736111111</v>
      </c>
      <c r="D527" s="122" t="s">
        <v>155</v>
      </c>
      <c r="E527" s="122">
        <v>1.001064551E9</v>
      </c>
      <c r="F527" s="123">
        <v>7.70325482E8</v>
      </c>
      <c r="G527" s="123">
        <v>100000.0</v>
      </c>
      <c r="H527" s="238" t="str">
        <f t="shared" si="86"/>
        <v>W</v>
      </c>
      <c r="I527" s="47">
        <f t="shared" si="87"/>
        <v>3500</v>
      </c>
      <c r="J527" s="122" t="s">
        <v>166</v>
      </c>
      <c r="K527" s="122">
        <v>1.001063623E9</v>
      </c>
      <c r="L527" s="123">
        <v>7.70249826E8</v>
      </c>
      <c r="M527" s="123">
        <v>0.0</v>
      </c>
      <c r="N527" s="238" t="str">
        <f t="shared" si="88"/>
        <v>L</v>
      </c>
      <c r="O527" s="47">
        <f t="shared" si="89"/>
        <v>0</v>
      </c>
      <c r="P527" s="178" t="s">
        <v>733</v>
      </c>
      <c r="Q527" s="85"/>
      <c r="R527" s="85"/>
      <c r="S527" s="85"/>
      <c r="T527" s="85"/>
      <c r="U527" s="85"/>
      <c r="V527" s="85"/>
      <c r="W527" s="85"/>
      <c r="X527" s="85"/>
      <c r="Y527" s="85"/>
      <c r="Z527" s="85"/>
    </row>
    <row r="528">
      <c r="A528" s="235">
        <v>45853.0</v>
      </c>
      <c r="B528" s="236">
        <f t="shared" si="85"/>
        <v>45853</v>
      </c>
      <c r="C528" s="237">
        <f t="shared" si="90"/>
        <v>0.6805555556</v>
      </c>
      <c r="D528" s="122" t="s">
        <v>155</v>
      </c>
      <c r="E528" s="122">
        <v>1.001064551E9</v>
      </c>
      <c r="F528" s="123">
        <v>7.70325482E8</v>
      </c>
      <c r="G528" s="123">
        <v>100000.0</v>
      </c>
      <c r="H528" s="238" t="str">
        <f t="shared" si="86"/>
        <v>W</v>
      </c>
      <c r="I528" s="47">
        <f t="shared" si="87"/>
        <v>3500</v>
      </c>
      <c r="J528" s="122" t="s">
        <v>170</v>
      </c>
      <c r="K528" s="122">
        <v>1.001063623E9</v>
      </c>
      <c r="L528" s="123">
        <v>7.70249826E8</v>
      </c>
      <c r="M528" s="123">
        <v>0.0</v>
      </c>
      <c r="N528" s="238" t="str">
        <f t="shared" si="88"/>
        <v>L</v>
      </c>
      <c r="O528" s="47">
        <f t="shared" si="89"/>
        <v>0</v>
      </c>
      <c r="P528" s="178" t="s">
        <v>734</v>
      </c>
      <c r="Q528" s="85"/>
      <c r="R528" s="85"/>
      <c r="S528" s="85"/>
      <c r="T528" s="85"/>
      <c r="U528" s="85"/>
      <c r="V528" s="85"/>
      <c r="W528" s="85"/>
      <c r="X528" s="85"/>
      <c r="Y528" s="85"/>
      <c r="Z528" s="85"/>
    </row>
    <row r="529">
      <c r="A529" s="235">
        <v>45853.0</v>
      </c>
      <c r="B529" s="236">
        <f t="shared" si="85"/>
        <v>45853</v>
      </c>
      <c r="C529" s="237">
        <f t="shared" si="90"/>
        <v>0.6875</v>
      </c>
      <c r="D529" s="122" t="s">
        <v>186</v>
      </c>
      <c r="E529" s="122">
        <v>1.001064551E9</v>
      </c>
      <c r="F529" s="123">
        <v>7.70325482E8</v>
      </c>
      <c r="G529" s="123">
        <v>100000.0</v>
      </c>
      <c r="H529" s="238" t="str">
        <f t="shared" si="86"/>
        <v>W</v>
      </c>
      <c r="I529" s="47">
        <f t="shared" si="87"/>
        <v>3500</v>
      </c>
      <c r="J529" s="122" t="s">
        <v>170</v>
      </c>
      <c r="K529" s="122">
        <v>1.001063623E9</v>
      </c>
      <c r="L529" s="123">
        <v>7.70249826E8</v>
      </c>
      <c r="M529" s="123">
        <v>0.0</v>
      </c>
      <c r="N529" s="238" t="str">
        <f t="shared" si="88"/>
        <v>L</v>
      </c>
      <c r="O529" s="47">
        <f t="shared" si="89"/>
        <v>0</v>
      </c>
      <c r="P529" s="178" t="s">
        <v>735</v>
      </c>
      <c r="Q529" s="85"/>
      <c r="R529" s="85"/>
      <c r="S529" s="85"/>
      <c r="T529" s="85"/>
      <c r="U529" s="85"/>
      <c r="V529" s="85"/>
      <c r="W529" s="85"/>
      <c r="X529" s="85"/>
      <c r="Y529" s="85"/>
      <c r="Z529" s="85"/>
    </row>
    <row r="530">
      <c r="A530" s="235">
        <v>45853.0</v>
      </c>
      <c r="B530" s="236">
        <f t="shared" si="85"/>
        <v>45853</v>
      </c>
      <c r="C530" s="237">
        <f t="shared" si="90"/>
        <v>0.6944444444</v>
      </c>
      <c r="D530" s="122" t="s">
        <v>157</v>
      </c>
      <c r="E530" s="122" t="s">
        <v>220</v>
      </c>
      <c r="F530" s="123">
        <v>7.25853031E8</v>
      </c>
      <c r="G530" s="123">
        <v>2860.0</v>
      </c>
      <c r="H530" s="238" t="str">
        <f t="shared" si="86"/>
        <v>W</v>
      </c>
      <c r="I530" s="47">
        <f t="shared" si="87"/>
        <v>60</v>
      </c>
      <c r="J530" s="122" t="s">
        <v>170</v>
      </c>
      <c r="K530" s="122" t="s">
        <v>364</v>
      </c>
      <c r="L530" s="123">
        <v>8.06954002E8</v>
      </c>
      <c r="M530" s="123">
        <v>2830.0</v>
      </c>
      <c r="N530" s="238" t="str">
        <f t="shared" si="88"/>
        <v>L</v>
      </c>
      <c r="O530" s="47">
        <f t="shared" si="89"/>
        <v>30</v>
      </c>
      <c r="P530" s="47"/>
      <c r="Q530" s="85"/>
      <c r="R530" s="85"/>
      <c r="S530" s="85"/>
      <c r="T530" s="85"/>
      <c r="U530" s="85"/>
      <c r="V530" s="85"/>
      <c r="W530" s="85"/>
      <c r="X530" s="85"/>
      <c r="Y530" s="85"/>
      <c r="Z530" s="85"/>
    </row>
    <row r="531">
      <c r="A531" s="235">
        <v>45853.0</v>
      </c>
      <c r="B531" s="236">
        <f t="shared" si="85"/>
        <v>45853</v>
      </c>
      <c r="C531" s="237">
        <f t="shared" si="90"/>
        <v>0.7013888889</v>
      </c>
      <c r="D531" s="122" t="s">
        <v>130</v>
      </c>
      <c r="E531" s="122">
        <v>1.001064551E9</v>
      </c>
      <c r="F531" s="123">
        <v>7.70325482E8</v>
      </c>
      <c r="G531" s="123">
        <v>100000.0</v>
      </c>
      <c r="H531" s="238" t="str">
        <f t="shared" si="86"/>
        <v>W</v>
      </c>
      <c r="I531" s="47">
        <f t="shared" si="87"/>
        <v>3500</v>
      </c>
      <c r="J531" s="122" t="s">
        <v>166</v>
      </c>
      <c r="K531" s="122">
        <v>1.001063623E9</v>
      </c>
      <c r="L531" s="123">
        <v>7.70249826E8</v>
      </c>
      <c r="M531" s="123">
        <v>0.0</v>
      </c>
      <c r="N531" s="238" t="str">
        <f t="shared" si="88"/>
        <v>L</v>
      </c>
      <c r="O531" s="47">
        <f t="shared" si="89"/>
        <v>0</v>
      </c>
      <c r="P531" s="178" t="s">
        <v>736</v>
      </c>
      <c r="Q531" s="85"/>
      <c r="R531" s="85"/>
      <c r="S531" s="85"/>
      <c r="T531" s="85"/>
      <c r="U531" s="85"/>
      <c r="V531" s="85"/>
      <c r="W531" s="85"/>
      <c r="X531" s="85"/>
      <c r="Y531" s="85"/>
      <c r="Z531" s="85"/>
    </row>
    <row r="532">
      <c r="A532" s="235">
        <v>45853.0</v>
      </c>
      <c r="B532" s="236">
        <f t="shared" si="85"/>
        <v>45853</v>
      </c>
      <c r="C532" s="237">
        <f t="shared" si="90"/>
        <v>0.7083333333</v>
      </c>
      <c r="D532" s="122" t="s">
        <v>155</v>
      </c>
      <c r="E532" s="122">
        <v>1.001063623E9</v>
      </c>
      <c r="F532" s="123">
        <v>7.70249826E8</v>
      </c>
      <c r="G532" s="123">
        <v>100030.0</v>
      </c>
      <c r="H532" s="238" t="str">
        <f t="shared" si="86"/>
        <v>W</v>
      </c>
      <c r="I532" s="47">
        <f t="shared" si="87"/>
        <v>3500</v>
      </c>
      <c r="J532" s="122" t="s">
        <v>134</v>
      </c>
      <c r="K532" s="122">
        <v>6.80386119E8</v>
      </c>
      <c r="L532" s="123">
        <v>4.67668845E8</v>
      </c>
      <c r="M532" s="123">
        <v>0.0</v>
      </c>
      <c r="N532" s="238" t="str">
        <f t="shared" si="88"/>
        <v>L</v>
      </c>
      <c r="O532" s="47">
        <f t="shared" si="89"/>
        <v>0</v>
      </c>
      <c r="P532" s="252">
        <v>0.7111111111111111</v>
      </c>
      <c r="Q532" s="85"/>
      <c r="R532" s="85"/>
      <c r="S532" s="85"/>
      <c r="T532" s="85"/>
      <c r="U532" s="85"/>
      <c r="V532" s="85"/>
      <c r="W532" s="85"/>
      <c r="X532" s="85"/>
      <c r="Y532" s="85"/>
      <c r="Z532" s="85"/>
    </row>
    <row r="533">
      <c r="A533" s="235">
        <v>45853.0</v>
      </c>
      <c r="B533" s="236">
        <f t="shared" si="85"/>
        <v>45853</v>
      </c>
      <c r="C533" s="237">
        <f t="shared" si="90"/>
        <v>0.7152777778</v>
      </c>
      <c r="D533" s="122" t="s">
        <v>166</v>
      </c>
      <c r="E533" s="122" t="s">
        <v>519</v>
      </c>
      <c r="F533" s="123">
        <v>7.28603229E8</v>
      </c>
      <c r="G533" s="123">
        <v>770.0</v>
      </c>
      <c r="H533" s="238" t="str">
        <f t="shared" si="86"/>
        <v>L</v>
      </c>
      <c r="I533" s="47">
        <f t="shared" si="87"/>
        <v>0</v>
      </c>
      <c r="J533" s="122" t="s">
        <v>581</v>
      </c>
      <c r="K533" s="122" t="s">
        <v>604</v>
      </c>
      <c r="L533" s="123">
        <v>8.36893821E8</v>
      </c>
      <c r="M533" s="123">
        <v>41040.0</v>
      </c>
      <c r="N533" s="238" t="str">
        <f t="shared" si="88"/>
        <v>W</v>
      </c>
      <c r="O533" s="47">
        <f t="shared" si="89"/>
        <v>320</v>
      </c>
      <c r="P533" s="47"/>
      <c r="Q533" s="85"/>
      <c r="R533" s="85"/>
      <c r="S533" s="85"/>
      <c r="T533" s="85"/>
      <c r="U533" s="85"/>
      <c r="V533" s="85"/>
      <c r="W533" s="85"/>
      <c r="X533" s="85"/>
      <c r="Y533" s="85"/>
      <c r="Z533" s="85"/>
    </row>
    <row r="534">
      <c r="A534" s="235">
        <v>45853.0</v>
      </c>
      <c r="B534" s="236">
        <f t="shared" si="85"/>
        <v>45853</v>
      </c>
      <c r="C534" s="237">
        <f t="shared" si="90"/>
        <v>0.7222222222</v>
      </c>
      <c r="D534" s="122" t="s">
        <v>186</v>
      </c>
      <c r="E534" s="122">
        <v>1.001063623E9</v>
      </c>
      <c r="F534" s="123">
        <v>7.70249826E8</v>
      </c>
      <c r="G534" s="123">
        <v>100000.0</v>
      </c>
      <c r="H534" s="238" t="str">
        <f t="shared" si="86"/>
        <v>W</v>
      </c>
      <c r="I534" s="47">
        <f t="shared" si="87"/>
        <v>3500</v>
      </c>
      <c r="J534" s="122" t="s">
        <v>204</v>
      </c>
      <c r="K534" s="122">
        <v>6.80386119E8</v>
      </c>
      <c r="L534" s="123">
        <v>4.67668845E8</v>
      </c>
      <c r="M534" s="123">
        <v>0.0</v>
      </c>
      <c r="N534" s="238" t="str">
        <f t="shared" si="88"/>
        <v>L</v>
      </c>
      <c r="O534" s="47">
        <f t="shared" si="89"/>
        <v>0</v>
      </c>
      <c r="P534" s="252">
        <v>0.7256944444444444</v>
      </c>
      <c r="Q534" s="85"/>
      <c r="R534" s="85"/>
      <c r="S534" s="85"/>
      <c r="T534" s="85"/>
      <c r="U534" s="85"/>
      <c r="V534" s="85"/>
      <c r="W534" s="85"/>
      <c r="X534" s="85"/>
      <c r="Y534" s="85"/>
      <c r="Z534" s="85"/>
    </row>
    <row r="535">
      <c r="A535" s="235">
        <v>45853.0</v>
      </c>
      <c r="B535" s="236">
        <f t="shared" si="85"/>
        <v>45853</v>
      </c>
      <c r="C535" s="237">
        <f t="shared" si="90"/>
        <v>0.7291666667</v>
      </c>
      <c r="D535" s="122" t="s">
        <v>195</v>
      </c>
      <c r="E535" s="122">
        <v>1.001063623E9</v>
      </c>
      <c r="F535" s="123">
        <v>7.70249826E8</v>
      </c>
      <c r="G535" s="123">
        <v>100000.0</v>
      </c>
      <c r="H535" s="238" t="str">
        <f t="shared" si="86"/>
        <v>W</v>
      </c>
      <c r="I535" s="47">
        <f t="shared" si="87"/>
        <v>3500</v>
      </c>
      <c r="J535" s="122" t="s">
        <v>570</v>
      </c>
      <c r="K535" s="123">
        <v>6.80386119E8</v>
      </c>
      <c r="L535" s="123">
        <v>4.67668845E8</v>
      </c>
      <c r="M535" s="123">
        <v>0.0</v>
      </c>
      <c r="N535" s="238" t="str">
        <f t="shared" si="88"/>
        <v>L</v>
      </c>
      <c r="O535" s="47">
        <f t="shared" si="89"/>
        <v>0</v>
      </c>
      <c r="P535" s="252">
        <v>0.7326388888888888</v>
      </c>
      <c r="Q535" s="85"/>
      <c r="R535" s="85"/>
      <c r="S535" s="85"/>
      <c r="T535" s="85"/>
      <c r="U535" s="85"/>
      <c r="V535" s="85"/>
      <c r="W535" s="85"/>
      <c r="X535" s="85"/>
      <c r="Y535" s="85"/>
      <c r="Z535" s="85"/>
    </row>
    <row r="536">
      <c r="A536" s="235">
        <v>45853.0</v>
      </c>
      <c r="B536" s="236">
        <f t="shared" si="85"/>
        <v>45853</v>
      </c>
      <c r="C536" s="237">
        <f t="shared" si="90"/>
        <v>0.7361111111</v>
      </c>
      <c r="D536" s="122" t="s">
        <v>195</v>
      </c>
      <c r="E536" s="123">
        <v>1.001063623E9</v>
      </c>
      <c r="F536" s="123">
        <v>7.70249826E8</v>
      </c>
      <c r="G536" s="123">
        <v>100000.0</v>
      </c>
      <c r="H536" s="238" t="str">
        <f t="shared" si="86"/>
        <v>W</v>
      </c>
      <c r="I536" s="47">
        <f t="shared" si="87"/>
        <v>3500</v>
      </c>
      <c r="J536" s="122" t="s">
        <v>581</v>
      </c>
      <c r="K536" s="123">
        <v>6.80386119E8</v>
      </c>
      <c r="L536" s="123">
        <v>4.67668845E8</v>
      </c>
      <c r="M536" s="123">
        <v>0.0</v>
      </c>
      <c r="N536" s="238" t="str">
        <f t="shared" si="88"/>
        <v>L</v>
      </c>
      <c r="O536" s="47">
        <f t="shared" si="89"/>
        <v>0</v>
      </c>
      <c r="P536" s="252">
        <v>0.7395833333333334</v>
      </c>
      <c r="Q536" s="85"/>
      <c r="R536" s="85"/>
      <c r="S536" s="85"/>
      <c r="T536" s="85"/>
      <c r="U536" s="85"/>
      <c r="V536" s="85"/>
      <c r="W536" s="85"/>
      <c r="X536" s="85"/>
      <c r="Y536" s="85"/>
      <c r="Z536" s="85"/>
    </row>
    <row r="537">
      <c r="A537" s="235">
        <v>45853.0</v>
      </c>
      <c r="B537" s="236">
        <f t="shared" si="85"/>
        <v>45853</v>
      </c>
      <c r="C537" s="237">
        <f t="shared" si="90"/>
        <v>0.7430555556</v>
      </c>
      <c r="D537" s="122" t="s">
        <v>155</v>
      </c>
      <c r="E537" s="123">
        <v>1.001063623E9</v>
      </c>
      <c r="F537" s="123">
        <v>7.70249826E8</v>
      </c>
      <c r="G537" s="123">
        <v>100000.0</v>
      </c>
      <c r="H537" s="238" t="str">
        <f t="shared" si="86"/>
        <v>W</v>
      </c>
      <c r="I537" s="47">
        <f t="shared" si="87"/>
        <v>3500</v>
      </c>
      <c r="J537" s="122" t="s">
        <v>210</v>
      </c>
      <c r="K537" s="122">
        <v>1.072405496E9</v>
      </c>
      <c r="L537" s="123">
        <v>8.41957114E8</v>
      </c>
      <c r="M537" s="123">
        <v>0.0</v>
      </c>
      <c r="N537" s="238" t="str">
        <f t="shared" si="88"/>
        <v>L</v>
      </c>
      <c r="O537" s="47">
        <f t="shared" si="89"/>
        <v>0</v>
      </c>
      <c r="P537" s="178" t="s">
        <v>737</v>
      </c>
      <c r="Q537" s="85"/>
      <c r="R537" s="85"/>
      <c r="S537" s="85"/>
      <c r="T537" s="85"/>
      <c r="U537" s="85"/>
      <c r="V537" s="85"/>
      <c r="W537" s="85"/>
      <c r="X537" s="85"/>
      <c r="Y537" s="85"/>
      <c r="Z537" s="85"/>
    </row>
    <row r="538">
      <c r="A538" s="235">
        <v>45853.0</v>
      </c>
      <c r="B538" s="236">
        <f t="shared" si="85"/>
        <v>45853</v>
      </c>
      <c r="C538" s="237">
        <f t="shared" si="90"/>
        <v>0.75</v>
      </c>
      <c r="D538" s="122" t="s">
        <v>186</v>
      </c>
      <c r="E538" s="123">
        <v>1.001063623E9</v>
      </c>
      <c r="F538" s="123">
        <v>7.70249826E8</v>
      </c>
      <c r="G538" s="123">
        <v>100000.0</v>
      </c>
      <c r="H538" s="238" t="str">
        <f t="shared" si="86"/>
        <v>W</v>
      </c>
      <c r="I538" s="47">
        <f t="shared" si="87"/>
        <v>3500</v>
      </c>
      <c r="J538" s="122" t="s">
        <v>127</v>
      </c>
      <c r="K538" s="123">
        <v>6.80386119E8</v>
      </c>
      <c r="L538" s="123">
        <v>4.67668845E8</v>
      </c>
      <c r="M538" s="123">
        <v>0.0</v>
      </c>
      <c r="N538" s="238" t="str">
        <f t="shared" si="88"/>
        <v>L</v>
      </c>
      <c r="O538" s="47">
        <f t="shared" si="89"/>
        <v>0</v>
      </c>
      <c r="P538" s="178" t="s">
        <v>738</v>
      </c>
      <c r="Q538" s="85"/>
      <c r="R538" s="85"/>
      <c r="S538" s="85"/>
      <c r="T538" s="85"/>
      <c r="U538" s="85"/>
      <c r="V538" s="85"/>
      <c r="W538" s="85"/>
      <c r="X538" s="85"/>
      <c r="Y538" s="85"/>
      <c r="Z538" s="85"/>
    </row>
    <row r="539">
      <c r="A539" s="235">
        <v>45853.0</v>
      </c>
      <c r="B539" s="236">
        <f t="shared" si="85"/>
        <v>45853</v>
      </c>
      <c r="C539" s="237">
        <f t="shared" si="90"/>
        <v>0.7569444444</v>
      </c>
      <c r="D539" s="122" t="s">
        <v>181</v>
      </c>
      <c r="E539" s="123">
        <v>1.001063623E9</v>
      </c>
      <c r="F539" s="123">
        <v>7.70249826E8</v>
      </c>
      <c r="G539" s="123">
        <v>100000.0</v>
      </c>
      <c r="H539" s="238" t="str">
        <f t="shared" si="86"/>
        <v>W</v>
      </c>
      <c r="I539" s="47">
        <f t="shared" si="87"/>
        <v>3500</v>
      </c>
      <c r="J539" s="122" t="s">
        <v>149</v>
      </c>
      <c r="K539" s="123">
        <v>6.80386119E8</v>
      </c>
      <c r="L539" s="123">
        <v>4.67668845E8</v>
      </c>
      <c r="M539" s="123">
        <v>0.0</v>
      </c>
      <c r="N539" s="238" t="str">
        <f t="shared" si="88"/>
        <v>L</v>
      </c>
      <c r="O539" s="47">
        <f t="shared" si="89"/>
        <v>0</v>
      </c>
      <c r="P539" s="252">
        <v>0.7631944444444444</v>
      </c>
      <c r="Q539" s="85"/>
      <c r="R539" s="85"/>
      <c r="S539" s="85"/>
      <c r="T539" s="85"/>
      <c r="U539" s="85"/>
      <c r="V539" s="85"/>
      <c r="W539" s="85"/>
      <c r="X539" s="85"/>
      <c r="Y539" s="85"/>
      <c r="Z539" s="85"/>
    </row>
    <row r="540">
      <c r="A540" s="235">
        <v>45853.0</v>
      </c>
      <c r="B540" s="236">
        <f t="shared" si="85"/>
        <v>45853</v>
      </c>
      <c r="C540" s="237">
        <f t="shared" si="90"/>
        <v>0.7638888889</v>
      </c>
      <c r="D540" s="122" t="s">
        <v>217</v>
      </c>
      <c r="E540" s="123">
        <v>6.80386119E8</v>
      </c>
      <c r="F540" s="123">
        <v>4.67668845E8</v>
      </c>
      <c r="G540" s="123">
        <v>0.0</v>
      </c>
      <c r="H540" s="238" t="str">
        <f t="shared" si="86"/>
        <v>L</v>
      </c>
      <c r="I540" s="47">
        <f t="shared" si="87"/>
        <v>0</v>
      </c>
      <c r="J540" s="122" t="s">
        <v>191</v>
      </c>
      <c r="K540" s="123">
        <v>1.001063623E9</v>
      </c>
      <c r="L540" s="123">
        <v>7.70249826E8</v>
      </c>
      <c r="M540" s="123">
        <v>100000.0</v>
      </c>
      <c r="N540" s="238" t="str">
        <f t="shared" si="88"/>
        <v>W</v>
      </c>
      <c r="O540" s="47">
        <f t="shared" si="89"/>
        <v>3500</v>
      </c>
      <c r="P540" s="178" t="s">
        <v>739</v>
      </c>
      <c r="Q540" s="85"/>
      <c r="R540" s="85"/>
      <c r="S540" s="85"/>
      <c r="T540" s="85"/>
      <c r="U540" s="85"/>
      <c r="V540" s="85"/>
      <c r="W540" s="85"/>
      <c r="X540" s="85"/>
      <c r="Y540" s="85"/>
      <c r="Z540" s="85"/>
    </row>
    <row r="541">
      <c r="A541" s="235">
        <v>45853.0</v>
      </c>
      <c r="B541" s="236">
        <f t="shared" si="85"/>
        <v>45853</v>
      </c>
      <c r="C541" s="237">
        <f t="shared" si="90"/>
        <v>0.7708333333</v>
      </c>
      <c r="D541" s="122" t="s">
        <v>178</v>
      </c>
      <c r="E541" s="123">
        <v>1.001063623E9</v>
      </c>
      <c r="F541" s="123">
        <v>7.70249826E8</v>
      </c>
      <c r="G541" s="123">
        <v>100000.0</v>
      </c>
      <c r="H541" s="238" t="str">
        <f t="shared" si="86"/>
        <v>W</v>
      </c>
      <c r="I541" s="47">
        <f t="shared" si="87"/>
        <v>3500</v>
      </c>
      <c r="J541" s="122" t="s">
        <v>166</v>
      </c>
      <c r="K541" s="123">
        <v>6.80386119E8</v>
      </c>
      <c r="L541" s="123">
        <v>4.67668845E8</v>
      </c>
      <c r="M541" s="123">
        <v>0.0</v>
      </c>
      <c r="N541" s="238" t="str">
        <f t="shared" si="88"/>
        <v>L</v>
      </c>
      <c r="O541" s="47">
        <f t="shared" si="89"/>
        <v>0</v>
      </c>
      <c r="P541" s="252">
        <v>0.7777777777777778</v>
      </c>
      <c r="Q541" s="85"/>
      <c r="R541" s="85"/>
      <c r="S541" s="85"/>
      <c r="T541" s="85"/>
      <c r="U541" s="85"/>
      <c r="V541" s="85"/>
      <c r="W541" s="85"/>
      <c r="X541" s="85"/>
      <c r="Y541" s="85"/>
      <c r="Z541" s="85"/>
    </row>
    <row r="542">
      <c r="A542" s="235">
        <v>45853.0</v>
      </c>
      <c r="B542" s="236">
        <f t="shared" si="85"/>
        <v>45853</v>
      </c>
      <c r="C542" s="237">
        <f t="shared" si="90"/>
        <v>0.7777777778</v>
      </c>
      <c r="D542" s="122" t="s">
        <v>163</v>
      </c>
      <c r="E542" s="123">
        <v>1.001063623E9</v>
      </c>
      <c r="F542" s="123">
        <v>7.70249826E8</v>
      </c>
      <c r="G542" s="123">
        <v>100000.0</v>
      </c>
      <c r="H542" s="238" t="str">
        <f t="shared" si="86"/>
        <v>W</v>
      </c>
      <c r="I542" s="47">
        <f t="shared" si="87"/>
        <v>3500</v>
      </c>
      <c r="J542" s="122" t="s">
        <v>740</v>
      </c>
      <c r="K542" s="123">
        <v>6.80386119E8</v>
      </c>
      <c r="L542" s="123">
        <v>4.67668845E8</v>
      </c>
      <c r="M542" s="123">
        <v>0.0</v>
      </c>
      <c r="N542" s="238" t="str">
        <f t="shared" si="88"/>
        <v>L</v>
      </c>
      <c r="O542" s="47">
        <f t="shared" si="89"/>
        <v>0</v>
      </c>
      <c r="P542" s="178" t="s">
        <v>741</v>
      </c>
      <c r="Q542" s="85"/>
      <c r="R542" s="85"/>
      <c r="S542" s="85"/>
      <c r="T542" s="85"/>
      <c r="U542" s="85"/>
      <c r="V542" s="85"/>
      <c r="W542" s="85"/>
      <c r="X542" s="85"/>
      <c r="Y542" s="85"/>
      <c r="Z542" s="85"/>
    </row>
    <row r="543">
      <c r="A543" s="235">
        <v>45853.0</v>
      </c>
      <c r="B543" s="236">
        <f t="shared" si="85"/>
        <v>45853</v>
      </c>
      <c r="C543" s="237">
        <f t="shared" si="90"/>
        <v>0.7847222222</v>
      </c>
      <c r="D543" s="122" t="s">
        <v>155</v>
      </c>
      <c r="E543" s="123"/>
      <c r="F543" s="123"/>
      <c r="G543" s="122"/>
      <c r="H543" s="238" t="str">
        <f t="shared" si="86"/>
        <v>D</v>
      </c>
      <c r="I543" s="47">
        <f t="shared" si="87"/>
        <v>0</v>
      </c>
      <c r="J543" s="122" t="s">
        <v>127</v>
      </c>
      <c r="K543" s="122" t="s">
        <v>128</v>
      </c>
      <c r="L543" s="123">
        <v>8.29202216E8</v>
      </c>
      <c r="M543" s="122"/>
      <c r="N543" s="238" t="str">
        <f t="shared" si="88"/>
        <v>D</v>
      </c>
      <c r="O543" s="47">
        <f t="shared" si="89"/>
        <v>0</v>
      </c>
      <c r="P543" s="120" t="s">
        <v>132</v>
      </c>
      <c r="Q543" s="85"/>
      <c r="R543" s="85"/>
      <c r="S543" s="85"/>
      <c r="T543" s="85"/>
      <c r="U543" s="85"/>
      <c r="V543" s="85"/>
      <c r="W543" s="85"/>
      <c r="X543" s="85"/>
      <c r="Y543" s="85"/>
      <c r="Z543" s="85"/>
    </row>
    <row r="544">
      <c r="A544" s="235">
        <v>45853.0</v>
      </c>
      <c r="B544" s="236">
        <f t="shared" si="85"/>
        <v>45853</v>
      </c>
      <c r="C544" s="237">
        <f t="shared" si="90"/>
        <v>0.7916666667</v>
      </c>
      <c r="D544" s="122" t="s">
        <v>161</v>
      </c>
      <c r="E544" s="123"/>
      <c r="F544" s="123"/>
      <c r="G544" s="122"/>
      <c r="H544" s="238" t="str">
        <f t="shared" si="86"/>
        <v>D</v>
      </c>
      <c r="I544" s="47">
        <f t="shared" si="87"/>
        <v>0</v>
      </c>
      <c r="J544" s="122" t="s">
        <v>139</v>
      </c>
      <c r="K544" s="122" t="s">
        <v>341</v>
      </c>
      <c r="L544" s="123">
        <v>7.41134626E8</v>
      </c>
      <c r="M544" s="122"/>
      <c r="N544" s="238" t="str">
        <f t="shared" si="88"/>
        <v>D</v>
      </c>
      <c r="O544" s="47">
        <f t="shared" si="89"/>
        <v>0</v>
      </c>
      <c r="P544" s="120" t="s">
        <v>132</v>
      </c>
      <c r="Q544" s="85"/>
      <c r="R544" s="85"/>
      <c r="S544" s="85"/>
      <c r="T544" s="85"/>
      <c r="U544" s="85"/>
      <c r="V544" s="85"/>
      <c r="W544" s="85"/>
      <c r="X544" s="85"/>
      <c r="Y544" s="85"/>
      <c r="Z544" s="85"/>
    </row>
    <row r="545">
      <c r="A545" s="235">
        <v>45853.0</v>
      </c>
      <c r="B545" s="236">
        <f t="shared" si="85"/>
        <v>45853</v>
      </c>
      <c r="C545" s="237">
        <f t="shared" si="90"/>
        <v>0.7986111111</v>
      </c>
      <c r="D545" s="122" t="s">
        <v>282</v>
      </c>
      <c r="E545" s="122" t="s">
        <v>470</v>
      </c>
      <c r="F545" s="123">
        <v>5.72623041E8</v>
      </c>
      <c r="G545" s="123">
        <v>122490.0</v>
      </c>
      <c r="H545" s="238" t="str">
        <f t="shared" si="86"/>
        <v>W</v>
      </c>
      <c r="I545" s="47">
        <f t="shared" si="87"/>
        <v>4000</v>
      </c>
      <c r="J545" s="122" t="s">
        <v>146</v>
      </c>
      <c r="K545" s="122" t="s">
        <v>742</v>
      </c>
      <c r="L545" s="123">
        <v>5.01317001E8</v>
      </c>
      <c r="M545" s="123">
        <v>16150.0</v>
      </c>
      <c r="N545" s="238" t="str">
        <f t="shared" si="88"/>
        <v>L</v>
      </c>
      <c r="O545" s="47">
        <f t="shared" si="89"/>
        <v>160</v>
      </c>
      <c r="P545" s="47"/>
      <c r="Q545" s="128" t="s">
        <v>690</v>
      </c>
      <c r="R545" s="85"/>
      <c r="S545" s="85"/>
      <c r="T545" s="85"/>
      <c r="U545" s="85"/>
      <c r="V545" s="85"/>
      <c r="W545" s="85"/>
      <c r="X545" s="85"/>
      <c r="Y545" s="85"/>
      <c r="Z545" s="85"/>
    </row>
    <row r="546">
      <c r="A546" s="235">
        <v>45853.0</v>
      </c>
      <c r="B546" s="236">
        <f t="shared" si="85"/>
        <v>45853</v>
      </c>
      <c r="C546" s="237">
        <f t="shared" si="90"/>
        <v>0.8055555556</v>
      </c>
      <c r="D546" s="122" t="s">
        <v>282</v>
      </c>
      <c r="E546" s="122" t="s">
        <v>430</v>
      </c>
      <c r="F546" s="123">
        <v>6.84324267E8</v>
      </c>
      <c r="G546" s="123">
        <v>2000.0</v>
      </c>
      <c r="H546" s="238" t="str">
        <f t="shared" si="86"/>
        <v>W</v>
      </c>
      <c r="I546" s="47">
        <f t="shared" si="87"/>
        <v>60</v>
      </c>
      <c r="J546" s="122" t="s">
        <v>166</v>
      </c>
      <c r="K546" s="122">
        <v>9.79993201E8</v>
      </c>
      <c r="L546" s="123">
        <v>7.53012678E8</v>
      </c>
      <c r="M546" s="123">
        <v>700.0</v>
      </c>
      <c r="N546" s="238" t="str">
        <f t="shared" si="88"/>
        <v>L</v>
      </c>
      <c r="O546" s="47">
        <f t="shared" si="89"/>
        <v>0</v>
      </c>
      <c r="P546" s="47"/>
      <c r="Q546" s="85"/>
      <c r="R546" s="85"/>
      <c r="S546" s="85"/>
      <c r="T546" s="85"/>
      <c r="U546" s="85"/>
      <c r="V546" s="85"/>
      <c r="W546" s="85"/>
      <c r="X546" s="85"/>
      <c r="Y546" s="85"/>
      <c r="Z546" s="85"/>
    </row>
    <row r="547">
      <c r="A547" s="235">
        <v>45853.0</v>
      </c>
      <c r="B547" s="236">
        <f t="shared" si="85"/>
        <v>45853</v>
      </c>
      <c r="C547" s="237">
        <f t="shared" si="90"/>
        <v>0.8125</v>
      </c>
      <c r="D547" s="122" t="s">
        <v>282</v>
      </c>
      <c r="E547" s="122" t="s">
        <v>307</v>
      </c>
      <c r="F547" s="123">
        <v>5.82217237E8</v>
      </c>
      <c r="G547" s="123">
        <v>2100.0</v>
      </c>
      <c r="H547" s="238" t="str">
        <f t="shared" si="86"/>
        <v>W</v>
      </c>
      <c r="I547" s="47">
        <f t="shared" si="87"/>
        <v>60</v>
      </c>
      <c r="J547" s="122" t="s">
        <v>146</v>
      </c>
      <c r="K547" s="122" t="s">
        <v>389</v>
      </c>
      <c r="L547" s="123">
        <v>7.56066307E8</v>
      </c>
      <c r="M547" s="123">
        <v>530.0</v>
      </c>
      <c r="N547" s="238" t="str">
        <f t="shared" si="88"/>
        <v>L</v>
      </c>
      <c r="O547" s="47">
        <f t="shared" si="89"/>
        <v>0</v>
      </c>
      <c r="P547" s="242"/>
      <c r="Q547" s="85"/>
      <c r="R547" s="85"/>
      <c r="S547" s="85"/>
      <c r="T547" s="85"/>
      <c r="U547" s="85"/>
      <c r="V547" s="85"/>
      <c r="W547" s="85"/>
      <c r="X547" s="85"/>
      <c r="Y547" s="85"/>
      <c r="Z547" s="85"/>
    </row>
    <row r="548">
      <c r="A548" s="235">
        <v>45853.0</v>
      </c>
      <c r="B548" s="236">
        <f t="shared" si="85"/>
        <v>45853</v>
      </c>
      <c r="C548" s="237">
        <f t="shared" si="90"/>
        <v>0.8194444444</v>
      </c>
      <c r="D548" s="122" t="s">
        <v>195</v>
      </c>
      <c r="E548" s="122"/>
      <c r="F548" s="123"/>
      <c r="G548" s="122"/>
      <c r="H548" s="238" t="str">
        <f t="shared" si="86"/>
        <v>D</v>
      </c>
      <c r="I548" s="47">
        <f t="shared" si="87"/>
        <v>0</v>
      </c>
      <c r="J548" s="122" t="s">
        <v>183</v>
      </c>
      <c r="K548" s="122"/>
      <c r="L548" s="123"/>
      <c r="M548" s="122"/>
      <c r="N548" s="238" t="str">
        <f t="shared" si="88"/>
        <v>D</v>
      </c>
      <c r="O548" s="47">
        <f t="shared" si="89"/>
        <v>0</v>
      </c>
      <c r="P548" s="242"/>
      <c r="Q548" s="85"/>
      <c r="R548" s="85"/>
      <c r="S548" s="85"/>
      <c r="T548" s="85"/>
      <c r="U548" s="85"/>
      <c r="V548" s="85"/>
      <c r="W548" s="85"/>
      <c r="X548" s="85"/>
      <c r="Y548" s="85"/>
      <c r="Z548" s="85"/>
    </row>
    <row r="549">
      <c r="A549" s="235">
        <v>45853.0</v>
      </c>
      <c r="B549" s="236">
        <f t="shared" si="85"/>
        <v>45853</v>
      </c>
      <c r="C549" s="237">
        <f t="shared" si="90"/>
        <v>0.8263888889</v>
      </c>
      <c r="D549" s="122" t="s">
        <v>166</v>
      </c>
      <c r="E549" s="122">
        <v>3.13544867E8</v>
      </c>
      <c r="F549" s="123">
        <v>1.830963821E9</v>
      </c>
      <c r="G549" s="123">
        <v>120200.0</v>
      </c>
      <c r="H549" s="238" t="str">
        <f t="shared" si="86"/>
        <v>W</v>
      </c>
      <c r="I549" s="47">
        <f t="shared" si="87"/>
        <v>4000</v>
      </c>
      <c r="J549" s="122" t="s">
        <v>134</v>
      </c>
      <c r="K549" s="122" t="s">
        <v>743</v>
      </c>
      <c r="L549" s="123">
        <v>6.59060208E8</v>
      </c>
      <c r="M549" s="123">
        <v>70.0</v>
      </c>
      <c r="N549" s="238" t="str">
        <f t="shared" si="88"/>
        <v>L</v>
      </c>
      <c r="O549" s="47">
        <f t="shared" si="89"/>
        <v>0</v>
      </c>
      <c r="P549" s="242"/>
      <c r="Q549" s="85"/>
      <c r="R549" s="85"/>
      <c r="S549" s="85"/>
      <c r="T549" s="85"/>
      <c r="U549" s="85"/>
      <c r="V549" s="85"/>
      <c r="W549" s="85"/>
      <c r="X549" s="85"/>
      <c r="Y549" s="85"/>
      <c r="Z549" s="85"/>
    </row>
    <row r="550">
      <c r="A550" s="235">
        <v>45853.0</v>
      </c>
      <c r="B550" s="236">
        <f t="shared" si="85"/>
        <v>45853</v>
      </c>
      <c r="C550" s="237">
        <f t="shared" si="90"/>
        <v>0.8333333333</v>
      </c>
      <c r="D550" s="122" t="s">
        <v>564</v>
      </c>
      <c r="E550" s="122" t="s">
        <v>744</v>
      </c>
      <c r="F550" s="123">
        <v>6.79308864E8</v>
      </c>
      <c r="G550" s="123">
        <v>1300.0</v>
      </c>
      <c r="H550" s="238" t="str">
        <f t="shared" si="86"/>
        <v>L</v>
      </c>
      <c r="I550" s="47">
        <f t="shared" si="87"/>
        <v>0</v>
      </c>
      <c r="J550" s="122" t="s">
        <v>166</v>
      </c>
      <c r="K550" s="122" t="s">
        <v>708</v>
      </c>
      <c r="L550" s="123">
        <v>6.89212116E8</v>
      </c>
      <c r="M550" s="123">
        <v>120000.0</v>
      </c>
      <c r="N550" s="238" t="str">
        <f t="shared" si="88"/>
        <v>W</v>
      </c>
      <c r="O550" s="47">
        <f t="shared" si="89"/>
        <v>4000</v>
      </c>
      <c r="P550" s="242"/>
      <c r="Q550" s="85"/>
      <c r="R550" s="85"/>
      <c r="S550" s="85"/>
      <c r="T550" s="85"/>
      <c r="U550" s="85"/>
      <c r="V550" s="85"/>
      <c r="W550" s="85"/>
      <c r="X550" s="85"/>
      <c r="Y550" s="85"/>
      <c r="Z550" s="85"/>
    </row>
    <row r="551">
      <c r="A551" s="235">
        <v>45853.0</v>
      </c>
      <c r="B551" s="236">
        <f t="shared" si="85"/>
        <v>45853</v>
      </c>
      <c r="C551" s="237">
        <f t="shared" si="90"/>
        <v>0.8402777778</v>
      </c>
      <c r="D551" s="122" t="s">
        <v>186</v>
      </c>
      <c r="E551" s="122" t="s">
        <v>471</v>
      </c>
      <c r="F551" s="123">
        <v>5.22821068E8</v>
      </c>
      <c r="G551" s="123">
        <v>30.0</v>
      </c>
      <c r="H551" s="238" t="str">
        <f t="shared" si="86"/>
        <v>W</v>
      </c>
      <c r="I551" s="47">
        <f t="shared" si="87"/>
        <v>0</v>
      </c>
      <c r="J551" s="122" t="s">
        <v>205</v>
      </c>
      <c r="K551" s="122" t="s">
        <v>745</v>
      </c>
      <c r="L551" s="123">
        <v>4.65779439E8</v>
      </c>
      <c r="M551" s="123">
        <v>20.0</v>
      </c>
      <c r="N551" s="238" t="str">
        <f t="shared" si="88"/>
        <v>L</v>
      </c>
      <c r="O551" s="47">
        <f t="shared" si="89"/>
        <v>0</v>
      </c>
      <c r="P551" s="242"/>
      <c r="Q551" s="85"/>
      <c r="R551" s="85"/>
      <c r="S551" s="85"/>
      <c r="T551" s="85"/>
      <c r="U551" s="85"/>
      <c r="V551" s="85"/>
      <c r="W551" s="85"/>
      <c r="X551" s="85"/>
      <c r="Y551" s="85"/>
      <c r="Z551" s="85"/>
    </row>
    <row r="552">
      <c r="A552" s="235">
        <v>45853.0</v>
      </c>
      <c r="B552" s="236">
        <f t="shared" si="85"/>
        <v>45853</v>
      </c>
      <c r="C552" s="237">
        <f t="shared" si="90"/>
        <v>0.8472222222</v>
      </c>
      <c r="D552" s="122" t="s">
        <v>282</v>
      </c>
      <c r="E552" s="122" t="s">
        <v>480</v>
      </c>
      <c r="F552" s="123">
        <v>6.46689642E8</v>
      </c>
      <c r="G552" s="123">
        <v>210.0</v>
      </c>
      <c r="H552" s="238" t="str">
        <f t="shared" si="86"/>
        <v>W</v>
      </c>
      <c r="I552" s="47">
        <f t="shared" si="87"/>
        <v>0</v>
      </c>
      <c r="J552" s="122" t="s">
        <v>197</v>
      </c>
      <c r="K552" s="122" t="s">
        <v>342</v>
      </c>
      <c r="L552" s="123">
        <v>6.15137564E8</v>
      </c>
      <c r="M552" s="123">
        <v>180.0</v>
      </c>
      <c r="N552" s="238" t="str">
        <f t="shared" si="88"/>
        <v>L</v>
      </c>
      <c r="O552" s="47">
        <f t="shared" si="89"/>
        <v>0</v>
      </c>
      <c r="P552" s="242"/>
      <c r="Q552" s="85"/>
      <c r="R552" s="85"/>
      <c r="S552" s="85"/>
      <c r="T552" s="85"/>
      <c r="U552" s="85"/>
      <c r="V552" s="85"/>
      <c r="W552" s="85"/>
      <c r="X552" s="85"/>
      <c r="Y552" s="85"/>
      <c r="Z552" s="85"/>
    </row>
    <row r="553">
      <c r="A553" s="235">
        <v>45853.0</v>
      </c>
      <c r="B553" s="236">
        <f t="shared" si="85"/>
        <v>45853</v>
      </c>
      <c r="C553" s="237">
        <f t="shared" si="90"/>
        <v>0.8541666667</v>
      </c>
      <c r="D553" s="122" t="s">
        <v>157</v>
      </c>
      <c r="E553" s="122" t="s">
        <v>357</v>
      </c>
      <c r="F553" s="123">
        <v>5.04349393E8</v>
      </c>
      <c r="G553" s="123">
        <v>200.0</v>
      </c>
      <c r="H553" s="238" t="str">
        <f t="shared" si="86"/>
        <v>D</v>
      </c>
      <c r="I553" s="47">
        <f t="shared" si="87"/>
        <v>0</v>
      </c>
      <c r="J553" s="122" t="s">
        <v>279</v>
      </c>
      <c r="K553" s="122" t="s">
        <v>175</v>
      </c>
      <c r="L553" s="123">
        <v>4.06209818E8</v>
      </c>
      <c r="M553" s="123">
        <v>200.0</v>
      </c>
      <c r="N553" s="238" t="str">
        <f t="shared" si="88"/>
        <v>D</v>
      </c>
      <c r="O553" s="47">
        <f t="shared" si="89"/>
        <v>0</v>
      </c>
      <c r="P553" s="252">
        <v>0.8729166666666667</v>
      </c>
      <c r="Q553" s="85"/>
      <c r="R553" s="85"/>
      <c r="S553" s="85"/>
      <c r="T553" s="85"/>
      <c r="U553" s="85"/>
      <c r="V553" s="85"/>
      <c r="W553" s="85"/>
      <c r="X553" s="85"/>
      <c r="Y553" s="85"/>
      <c r="Z553" s="85"/>
    </row>
    <row r="554">
      <c r="A554" s="235">
        <v>45853.0</v>
      </c>
      <c r="B554" s="236">
        <f t="shared" si="85"/>
        <v>45853</v>
      </c>
      <c r="C554" s="237">
        <f t="shared" si="90"/>
        <v>0.8611111111</v>
      </c>
      <c r="D554" s="122" t="s">
        <v>195</v>
      </c>
      <c r="E554" s="122" t="s">
        <v>469</v>
      </c>
      <c r="F554" s="123">
        <v>5.56958246E8</v>
      </c>
      <c r="G554" s="122"/>
      <c r="H554" s="238" t="str">
        <f t="shared" si="86"/>
        <v>D</v>
      </c>
      <c r="I554" s="47">
        <f t="shared" si="87"/>
        <v>0</v>
      </c>
      <c r="J554" s="122" t="s">
        <v>134</v>
      </c>
      <c r="K554" s="122" t="s">
        <v>550</v>
      </c>
      <c r="L554" s="123">
        <v>8.05942612E8</v>
      </c>
      <c r="M554" s="122"/>
      <c r="N554" s="238" t="str">
        <f t="shared" si="88"/>
        <v>D</v>
      </c>
      <c r="O554" s="47">
        <f t="shared" si="89"/>
        <v>0</v>
      </c>
      <c r="P554" s="120" t="s">
        <v>353</v>
      </c>
      <c r="Q554" s="85"/>
      <c r="R554" s="85"/>
      <c r="S554" s="85"/>
      <c r="T554" s="85"/>
      <c r="U554" s="85"/>
      <c r="V554" s="85"/>
      <c r="W554" s="85"/>
      <c r="X554" s="85"/>
      <c r="Y554" s="85"/>
      <c r="Z554" s="85"/>
    </row>
    <row r="555">
      <c r="A555" s="235">
        <v>45853.0</v>
      </c>
      <c r="B555" s="236">
        <f t="shared" si="85"/>
        <v>45853</v>
      </c>
      <c r="C555" s="237">
        <f t="shared" si="90"/>
        <v>0.8680555556</v>
      </c>
      <c r="D555" s="122" t="s">
        <v>186</v>
      </c>
      <c r="E555" s="122" t="s">
        <v>591</v>
      </c>
      <c r="F555" s="123">
        <v>6.30450839E8</v>
      </c>
      <c r="G555" s="123">
        <v>260.0</v>
      </c>
      <c r="H555" s="238" t="str">
        <f t="shared" si="86"/>
        <v>L</v>
      </c>
      <c r="I555" s="47">
        <f t="shared" si="87"/>
        <v>0</v>
      </c>
      <c r="J555" s="122" t="s">
        <v>149</v>
      </c>
      <c r="K555" s="123" t="s">
        <v>746</v>
      </c>
      <c r="L555" s="123">
        <v>8.20046682E8</v>
      </c>
      <c r="M555" s="123">
        <v>330.0</v>
      </c>
      <c r="N555" s="238" t="str">
        <f t="shared" si="88"/>
        <v>W</v>
      </c>
      <c r="O555" s="47">
        <f t="shared" si="89"/>
        <v>0</v>
      </c>
      <c r="P555" s="242"/>
      <c r="Q555" s="85"/>
      <c r="R555" s="85"/>
      <c r="S555" s="85"/>
      <c r="T555" s="85"/>
      <c r="U555" s="85"/>
      <c r="V555" s="85"/>
      <c r="W555" s="85"/>
      <c r="X555" s="85"/>
      <c r="Y555" s="85"/>
      <c r="Z555" s="85"/>
    </row>
    <row r="556">
      <c r="A556" s="230" t="s">
        <v>116</v>
      </c>
      <c r="B556" s="231" t="s">
        <v>16</v>
      </c>
      <c r="C556" s="239" t="s">
        <v>117</v>
      </c>
      <c r="D556" s="232" t="s">
        <v>118</v>
      </c>
      <c r="E556" s="232" t="s">
        <v>119</v>
      </c>
      <c r="F556" s="233" t="s">
        <v>120</v>
      </c>
      <c r="G556" s="232" t="s">
        <v>121</v>
      </c>
      <c r="H556" s="232" t="s">
        <v>122</v>
      </c>
      <c r="I556" s="232" t="s">
        <v>123</v>
      </c>
      <c r="J556" s="232" t="s">
        <v>118</v>
      </c>
      <c r="K556" s="232" t="s">
        <v>124</v>
      </c>
      <c r="L556" s="233" t="s">
        <v>125</v>
      </c>
      <c r="M556" s="232" t="s">
        <v>121</v>
      </c>
      <c r="N556" s="232" t="s">
        <v>122</v>
      </c>
      <c r="O556" s="232" t="s">
        <v>123</v>
      </c>
      <c r="P556" s="285" t="s">
        <v>52</v>
      </c>
      <c r="Q556" s="85"/>
      <c r="R556" s="85"/>
      <c r="S556" s="85"/>
      <c r="T556" s="85"/>
      <c r="U556" s="85"/>
      <c r="V556" s="85"/>
      <c r="W556" s="85"/>
      <c r="X556" s="85"/>
      <c r="Y556" s="85"/>
      <c r="Z556" s="85"/>
    </row>
    <row r="557">
      <c r="A557" s="235">
        <v>45854.0</v>
      </c>
      <c r="B557" s="236">
        <f t="shared" ref="B557:B592" si="91">A557</f>
        <v>45854</v>
      </c>
      <c r="C557" s="237">
        <v>0.625</v>
      </c>
      <c r="D557" s="47" t="s">
        <v>144</v>
      </c>
      <c r="E557" s="153" t="s">
        <v>747</v>
      </c>
      <c r="F557" s="178">
        <v>5.9641868E8</v>
      </c>
      <c r="G557" s="178">
        <v>10000.0</v>
      </c>
      <c r="H557" s="238" t="str">
        <f t="shared" ref="H557:H592" si="92">IFS(G557&gt;M557,"W",G557&lt;M557,"L",G557=M557,"D")</f>
        <v>W</v>
      </c>
      <c r="I557" s="47">
        <f t="shared" ref="I557:I592" si="93">iferror(IF(H557="W",LOOKUP(G557,{2000,10000,50000,80000,100000,120000},{60,320,1700,2800,3500,4000}),LOOKUP(G557,{2000,10000,50000,80000,100000,120000},{30,160,850,1400,1750,2000})),0)</f>
        <v>320</v>
      </c>
      <c r="J557" s="47" t="s">
        <v>170</v>
      </c>
      <c r="K557" s="286" t="s">
        <v>433</v>
      </c>
      <c r="L557" s="178">
        <v>8.38899512E8</v>
      </c>
      <c r="M557" s="241">
        <v>550.0</v>
      </c>
      <c r="N557" s="238" t="str">
        <f t="shared" ref="N557:N592" si="94">IFS(M557&gt;G557,"W",M557&lt;G557,"L",M557=G557,"D")</f>
        <v>L</v>
      </c>
      <c r="O557" s="47">
        <f t="shared" ref="O557:O592" si="95">iferror(IF(N557="W",LOOKUP(M557,{2000,10000,50000,80000,100000,120000},{60,320,1700,2800,3500,4000}),LOOKUP(M557,{2000,10000,50000,80000,100000,120000},{30,160,850,1400,1750,2000})),0)</f>
        <v>0</v>
      </c>
      <c r="P557" s="242"/>
      <c r="Q557" s="85"/>
      <c r="R557" s="85"/>
      <c r="S557" s="85"/>
      <c r="T557" s="85"/>
      <c r="U557" s="85"/>
      <c r="V557" s="85"/>
      <c r="W557" s="85"/>
      <c r="X557" s="85"/>
      <c r="Y557" s="85"/>
      <c r="Z557" s="85"/>
    </row>
    <row r="558">
      <c r="A558" s="235">
        <v>45854.0</v>
      </c>
      <c r="B558" s="236">
        <f t="shared" si="91"/>
        <v>45854</v>
      </c>
      <c r="C558" s="237">
        <f t="shared" ref="C558:C592" si="96">C557 + TIME(0, 10, 0)</f>
        <v>0.6319444444</v>
      </c>
      <c r="D558" s="47" t="s">
        <v>427</v>
      </c>
      <c r="E558" s="178" t="s">
        <v>449</v>
      </c>
      <c r="F558" s="178">
        <v>7.91728491E8</v>
      </c>
      <c r="G558" s="240"/>
      <c r="H558" s="238" t="str">
        <f t="shared" si="92"/>
        <v>D</v>
      </c>
      <c r="I558" s="47">
        <f t="shared" si="93"/>
        <v>0</v>
      </c>
      <c r="J558" s="47" t="s">
        <v>208</v>
      </c>
      <c r="K558" s="240"/>
      <c r="L558" s="47"/>
      <c r="M558" s="240"/>
      <c r="N558" s="238" t="str">
        <f t="shared" si="94"/>
        <v>D</v>
      </c>
      <c r="O558" s="47">
        <f t="shared" si="95"/>
        <v>0</v>
      </c>
      <c r="P558" s="120" t="s">
        <v>132</v>
      </c>
      <c r="Q558" s="85"/>
      <c r="R558" s="85"/>
      <c r="S558" s="85"/>
      <c r="T558" s="85"/>
      <c r="U558" s="85"/>
      <c r="V558" s="85"/>
      <c r="W558" s="85"/>
      <c r="X558" s="85"/>
      <c r="Y558" s="85"/>
      <c r="Z558" s="85"/>
    </row>
    <row r="559">
      <c r="A559" s="235">
        <v>45854.0</v>
      </c>
      <c r="B559" s="236">
        <f t="shared" si="91"/>
        <v>45854</v>
      </c>
      <c r="C559" s="237">
        <f t="shared" si="96"/>
        <v>0.6388888889</v>
      </c>
      <c r="D559" s="47" t="s">
        <v>208</v>
      </c>
      <c r="E559" s="128">
        <v>1.00172388E9</v>
      </c>
      <c r="F559" s="178">
        <v>7.71031791E8</v>
      </c>
      <c r="G559" s="178">
        <v>100060.0</v>
      </c>
      <c r="H559" s="238" t="str">
        <f t="shared" si="92"/>
        <v>W</v>
      </c>
      <c r="I559" s="47">
        <f t="shared" si="93"/>
        <v>3500</v>
      </c>
      <c r="J559" s="47" t="s">
        <v>149</v>
      </c>
      <c r="K559" s="241">
        <v>6.80386119E8</v>
      </c>
      <c r="L559" s="178">
        <v>4.67668845E8</v>
      </c>
      <c r="M559" s="241">
        <v>0.0</v>
      </c>
      <c r="N559" s="238" t="str">
        <f t="shared" si="94"/>
        <v>L</v>
      </c>
      <c r="O559" s="47">
        <f t="shared" si="95"/>
        <v>0</v>
      </c>
      <c r="P559" s="252">
        <v>0.6597222222222222</v>
      </c>
      <c r="Q559" s="85"/>
      <c r="R559" s="85"/>
      <c r="S559" s="85"/>
      <c r="T559" s="85"/>
      <c r="U559" s="85"/>
      <c r="V559" s="85"/>
      <c r="W559" s="85"/>
      <c r="X559" s="85"/>
      <c r="Y559" s="85"/>
      <c r="Z559" s="85"/>
    </row>
    <row r="560">
      <c r="A560" s="235">
        <v>45854.0</v>
      </c>
      <c r="B560" s="236">
        <f t="shared" si="91"/>
        <v>45854</v>
      </c>
      <c r="C560" s="237">
        <f t="shared" si="96"/>
        <v>0.6458333333</v>
      </c>
      <c r="D560" s="240" t="s">
        <v>186</v>
      </c>
      <c r="E560" s="178">
        <v>1.00172388E9</v>
      </c>
      <c r="F560" s="178">
        <v>7.71031791E8</v>
      </c>
      <c r="G560" s="178">
        <v>100020.0</v>
      </c>
      <c r="H560" s="238" t="str">
        <f t="shared" si="92"/>
        <v>W</v>
      </c>
      <c r="I560" s="47">
        <f t="shared" si="93"/>
        <v>3500</v>
      </c>
      <c r="J560" s="240" t="s">
        <v>210</v>
      </c>
      <c r="K560" s="47" t="s">
        <v>573</v>
      </c>
      <c r="L560" s="178">
        <v>5.13415439E8</v>
      </c>
      <c r="M560" s="241">
        <v>0.0</v>
      </c>
      <c r="N560" s="238" t="str">
        <f t="shared" si="94"/>
        <v>L</v>
      </c>
      <c r="O560" s="47">
        <f t="shared" si="95"/>
        <v>0</v>
      </c>
      <c r="P560" s="252">
        <v>0.6520833333333333</v>
      </c>
      <c r="Q560" s="85"/>
      <c r="R560" s="85"/>
      <c r="S560" s="85"/>
      <c r="T560" s="85"/>
      <c r="U560" s="85"/>
      <c r="V560" s="85"/>
      <c r="W560" s="85"/>
      <c r="X560" s="85"/>
      <c r="Y560" s="85"/>
      <c r="Z560" s="85"/>
    </row>
    <row r="561">
      <c r="A561" s="235">
        <v>45854.0</v>
      </c>
      <c r="B561" s="236">
        <f t="shared" si="91"/>
        <v>45854</v>
      </c>
      <c r="C561" s="237">
        <f t="shared" si="96"/>
        <v>0.6527777778</v>
      </c>
      <c r="D561" s="47" t="s">
        <v>195</v>
      </c>
      <c r="E561" s="286" t="s">
        <v>386</v>
      </c>
      <c r="F561" s="178">
        <v>8.30712821E8</v>
      </c>
      <c r="G561" s="178">
        <v>10.0</v>
      </c>
      <c r="H561" s="238" t="str">
        <f t="shared" si="92"/>
        <v>L</v>
      </c>
      <c r="I561" s="47">
        <f t="shared" si="93"/>
        <v>0</v>
      </c>
      <c r="J561" s="47" t="s">
        <v>170</v>
      </c>
      <c r="K561" s="286" t="s">
        <v>644</v>
      </c>
      <c r="L561" s="178">
        <v>7.08889645E8</v>
      </c>
      <c r="M561" s="241">
        <v>30.0</v>
      </c>
      <c r="N561" s="238" t="str">
        <f t="shared" si="94"/>
        <v>W</v>
      </c>
      <c r="O561" s="47">
        <f t="shared" si="95"/>
        <v>0</v>
      </c>
      <c r="P561" s="242"/>
      <c r="Q561" s="85"/>
      <c r="R561" s="85"/>
      <c r="S561" s="85"/>
      <c r="T561" s="85"/>
      <c r="U561" s="85"/>
      <c r="V561" s="85"/>
      <c r="W561" s="85"/>
      <c r="X561" s="85"/>
      <c r="Y561" s="85"/>
      <c r="Z561" s="85"/>
    </row>
    <row r="562">
      <c r="A562" s="235">
        <v>45854.0</v>
      </c>
      <c r="B562" s="236">
        <f t="shared" si="91"/>
        <v>45854</v>
      </c>
      <c r="C562" s="237">
        <f t="shared" si="96"/>
        <v>0.6597222222</v>
      </c>
      <c r="D562" s="47" t="s">
        <v>186</v>
      </c>
      <c r="E562" s="178">
        <v>1.00172388E9</v>
      </c>
      <c r="F562" s="178">
        <v>7.71031791E8</v>
      </c>
      <c r="G562" s="178">
        <v>100040.0</v>
      </c>
      <c r="H562" s="238" t="str">
        <f t="shared" si="92"/>
        <v>W</v>
      </c>
      <c r="I562" s="47">
        <f t="shared" si="93"/>
        <v>3500</v>
      </c>
      <c r="J562" s="47" t="s">
        <v>149</v>
      </c>
      <c r="K562" s="241">
        <v>6.80386119E8</v>
      </c>
      <c r="L562" s="178">
        <v>4.67668845E8</v>
      </c>
      <c r="M562" s="241">
        <v>0.0</v>
      </c>
      <c r="N562" s="238" t="str">
        <f t="shared" si="94"/>
        <v>L</v>
      </c>
      <c r="O562" s="47">
        <f t="shared" si="95"/>
        <v>0</v>
      </c>
      <c r="P562" s="252">
        <v>0.6666666666666666</v>
      </c>
      <c r="Q562" s="85"/>
      <c r="R562" s="85"/>
      <c r="S562" s="85"/>
      <c r="T562" s="85"/>
      <c r="U562" s="85"/>
      <c r="V562" s="85"/>
      <c r="W562" s="85"/>
      <c r="X562" s="85"/>
      <c r="Y562" s="85"/>
      <c r="Z562" s="85"/>
    </row>
    <row r="563">
      <c r="A563" s="235">
        <v>45854.0</v>
      </c>
      <c r="B563" s="236">
        <f t="shared" si="91"/>
        <v>45854</v>
      </c>
      <c r="C563" s="237">
        <f t="shared" si="96"/>
        <v>0.6666666667</v>
      </c>
      <c r="D563" s="47" t="s">
        <v>186</v>
      </c>
      <c r="E563" s="178">
        <v>1.00172388E9</v>
      </c>
      <c r="F563" s="178">
        <v>7.71031791E8</v>
      </c>
      <c r="G563" s="178">
        <v>100000.0</v>
      </c>
      <c r="H563" s="238" t="str">
        <f t="shared" si="92"/>
        <v>W</v>
      </c>
      <c r="I563" s="47">
        <f t="shared" si="93"/>
        <v>3500</v>
      </c>
      <c r="J563" s="47" t="s">
        <v>197</v>
      </c>
      <c r="K563" s="241">
        <v>6.80386119E8</v>
      </c>
      <c r="L563" s="178">
        <v>4.67668845E8</v>
      </c>
      <c r="M563" s="241">
        <v>0.0</v>
      </c>
      <c r="N563" s="238" t="str">
        <f t="shared" si="94"/>
        <v>L</v>
      </c>
      <c r="O563" s="47">
        <f t="shared" si="95"/>
        <v>0</v>
      </c>
      <c r="P563" s="252">
        <v>0.6743055555555556</v>
      </c>
      <c r="Q563" s="85"/>
      <c r="R563" s="85"/>
      <c r="S563" s="85"/>
      <c r="T563" s="85"/>
      <c r="U563" s="85"/>
      <c r="V563" s="85"/>
      <c r="W563" s="85"/>
      <c r="X563" s="85"/>
      <c r="Y563" s="85"/>
      <c r="Z563" s="85"/>
    </row>
    <row r="564">
      <c r="A564" s="235">
        <v>45854.0</v>
      </c>
      <c r="B564" s="236">
        <f t="shared" si="91"/>
        <v>45854</v>
      </c>
      <c r="C564" s="237">
        <f t="shared" si="96"/>
        <v>0.6736111111</v>
      </c>
      <c r="D564" s="47" t="s">
        <v>130</v>
      </c>
      <c r="E564" s="248" t="s">
        <v>748</v>
      </c>
      <c r="F564" s="178">
        <v>5.62075499E8</v>
      </c>
      <c r="G564" s="178">
        <v>20.0</v>
      </c>
      <c r="H564" s="238" t="str">
        <f t="shared" si="92"/>
        <v>L</v>
      </c>
      <c r="I564" s="47">
        <f t="shared" si="93"/>
        <v>0</v>
      </c>
      <c r="J564" s="47" t="s">
        <v>166</v>
      </c>
      <c r="K564" s="248" t="s">
        <v>172</v>
      </c>
      <c r="L564" s="178">
        <v>7.8094611E8</v>
      </c>
      <c r="M564" s="241">
        <v>40.0</v>
      </c>
      <c r="N564" s="238" t="str">
        <f t="shared" si="94"/>
        <v>W</v>
      </c>
      <c r="O564" s="47">
        <f t="shared" si="95"/>
        <v>0</v>
      </c>
      <c r="P564" s="47"/>
      <c r="Q564" s="85"/>
      <c r="R564" s="85"/>
      <c r="S564" s="85"/>
      <c r="T564" s="85"/>
      <c r="U564" s="85"/>
      <c r="V564" s="85"/>
      <c r="W564" s="85"/>
      <c r="X564" s="85"/>
      <c r="Y564" s="85"/>
      <c r="Z564" s="85"/>
    </row>
    <row r="565">
      <c r="A565" s="235">
        <v>45854.0</v>
      </c>
      <c r="B565" s="236">
        <f t="shared" si="91"/>
        <v>45854</v>
      </c>
      <c r="C565" s="237">
        <f t="shared" si="96"/>
        <v>0.6805555556</v>
      </c>
      <c r="D565" s="47" t="s">
        <v>282</v>
      </c>
      <c r="E565" s="153" t="s">
        <v>433</v>
      </c>
      <c r="F565" s="178">
        <v>8.38899512E8</v>
      </c>
      <c r="G565" s="178">
        <v>10190.0</v>
      </c>
      <c r="H565" s="238" t="str">
        <f t="shared" si="92"/>
        <v>L</v>
      </c>
      <c r="I565" s="47">
        <f t="shared" si="93"/>
        <v>160</v>
      </c>
      <c r="J565" s="47" t="s">
        <v>170</v>
      </c>
      <c r="K565" s="286" t="s">
        <v>467</v>
      </c>
      <c r="L565" s="178">
        <v>8.36250356E8</v>
      </c>
      <c r="M565" s="241">
        <v>21990.0</v>
      </c>
      <c r="N565" s="238" t="str">
        <f t="shared" si="94"/>
        <v>W</v>
      </c>
      <c r="O565" s="47">
        <f t="shared" si="95"/>
        <v>320</v>
      </c>
      <c r="P565" s="242"/>
      <c r="Q565" s="85"/>
      <c r="R565" s="85"/>
      <c r="S565" s="85"/>
      <c r="T565" s="85"/>
      <c r="U565" s="85"/>
      <c r="V565" s="85"/>
      <c r="W565" s="85"/>
      <c r="X565" s="85"/>
      <c r="Y565" s="85"/>
      <c r="Z565" s="85"/>
    </row>
    <row r="566">
      <c r="A566" s="235">
        <v>45854.0</v>
      </c>
      <c r="B566" s="236">
        <f t="shared" si="91"/>
        <v>45854</v>
      </c>
      <c r="C566" s="237">
        <f t="shared" si="96"/>
        <v>0.6875</v>
      </c>
      <c r="D566" s="47" t="s">
        <v>282</v>
      </c>
      <c r="E566" s="178">
        <v>1.00172388E9</v>
      </c>
      <c r="F566" s="178">
        <v>7.71031791E8</v>
      </c>
      <c r="G566" s="178">
        <v>100000.0</v>
      </c>
      <c r="H566" s="238" t="str">
        <f t="shared" si="92"/>
        <v>W</v>
      </c>
      <c r="I566" s="47">
        <f t="shared" si="93"/>
        <v>3500</v>
      </c>
      <c r="J566" s="47" t="s">
        <v>584</v>
      </c>
      <c r="K566" s="178">
        <v>6.80386119E8</v>
      </c>
      <c r="L566" s="178">
        <v>4.67668845E8</v>
      </c>
      <c r="M566" s="241">
        <v>0.0</v>
      </c>
      <c r="N566" s="238" t="str">
        <f t="shared" si="94"/>
        <v>L</v>
      </c>
      <c r="O566" s="47">
        <f t="shared" si="95"/>
        <v>0</v>
      </c>
      <c r="P566" s="252">
        <v>0.6875</v>
      </c>
      <c r="Q566" s="85"/>
      <c r="R566" s="85"/>
      <c r="S566" s="85"/>
      <c r="T566" s="85"/>
      <c r="U566" s="85"/>
      <c r="V566" s="85"/>
      <c r="W566" s="85"/>
      <c r="X566" s="85"/>
      <c r="Y566" s="85"/>
      <c r="Z566" s="85"/>
    </row>
    <row r="567">
      <c r="A567" s="235">
        <v>45854.0</v>
      </c>
      <c r="B567" s="236">
        <f t="shared" si="91"/>
        <v>45854</v>
      </c>
      <c r="C567" s="237">
        <f t="shared" si="96"/>
        <v>0.6944444444</v>
      </c>
      <c r="D567" s="47" t="s">
        <v>195</v>
      </c>
      <c r="E567" s="178">
        <v>1.00172388E9</v>
      </c>
      <c r="F567" s="178">
        <v>7.71031791E8</v>
      </c>
      <c r="G567" s="178">
        <v>100000.0</v>
      </c>
      <c r="H567" s="238" t="str">
        <f t="shared" si="92"/>
        <v>W</v>
      </c>
      <c r="I567" s="47">
        <f t="shared" si="93"/>
        <v>3500</v>
      </c>
      <c r="J567" s="47" t="s">
        <v>166</v>
      </c>
      <c r="K567" s="178">
        <v>6.80386119E8</v>
      </c>
      <c r="L567" s="178">
        <v>4.67668845E8</v>
      </c>
      <c r="M567" s="241">
        <v>0.0</v>
      </c>
      <c r="N567" s="238" t="str">
        <f t="shared" si="94"/>
        <v>L</v>
      </c>
      <c r="O567" s="47">
        <f t="shared" si="95"/>
        <v>0</v>
      </c>
      <c r="P567" s="252">
        <v>0.6944444444444444</v>
      </c>
      <c r="Q567" s="85"/>
      <c r="R567" s="85"/>
      <c r="S567" s="85"/>
      <c r="T567" s="85"/>
      <c r="U567" s="85"/>
      <c r="V567" s="85"/>
      <c r="W567" s="85"/>
      <c r="X567" s="85"/>
      <c r="Y567" s="85"/>
      <c r="Z567" s="85"/>
    </row>
    <row r="568">
      <c r="A568" s="235">
        <v>45854.0</v>
      </c>
      <c r="B568" s="236">
        <f t="shared" si="91"/>
        <v>45854</v>
      </c>
      <c r="C568" s="237">
        <f t="shared" si="96"/>
        <v>0.7013888889</v>
      </c>
      <c r="D568" s="47" t="s">
        <v>195</v>
      </c>
      <c r="E568" s="178" t="s">
        <v>609</v>
      </c>
      <c r="F568" s="178">
        <v>6.51155861E8</v>
      </c>
      <c r="G568" s="178">
        <v>0.0</v>
      </c>
      <c r="H568" s="238" t="str">
        <f t="shared" si="92"/>
        <v>L</v>
      </c>
      <c r="I568" s="47">
        <f t="shared" si="93"/>
        <v>0</v>
      </c>
      <c r="J568" s="47" t="s">
        <v>210</v>
      </c>
      <c r="K568" s="178" t="s">
        <v>508</v>
      </c>
      <c r="L568" s="178">
        <v>5.81115255E8</v>
      </c>
      <c r="M568" s="241">
        <v>2000.0</v>
      </c>
      <c r="N568" s="238" t="str">
        <f t="shared" si="94"/>
        <v>W</v>
      </c>
      <c r="O568" s="47">
        <f t="shared" si="95"/>
        <v>60</v>
      </c>
      <c r="P568" s="252">
        <v>0.7013888888888888</v>
      </c>
      <c r="Q568" s="85"/>
      <c r="R568" s="85"/>
      <c r="S568" s="85"/>
      <c r="T568" s="85"/>
      <c r="U568" s="85"/>
      <c r="V568" s="85"/>
      <c r="W568" s="85"/>
      <c r="X568" s="85"/>
      <c r="Y568" s="85"/>
      <c r="Z568" s="85"/>
    </row>
    <row r="569">
      <c r="A569" s="235">
        <v>45854.0</v>
      </c>
      <c r="B569" s="236">
        <f t="shared" si="91"/>
        <v>45854</v>
      </c>
      <c r="C569" s="237">
        <f t="shared" si="96"/>
        <v>0.7083333333</v>
      </c>
      <c r="D569" s="47" t="s">
        <v>186</v>
      </c>
      <c r="E569" s="286" t="s">
        <v>749</v>
      </c>
      <c r="F569" s="178">
        <v>7.06161589E8</v>
      </c>
      <c r="G569" s="178">
        <v>8290.0</v>
      </c>
      <c r="H569" s="238" t="str">
        <f t="shared" si="92"/>
        <v>W</v>
      </c>
      <c r="I569" s="47">
        <f t="shared" si="93"/>
        <v>60</v>
      </c>
      <c r="J569" s="47" t="s">
        <v>146</v>
      </c>
      <c r="K569" s="286" t="s">
        <v>450</v>
      </c>
      <c r="L569" s="178">
        <v>8.05153117E8</v>
      </c>
      <c r="M569" s="241">
        <v>7320.0</v>
      </c>
      <c r="N569" s="238" t="str">
        <f t="shared" si="94"/>
        <v>L</v>
      </c>
      <c r="O569" s="47">
        <f t="shared" si="95"/>
        <v>30</v>
      </c>
      <c r="P569" s="47"/>
      <c r="Q569" s="85"/>
      <c r="R569" s="85"/>
      <c r="S569" s="85"/>
      <c r="T569" s="85"/>
      <c r="U569" s="85"/>
      <c r="V569" s="85"/>
      <c r="W569" s="85"/>
      <c r="X569" s="85"/>
      <c r="Y569" s="85"/>
      <c r="Z569" s="85"/>
    </row>
    <row r="570">
      <c r="A570" s="235">
        <v>45854.0</v>
      </c>
      <c r="B570" s="236">
        <f t="shared" si="91"/>
        <v>45854</v>
      </c>
      <c r="C570" s="237">
        <f t="shared" si="96"/>
        <v>0.7152777778</v>
      </c>
      <c r="D570" s="47" t="s">
        <v>282</v>
      </c>
      <c r="E570" s="287">
        <v>1.00172388E9</v>
      </c>
      <c r="F570" s="178">
        <v>7.71031791E8</v>
      </c>
      <c r="G570" s="178">
        <v>100000.0</v>
      </c>
      <c r="H570" s="238" t="str">
        <f t="shared" si="92"/>
        <v>W</v>
      </c>
      <c r="I570" s="47">
        <f t="shared" si="93"/>
        <v>3500</v>
      </c>
      <c r="J570" s="47" t="s">
        <v>205</v>
      </c>
      <c r="K570" s="287">
        <v>8.68906962E8</v>
      </c>
      <c r="L570" s="178">
        <v>6.4232365E8</v>
      </c>
      <c r="M570" s="178">
        <v>0.0</v>
      </c>
      <c r="N570" s="238" t="str">
        <f t="shared" si="94"/>
        <v>L</v>
      </c>
      <c r="O570" s="47">
        <f t="shared" si="95"/>
        <v>0</v>
      </c>
      <c r="P570" s="252">
        <v>0.7083333333333334</v>
      </c>
      <c r="Q570" s="85"/>
      <c r="R570" s="85"/>
      <c r="S570" s="85"/>
      <c r="T570" s="85"/>
      <c r="U570" s="85"/>
      <c r="V570" s="85"/>
      <c r="W570" s="85"/>
      <c r="X570" s="85"/>
      <c r="Y570" s="85"/>
      <c r="Z570" s="85"/>
    </row>
    <row r="571">
      <c r="A571" s="235">
        <v>45854.0</v>
      </c>
      <c r="B571" s="236">
        <f t="shared" si="91"/>
        <v>45854</v>
      </c>
      <c r="C571" s="237">
        <f t="shared" si="96"/>
        <v>0.7222222222</v>
      </c>
      <c r="D571" s="47" t="s">
        <v>166</v>
      </c>
      <c r="E571" s="162" t="s">
        <v>152</v>
      </c>
      <c r="F571" s="178">
        <v>8.20046682E8</v>
      </c>
      <c r="G571" s="178">
        <v>370.0</v>
      </c>
      <c r="H571" s="238" t="str">
        <f t="shared" si="92"/>
        <v>W</v>
      </c>
      <c r="I571" s="47">
        <f t="shared" si="93"/>
        <v>0</v>
      </c>
      <c r="J571" s="47" t="s">
        <v>197</v>
      </c>
      <c r="K571" s="175" t="s">
        <v>358</v>
      </c>
      <c r="L571" s="178">
        <v>8.31891181E8</v>
      </c>
      <c r="M571" s="178">
        <v>50.0</v>
      </c>
      <c r="N571" s="238" t="str">
        <f t="shared" si="94"/>
        <v>L</v>
      </c>
      <c r="O571" s="47">
        <f t="shared" si="95"/>
        <v>0</v>
      </c>
      <c r="P571" s="47"/>
      <c r="Q571" s="85"/>
      <c r="R571" s="85"/>
      <c r="S571" s="85"/>
      <c r="T571" s="85"/>
      <c r="U571" s="85"/>
      <c r="V571" s="85"/>
      <c r="W571" s="85"/>
      <c r="X571" s="85"/>
      <c r="Y571" s="85"/>
      <c r="Z571" s="85"/>
    </row>
    <row r="572">
      <c r="A572" s="235">
        <v>45854.0</v>
      </c>
      <c r="B572" s="236">
        <f t="shared" si="91"/>
        <v>45854</v>
      </c>
      <c r="C572" s="237">
        <f t="shared" si="96"/>
        <v>0.7291666667</v>
      </c>
      <c r="D572" s="47" t="s">
        <v>195</v>
      </c>
      <c r="E572" s="178">
        <v>8.68906962E8</v>
      </c>
      <c r="F572" s="178">
        <v>6.4232365E8</v>
      </c>
      <c r="G572" s="178">
        <v>0.0</v>
      </c>
      <c r="H572" s="238" t="str">
        <f t="shared" si="92"/>
        <v>L</v>
      </c>
      <c r="I572" s="47">
        <f t="shared" si="93"/>
        <v>0</v>
      </c>
      <c r="J572" s="47" t="s">
        <v>166</v>
      </c>
      <c r="K572" s="178">
        <v>1.00172388E9</v>
      </c>
      <c r="L572" s="178">
        <v>7.71031791E8</v>
      </c>
      <c r="M572" s="178">
        <v>100000.0</v>
      </c>
      <c r="N572" s="238" t="str">
        <f t="shared" si="94"/>
        <v>W</v>
      </c>
      <c r="O572" s="47">
        <f t="shared" si="95"/>
        <v>3500</v>
      </c>
      <c r="P572" s="252">
        <v>0.7152777777777778</v>
      </c>
      <c r="Q572" s="85"/>
      <c r="R572" s="85"/>
      <c r="S572" s="85"/>
      <c r="T572" s="85"/>
      <c r="U572" s="85"/>
      <c r="V572" s="85"/>
      <c r="W572" s="85"/>
      <c r="X572" s="85"/>
      <c r="Y572" s="85"/>
      <c r="Z572" s="85"/>
    </row>
    <row r="573">
      <c r="A573" s="235">
        <v>45854.0</v>
      </c>
      <c r="B573" s="236">
        <f t="shared" si="91"/>
        <v>45854</v>
      </c>
      <c r="C573" s="237">
        <f t="shared" si="96"/>
        <v>0.7361111111</v>
      </c>
      <c r="D573" s="47" t="s">
        <v>186</v>
      </c>
      <c r="E573" s="178">
        <v>8.68906962E8</v>
      </c>
      <c r="F573" s="178">
        <v>6.4232365E8</v>
      </c>
      <c r="G573" s="178">
        <v>0.0</v>
      </c>
      <c r="H573" s="238" t="str">
        <f t="shared" si="92"/>
        <v>L</v>
      </c>
      <c r="I573" s="47">
        <f t="shared" si="93"/>
        <v>0</v>
      </c>
      <c r="J573" s="47" t="s">
        <v>191</v>
      </c>
      <c r="K573" s="178">
        <v>1.00172388E9</v>
      </c>
      <c r="L573" s="178">
        <v>7.71031791E8</v>
      </c>
      <c r="M573" s="178">
        <v>100000.0</v>
      </c>
      <c r="N573" s="238" t="str">
        <f t="shared" si="94"/>
        <v>W</v>
      </c>
      <c r="O573" s="47">
        <f t="shared" si="95"/>
        <v>3500</v>
      </c>
      <c r="P573" s="252">
        <v>0.7361111111111112</v>
      </c>
      <c r="Q573" s="85"/>
      <c r="R573" s="85"/>
      <c r="S573" s="85"/>
      <c r="T573" s="85"/>
      <c r="U573" s="85"/>
      <c r="V573" s="85"/>
      <c r="W573" s="85"/>
      <c r="X573" s="85"/>
      <c r="Y573" s="85"/>
      <c r="Z573" s="85"/>
    </row>
    <row r="574">
      <c r="A574" s="235">
        <v>45854.0</v>
      </c>
      <c r="B574" s="236">
        <f t="shared" si="91"/>
        <v>45854</v>
      </c>
      <c r="C574" s="237">
        <f t="shared" si="96"/>
        <v>0.7430555556</v>
      </c>
      <c r="D574" s="47" t="s">
        <v>186</v>
      </c>
      <c r="E574" s="288">
        <v>8.68906962E8</v>
      </c>
      <c r="F574" s="178">
        <v>6.4232365E8</v>
      </c>
      <c r="G574" s="178">
        <v>0.0</v>
      </c>
      <c r="H574" s="238" t="str">
        <f t="shared" si="92"/>
        <v>L</v>
      </c>
      <c r="I574" s="47">
        <f t="shared" si="93"/>
        <v>0</v>
      </c>
      <c r="J574" s="47" t="s">
        <v>502</v>
      </c>
      <c r="K574" s="288">
        <v>1.00172388E9</v>
      </c>
      <c r="L574" s="178">
        <v>7.71031791E8</v>
      </c>
      <c r="M574" s="178">
        <v>100000.0</v>
      </c>
      <c r="N574" s="238" t="str">
        <f t="shared" si="94"/>
        <v>W</v>
      </c>
      <c r="O574" s="47">
        <f t="shared" si="95"/>
        <v>3500</v>
      </c>
      <c r="P574" s="252">
        <v>0.7430555555555556</v>
      </c>
      <c r="Q574" s="85"/>
      <c r="R574" s="85"/>
      <c r="S574" s="85"/>
      <c r="T574" s="85"/>
      <c r="U574" s="85"/>
      <c r="V574" s="85"/>
      <c r="W574" s="85"/>
      <c r="X574" s="85"/>
      <c r="Y574" s="85"/>
      <c r="Z574" s="85"/>
    </row>
    <row r="575">
      <c r="A575" s="235">
        <v>45854.0</v>
      </c>
      <c r="B575" s="236">
        <f t="shared" si="91"/>
        <v>45854</v>
      </c>
      <c r="C575" s="237">
        <f t="shared" si="96"/>
        <v>0.75</v>
      </c>
      <c r="D575" s="47" t="s">
        <v>155</v>
      </c>
      <c r="E575" s="248" t="s">
        <v>403</v>
      </c>
      <c r="F575" s="178">
        <v>7.52886182E8</v>
      </c>
      <c r="G575" s="178">
        <v>94110.0</v>
      </c>
      <c r="H575" s="238" t="str">
        <f t="shared" si="92"/>
        <v>W</v>
      </c>
      <c r="I575" s="47">
        <f t="shared" si="93"/>
        <v>2800</v>
      </c>
      <c r="J575" s="47" t="s">
        <v>191</v>
      </c>
      <c r="K575" s="248" t="s">
        <v>750</v>
      </c>
      <c r="L575" s="178">
        <v>8.30408931E8</v>
      </c>
      <c r="M575" s="178">
        <v>460.0</v>
      </c>
      <c r="N575" s="238" t="str">
        <f t="shared" si="94"/>
        <v>L</v>
      </c>
      <c r="O575" s="47">
        <f t="shared" si="95"/>
        <v>0</v>
      </c>
      <c r="P575" s="47"/>
      <c r="Q575" s="85"/>
      <c r="R575" s="85"/>
      <c r="S575" s="85"/>
      <c r="T575" s="85"/>
      <c r="U575" s="85"/>
      <c r="V575" s="85"/>
      <c r="W575" s="85"/>
      <c r="X575" s="85"/>
      <c r="Y575" s="85"/>
      <c r="Z575" s="85"/>
    </row>
    <row r="576">
      <c r="A576" s="235">
        <v>45854.0</v>
      </c>
      <c r="B576" s="236">
        <f t="shared" si="91"/>
        <v>45854</v>
      </c>
      <c r="C576" s="237">
        <f t="shared" si="96"/>
        <v>0.7569444444</v>
      </c>
      <c r="D576" s="47" t="s">
        <v>590</v>
      </c>
      <c r="E576" s="283" t="s">
        <v>239</v>
      </c>
      <c r="F576" s="178">
        <v>4.06209818E8</v>
      </c>
      <c r="G576" s="178">
        <v>121970.0</v>
      </c>
      <c r="H576" s="238" t="str">
        <f t="shared" si="92"/>
        <v>W</v>
      </c>
      <c r="I576" s="47">
        <f t="shared" si="93"/>
        <v>4000</v>
      </c>
      <c r="J576" s="47" t="s">
        <v>134</v>
      </c>
      <c r="K576" s="289">
        <v>1.00172388E9</v>
      </c>
      <c r="L576" s="178">
        <v>7.71031791E8</v>
      </c>
      <c r="M576" s="178">
        <v>0.0</v>
      </c>
      <c r="N576" s="238" t="str">
        <f t="shared" si="94"/>
        <v>L</v>
      </c>
      <c r="O576" s="47">
        <f t="shared" si="95"/>
        <v>0</v>
      </c>
      <c r="P576" s="242"/>
      <c r="Q576" s="85"/>
      <c r="R576" s="85"/>
      <c r="S576" s="85"/>
      <c r="T576" s="85"/>
      <c r="U576" s="85"/>
      <c r="V576" s="85"/>
      <c r="W576" s="85"/>
      <c r="X576" s="85"/>
      <c r="Y576" s="85"/>
      <c r="Z576" s="85"/>
    </row>
    <row r="577">
      <c r="A577" s="235">
        <v>45854.0</v>
      </c>
      <c r="B577" s="236">
        <f t="shared" si="91"/>
        <v>45854</v>
      </c>
      <c r="C577" s="237">
        <f t="shared" si="96"/>
        <v>0.7638888889</v>
      </c>
      <c r="D577" s="47" t="s">
        <v>186</v>
      </c>
      <c r="E577" s="178" t="s">
        <v>598</v>
      </c>
      <c r="F577" s="178">
        <v>7.11679513E8</v>
      </c>
      <c r="G577" s="47"/>
      <c r="H577" s="238" t="str">
        <f t="shared" si="92"/>
        <v>D</v>
      </c>
      <c r="I577" s="47">
        <f t="shared" si="93"/>
        <v>0</v>
      </c>
      <c r="J577" s="47" t="s">
        <v>570</v>
      </c>
      <c r="K577" s="47" t="s">
        <v>729</v>
      </c>
      <c r="L577" s="178">
        <v>7.02116231E8</v>
      </c>
      <c r="M577" s="47"/>
      <c r="N577" s="238" t="str">
        <f t="shared" si="94"/>
        <v>D</v>
      </c>
      <c r="O577" s="47">
        <f t="shared" si="95"/>
        <v>0</v>
      </c>
      <c r="P577" s="120" t="s">
        <v>353</v>
      </c>
      <c r="Q577" s="85"/>
      <c r="R577" s="85"/>
      <c r="S577" s="85"/>
      <c r="T577" s="85"/>
      <c r="U577" s="85"/>
      <c r="V577" s="85"/>
      <c r="W577" s="85"/>
      <c r="X577" s="85"/>
      <c r="Y577" s="85"/>
      <c r="Z577" s="85"/>
    </row>
    <row r="578">
      <c r="A578" s="235">
        <v>45854.0</v>
      </c>
      <c r="B578" s="236">
        <f t="shared" si="91"/>
        <v>45854</v>
      </c>
      <c r="C578" s="237">
        <f t="shared" si="96"/>
        <v>0.7708333333</v>
      </c>
      <c r="D578" s="47" t="s">
        <v>282</v>
      </c>
      <c r="E578" s="178" t="s">
        <v>430</v>
      </c>
      <c r="F578" s="178">
        <v>6.84324267E8</v>
      </c>
      <c r="G578" s="178">
        <v>2000.0</v>
      </c>
      <c r="H578" s="238" t="str">
        <f t="shared" si="92"/>
        <v>W</v>
      </c>
      <c r="I578" s="47">
        <f t="shared" si="93"/>
        <v>60</v>
      </c>
      <c r="J578" s="47" t="s">
        <v>170</v>
      </c>
      <c r="K578" s="197" t="s">
        <v>312</v>
      </c>
      <c r="L578" s="178">
        <v>6.67784686E8</v>
      </c>
      <c r="M578" s="178">
        <v>0.0</v>
      </c>
      <c r="N578" s="238" t="str">
        <f t="shared" si="94"/>
        <v>L</v>
      </c>
      <c r="O578" s="47">
        <f t="shared" si="95"/>
        <v>0</v>
      </c>
      <c r="P578" s="242"/>
      <c r="Q578" s="85"/>
      <c r="R578" s="85"/>
      <c r="S578" s="85"/>
      <c r="T578" s="85"/>
      <c r="U578" s="85"/>
      <c r="V578" s="85"/>
      <c r="W578" s="85"/>
      <c r="X578" s="85"/>
      <c r="Y578" s="85"/>
      <c r="Z578" s="85"/>
    </row>
    <row r="579">
      <c r="A579" s="235">
        <v>45854.0</v>
      </c>
      <c r="B579" s="236">
        <f t="shared" si="91"/>
        <v>45854</v>
      </c>
      <c r="C579" s="237">
        <f t="shared" si="96"/>
        <v>0.7777777778</v>
      </c>
      <c r="D579" s="47" t="s">
        <v>155</v>
      </c>
      <c r="E579" s="289">
        <v>8.68906962E8</v>
      </c>
      <c r="F579" s="178">
        <v>6.4232365E8</v>
      </c>
      <c r="G579" s="178">
        <v>0.0</v>
      </c>
      <c r="H579" s="238" t="str">
        <f t="shared" si="92"/>
        <v>L</v>
      </c>
      <c r="I579" s="47">
        <f t="shared" si="93"/>
        <v>0</v>
      </c>
      <c r="J579" s="47" t="s">
        <v>134</v>
      </c>
      <c r="K579" s="289">
        <v>1.00172388E9</v>
      </c>
      <c r="L579" s="178">
        <v>7.71031791E8</v>
      </c>
      <c r="M579" s="178">
        <v>100000.0</v>
      </c>
      <c r="N579" s="238" t="str">
        <f t="shared" si="94"/>
        <v>W</v>
      </c>
      <c r="O579" s="47">
        <f t="shared" si="95"/>
        <v>3500</v>
      </c>
      <c r="P579" s="242"/>
      <c r="Q579" s="85"/>
      <c r="R579" s="85"/>
      <c r="S579" s="85"/>
      <c r="T579" s="85"/>
      <c r="U579" s="85"/>
      <c r="V579" s="85"/>
      <c r="W579" s="85"/>
      <c r="X579" s="85"/>
      <c r="Y579" s="85"/>
      <c r="Z579" s="85"/>
    </row>
    <row r="580">
      <c r="A580" s="235">
        <v>45854.0</v>
      </c>
      <c r="B580" s="236">
        <f t="shared" si="91"/>
        <v>45854</v>
      </c>
      <c r="C580" s="237">
        <f t="shared" si="96"/>
        <v>0.7847222222</v>
      </c>
      <c r="D580" s="47" t="s">
        <v>144</v>
      </c>
      <c r="E580" s="289">
        <v>8.68906962E8</v>
      </c>
      <c r="F580" s="178">
        <v>6.4232365E8</v>
      </c>
      <c r="G580" s="178">
        <v>0.0</v>
      </c>
      <c r="H580" s="238" t="str">
        <f t="shared" si="92"/>
        <v>L</v>
      </c>
      <c r="I580" s="47">
        <f t="shared" si="93"/>
        <v>0</v>
      </c>
      <c r="J580" s="47" t="s">
        <v>188</v>
      </c>
      <c r="K580" s="289">
        <v>1.00172388E9</v>
      </c>
      <c r="L580" s="178">
        <v>7.71031791E8</v>
      </c>
      <c r="M580" s="178">
        <v>100000.0</v>
      </c>
      <c r="N580" s="238" t="str">
        <f t="shared" si="94"/>
        <v>W</v>
      </c>
      <c r="O580" s="47">
        <f t="shared" si="95"/>
        <v>3500</v>
      </c>
      <c r="P580" s="242"/>
      <c r="Q580" s="85"/>
      <c r="R580" s="85"/>
      <c r="S580" s="85"/>
      <c r="T580" s="85"/>
      <c r="U580" s="85"/>
      <c r="V580" s="85"/>
      <c r="W580" s="85"/>
      <c r="X580" s="85"/>
      <c r="Y580" s="85"/>
      <c r="Z580" s="85"/>
    </row>
    <row r="581">
      <c r="A581" s="235">
        <v>45854.0</v>
      </c>
      <c r="B581" s="236">
        <f t="shared" si="91"/>
        <v>45854</v>
      </c>
      <c r="C581" s="237">
        <f t="shared" si="96"/>
        <v>0.7916666667</v>
      </c>
      <c r="D581" s="47" t="s">
        <v>195</v>
      </c>
      <c r="E581" s="289">
        <v>8.68906962E8</v>
      </c>
      <c r="F581" s="178">
        <v>6.4232365E8</v>
      </c>
      <c r="G581" s="178">
        <v>0.0</v>
      </c>
      <c r="H581" s="238" t="str">
        <f t="shared" si="92"/>
        <v>L</v>
      </c>
      <c r="I581" s="47">
        <f t="shared" si="93"/>
        <v>0</v>
      </c>
      <c r="J581" s="47" t="s">
        <v>208</v>
      </c>
      <c r="K581" s="289">
        <v>1.00172388E9</v>
      </c>
      <c r="L581" s="178">
        <v>7.71031791E8</v>
      </c>
      <c r="M581" s="178">
        <v>100000.0</v>
      </c>
      <c r="N581" s="238" t="str">
        <f t="shared" si="94"/>
        <v>W</v>
      </c>
      <c r="O581" s="47">
        <f t="shared" si="95"/>
        <v>3500</v>
      </c>
      <c r="P581" s="242"/>
      <c r="Q581" s="85"/>
      <c r="R581" s="85"/>
      <c r="S581" s="85"/>
      <c r="T581" s="85"/>
      <c r="U581" s="85"/>
      <c r="V581" s="85"/>
      <c r="W581" s="85"/>
      <c r="X581" s="85"/>
      <c r="Y581" s="85"/>
      <c r="Z581" s="85"/>
    </row>
    <row r="582">
      <c r="A582" s="235">
        <v>45854.0</v>
      </c>
      <c r="B582" s="236">
        <f t="shared" si="91"/>
        <v>45854</v>
      </c>
      <c r="C582" s="237">
        <f t="shared" si="96"/>
        <v>0.7986111111</v>
      </c>
      <c r="D582" s="47" t="s">
        <v>195</v>
      </c>
      <c r="E582" s="286" t="s">
        <v>751</v>
      </c>
      <c r="F582" s="178">
        <v>6.91104738E8</v>
      </c>
      <c r="G582" s="178">
        <v>80600.0</v>
      </c>
      <c r="H582" s="238" t="str">
        <f t="shared" si="92"/>
        <v>W</v>
      </c>
      <c r="I582" s="47">
        <f t="shared" si="93"/>
        <v>2800</v>
      </c>
      <c r="J582" s="47" t="s">
        <v>170</v>
      </c>
      <c r="K582" s="248" t="s">
        <v>750</v>
      </c>
      <c r="L582" s="178">
        <v>8.30408931E8</v>
      </c>
      <c r="M582" s="178">
        <v>110.0</v>
      </c>
      <c r="N582" s="238" t="str">
        <f t="shared" si="94"/>
        <v>L</v>
      </c>
      <c r="O582" s="47">
        <f t="shared" si="95"/>
        <v>0</v>
      </c>
      <c r="P582" s="242"/>
      <c r="Q582" s="85"/>
      <c r="R582" s="85"/>
      <c r="S582" s="85"/>
      <c r="T582" s="85"/>
      <c r="U582" s="85"/>
      <c r="V582" s="85"/>
      <c r="W582" s="85"/>
      <c r="X582" s="85"/>
      <c r="Y582" s="85"/>
      <c r="Z582" s="85"/>
    </row>
    <row r="583">
      <c r="A583" s="235">
        <v>45854.0</v>
      </c>
      <c r="B583" s="236">
        <f t="shared" si="91"/>
        <v>45854</v>
      </c>
      <c r="C583" s="237">
        <f t="shared" si="96"/>
        <v>0.8055555556</v>
      </c>
      <c r="D583" s="47" t="s">
        <v>141</v>
      </c>
      <c r="E583" s="47" t="s">
        <v>324</v>
      </c>
      <c r="F583" s="178">
        <v>6.97355089E8</v>
      </c>
      <c r="G583" s="47"/>
      <c r="H583" s="238" t="str">
        <f t="shared" si="92"/>
        <v>D</v>
      </c>
      <c r="I583" s="47">
        <f t="shared" si="93"/>
        <v>0</v>
      </c>
      <c r="J583" s="47" t="s">
        <v>279</v>
      </c>
      <c r="K583" s="47" t="s">
        <v>324</v>
      </c>
      <c r="L583" s="178">
        <v>6.97355089E8</v>
      </c>
      <c r="M583" s="47"/>
      <c r="N583" s="238" t="str">
        <f t="shared" si="94"/>
        <v>D</v>
      </c>
      <c r="O583" s="47">
        <f t="shared" si="95"/>
        <v>0</v>
      </c>
      <c r="P583" s="120" t="s">
        <v>132</v>
      </c>
      <c r="Q583" s="85"/>
      <c r="R583" s="85"/>
      <c r="S583" s="85"/>
      <c r="T583" s="85"/>
      <c r="U583" s="85"/>
      <c r="V583" s="85"/>
      <c r="W583" s="85"/>
      <c r="X583" s="85"/>
      <c r="Y583" s="85"/>
      <c r="Z583" s="85"/>
    </row>
    <row r="584">
      <c r="A584" s="235">
        <v>45854.0</v>
      </c>
      <c r="B584" s="236">
        <f t="shared" si="91"/>
        <v>45854</v>
      </c>
      <c r="C584" s="237">
        <f t="shared" si="96"/>
        <v>0.8125</v>
      </c>
      <c r="D584" s="47" t="s">
        <v>174</v>
      </c>
      <c r="E584" s="247" t="s">
        <v>531</v>
      </c>
      <c r="F584" s="178">
        <v>7.53012678E8</v>
      </c>
      <c r="G584" s="178">
        <v>500.0</v>
      </c>
      <c r="H584" s="238" t="str">
        <f t="shared" si="92"/>
        <v>L</v>
      </c>
      <c r="I584" s="47">
        <f t="shared" si="93"/>
        <v>0</v>
      </c>
      <c r="J584" s="47" t="s">
        <v>151</v>
      </c>
      <c r="K584" s="286" t="s">
        <v>751</v>
      </c>
      <c r="L584" s="178">
        <v>6.91104738E8</v>
      </c>
      <c r="M584" s="178">
        <v>720.0</v>
      </c>
      <c r="N584" s="238" t="str">
        <f t="shared" si="94"/>
        <v>W</v>
      </c>
      <c r="O584" s="47">
        <f t="shared" si="95"/>
        <v>0</v>
      </c>
      <c r="P584" s="242"/>
      <c r="Q584" s="85"/>
      <c r="R584" s="85"/>
      <c r="S584" s="85"/>
      <c r="T584" s="85"/>
      <c r="U584" s="85"/>
      <c r="V584" s="85"/>
      <c r="W584" s="85"/>
      <c r="X584" s="85"/>
      <c r="Y584" s="85"/>
      <c r="Z584" s="85"/>
    </row>
    <row r="585">
      <c r="A585" s="235">
        <v>45854.0</v>
      </c>
      <c r="B585" s="236">
        <f t="shared" si="91"/>
        <v>45854</v>
      </c>
      <c r="C585" s="237">
        <f t="shared" si="96"/>
        <v>0.8194444444</v>
      </c>
      <c r="D585" s="47" t="s">
        <v>186</v>
      </c>
      <c r="E585" s="47" t="s">
        <v>128</v>
      </c>
      <c r="F585" s="178">
        <v>8.29202216E8</v>
      </c>
      <c r="G585" s="47"/>
      <c r="H585" s="238" t="str">
        <f t="shared" si="92"/>
        <v>D</v>
      </c>
      <c r="I585" s="47">
        <f t="shared" si="93"/>
        <v>0</v>
      </c>
      <c r="J585" s="47" t="s">
        <v>127</v>
      </c>
      <c r="K585" s="47" t="s">
        <v>128</v>
      </c>
      <c r="L585" s="178">
        <v>8.29202216E8</v>
      </c>
      <c r="M585" s="47"/>
      <c r="N585" s="238" t="str">
        <f t="shared" si="94"/>
        <v>D</v>
      </c>
      <c r="O585" s="47">
        <f t="shared" si="95"/>
        <v>0</v>
      </c>
      <c r="P585" s="120" t="s">
        <v>132</v>
      </c>
      <c r="Q585" s="85"/>
      <c r="R585" s="85"/>
      <c r="S585" s="85"/>
      <c r="T585" s="85"/>
      <c r="U585" s="85"/>
      <c r="V585" s="85"/>
      <c r="W585" s="85"/>
      <c r="X585" s="85"/>
      <c r="Y585" s="85"/>
      <c r="Z585" s="85"/>
    </row>
    <row r="586">
      <c r="A586" s="235">
        <v>45854.0</v>
      </c>
      <c r="B586" s="236">
        <f t="shared" si="91"/>
        <v>45854</v>
      </c>
      <c r="C586" s="237">
        <f t="shared" si="96"/>
        <v>0.8263888889</v>
      </c>
      <c r="D586" s="47" t="s">
        <v>130</v>
      </c>
      <c r="E586" s="248" t="s">
        <v>403</v>
      </c>
      <c r="F586" s="178">
        <v>7.52886182E8</v>
      </c>
      <c r="G586" s="178">
        <v>138800.0</v>
      </c>
      <c r="H586" s="238" t="str">
        <f t="shared" si="92"/>
        <v>W</v>
      </c>
      <c r="I586" s="47">
        <f t="shared" si="93"/>
        <v>4000</v>
      </c>
      <c r="J586" s="47" t="s">
        <v>166</v>
      </c>
      <c r="K586" s="248" t="s">
        <v>172</v>
      </c>
      <c r="L586" s="178">
        <v>7.8094611E8</v>
      </c>
      <c r="M586" s="178">
        <v>30.0</v>
      </c>
      <c r="N586" s="238" t="str">
        <f t="shared" si="94"/>
        <v>L</v>
      </c>
      <c r="O586" s="47">
        <f t="shared" si="95"/>
        <v>0</v>
      </c>
      <c r="P586" s="252">
        <v>0.34930555555555554</v>
      </c>
      <c r="Q586" s="85"/>
      <c r="R586" s="85"/>
      <c r="S586" s="85"/>
      <c r="T586" s="85"/>
      <c r="U586" s="85"/>
      <c r="V586" s="85"/>
      <c r="W586" s="85"/>
      <c r="X586" s="85"/>
      <c r="Y586" s="85"/>
      <c r="Z586" s="85"/>
    </row>
    <row r="587">
      <c r="A587" s="235">
        <v>45854.0</v>
      </c>
      <c r="B587" s="236">
        <f t="shared" si="91"/>
        <v>45854</v>
      </c>
      <c r="C587" s="237">
        <f t="shared" si="96"/>
        <v>0.8333333333</v>
      </c>
      <c r="D587" s="47" t="s">
        <v>195</v>
      </c>
      <c r="E587" s="178"/>
      <c r="F587" s="178"/>
      <c r="G587" s="47"/>
      <c r="H587" s="238" t="str">
        <f t="shared" si="92"/>
        <v>D</v>
      </c>
      <c r="I587" s="47">
        <f t="shared" si="93"/>
        <v>0</v>
      </c>
      <c r="J587" s="47" t="s">
        <v>740</v>
      </c>
      <c r="K587" s="47">
        <v>1.042797649E9</v>
      </c>
      <c r="L587" s="178">
        <v>8.12294923E8</v>
      </c>
      <c r="M587" s="47"/>
      <c r="N587" s="238" t="str">
        <f t="shared" si="94"/>
        <v>D</v>
      </c>
      <c r="O587" s="47">
        <f t="shared" si="95"/>
        <v>0</v>
      </c>
      <c r="P587" s="120" t="s">
        <v>132</v>
      </c>
      <c r="Q587" s="85"/>
      <c r="R587" s="85"/>
      <c r="S587" s="85"/>
      <c r="T587" s="85"/>
      <c r="U587" s="85"/>
      <c r="V587" s="85"/>
      <c r="W587" s="85"/>
      <c r="X587" s="85"/>
      <c r="Y587" s="85"/>
      <c r="Z587" s="85"/>
    </row>
    <row r="588">
      <c r="A588" s="235">
        <v>45854.0</v>
      </c>
      <c r="B588" s="236">
        <f t="shared" si="91"/>
        <v>45854</v>
      </c>
      <c r="C588" s="237">
        <f t="shared" si="96"/>
        <v>0.8402777778</v>
      </c>
      <c r="D588" s="47" t="s">
        <v>157</v>
      </c>
      <c r="E588" s="247" t="s">
        <v>220</v>
      </c>
      <c r="F588" s="178">
        <v>7.25853031E8</v>
      </c>
      <c r="G588" s="178">
        <v>530.0</v>
      </c>
      <c r="H588" s="238" t="str">
        <f t="shared" si="92"/>
        <v>D</v>
      </c>
      <c r="I588" s="47">
        <f t="shared" si="93"/>
        <v>0</v>
      </c>
      <c r="J588" s="47" t="s">
        <v>166</v>
      </c>
      <c r="K588" s="247" t="s">
        <v>239</v>
      </c>
      <c r="L588" s="178">
        <v>4.06209818E8</v>
      </c>
      <c r="M588" s="178">
        <v>530.0</v>
      </c>
      <c r="N588" s="238" t="str">
        <f t="shared" si="94"/>
        <v>D</v>
      </c>
      <c r="O588" s="47">
        <f t="shared" si="95"/>
        <v>0</v>
      </c>
      <c r="P588" s="47"/>
      <c r="Q588" s="85"/>
      <c r="R588" s="85"/>
      <c r="S588" s="85"/>
      <c r="T588" s="85"/>
      <c r="U588" s="85"/>
      <c r="V588" s="85"/>
      <c r="W588" s="85"/>
      <c r="X588" s="85"/>
      <c r="Y588" s="85"/>
      <c r="Z588" s="85"/>
    </row>
    <row r="589">
      <c r="A589" s="235">
        <v>45854.0</v>
      </c>
      <c r="B589" s="236">
        <f t="shared" si="91"/>
        <v>45854</v>
      </c>
      <c r="C589" s="237">
        <f t="shared" si="96"/>
        <v>0.8472222222</v>
      </c>
      <c r="D589" s="47" t="s">
        <v>141</v>
      </c>
      <c r="E589" s="47" t="s">
        <v>518</v>
      </c>
      <c r="F589" s="178">
        <v>6.81153727E8</v>
      </c>
      <c r="G589" s="178">
        <v>8000.0</v>
      </c>
      <c r="H589" s="238" t="str">
        <f t="shared" si="92"/>
        <v>W</v>
      </c>
      <c r="I589" s="47">
        <f t="shared" si="93"/>
        <v>60</v>
      </c>
      <c r="J589" s="47" t="s">
        <v>170</v>
      </c>
      <c r="K589" s="198" t="s">
        <v>410</v>
      </c>
      <c r="L589" s="178">
        <v>6.28822395E8</v>
      </c>
      <c r="M589" s="178">
        <v>100.0</v>
      </c>
      <c r="N589" s="238" t="str">
        <f t="shared" si="94"/>
        <v>L</v>
      </c>
      <c r="O589" s="47">
        <f t="shared" si="95"/>
        <v>0</v>
      </c>
      <c r="P589" s="242"/>
      <c r="Q589" s="85"/>
      <c r="R589" s="85"/>
      <c r="S589" s="85"/>
      <c r="T589" s="85"/>
      <c r="U589" s="85"/>
      <c r="V589" s="85"/>
      <c r="W589" s="85"/>
      <c r="X589" s="85"/>
      <c r="Y589" s="85"/>
      <c r="Z589" s="85"/>
    </row>
    <row r="590">
      <c r="A590" s="235">
        <v>45854.0</v>
      </c>
      <c r="B590" s="236">
        <f t="shared" si="91"/>
        <v>45854</v>
      </c>
      <c r="C590" s="237">
        <f t="shared" si="96"/>
        <v>0.8541666667</v>
      </c>
      <c r="D590" s="47" t="s">
        <v>217</v>
      </c>
      <c r="E590" s="259" t="s">
        <v>696</v>
      </c>
      <c r="F590" s="178">
        <v>5.01317001E8</v>
      </c>
      <c r="G590" s="178">
        <v>50400.0</v>
      </c>
      <c r="H590" s="238" t="str">
        <f t="shared" si="92"/>
        <v>W</v>
      </c>
      <c r="I590" s="47">
        <f t="shared" si="93"/>
        <v>1700</v>
      </c>
      <c r="J590" s="47" t="s">
        <v>166</v>
      </c>
      <c r="K590" s="178" t="s">
        <v>589</v>
      </c>
      <c r="L590" s="178">
        <v>1.857610919E9</v>
      </c>
      <c r="M590" s="178">
        <v>30.0</v>
      </c>
      <c r="N590" s="238" t="str">
        <f t="shared" si="94"/>
        <v>L</v>
      </c>
      <c r="O590" s="47">
        <f t="shared" si="95"/>
        <v>0</v>
      </c>
      <c r="P590" s="242"/>
      <c r="Q590" s="85"/>
      <c r="R590" s="85"/>
      <c r="S590" s="85"/>
      <c r="T590" s="85"/>
      <c r="U590" s="85"/>
      <c r="V590" s="85"/>
      <c r="W590" s="85"/>
      <c r="X590" s="85"/>
      <c r="Y590" s="85"/>
      <c r="Z590" s="85"/>
    </row>
    <row r="591">
      <c r="A591" s="235">
        <v>45854.0</v>
      </c>
      <c r="B591" s="236">
        <f t="shared" si="91"/>
        <v>45854</v>
      </c>
      <c r="C591" s="237">
        <f t="shared" si="96"/>
        <v>0.8611111111</v>
      </c>
      <c r="D591" s="47" t="s">
        <v>724</v>
      </c>
      <c r="E591" s="47">
        <v>1.054727416E9</v>
      </c>
      <c r="F591" s="178">
        <v>8.24204399E8</v>
      </c>
      <c r="G591" s="47"/>
      <c r="H591" s="238" t="str">
        <f t="shared" si="92"/>
        <v>D</v>
      </c>
      <c r="I591" s="47">
        <f t="shared" si="93"/>
        <v>0</v>
      </c>
      <c r="J591" s="47" t="s">
        <v>166</v>
      </c>
      <c r="K591" s="178">
        <v>1.054727416E9</v>
      </c>
      <c r="L591" s="178">
        <v>8.24204399E8</v>
      </c>
      <c r="M591" s="47"/>
      <c r="N591" s="238" t="str">
        <f t="shared" si="94"/>
        <v>D</v>
      </c>
      <c r="O591" s="47">
        <f t="shared" si="95"/>
        <v>0</v>
      </c>
      <c r="P591" s="120" t="s">
        <v>132</v>
      </c>
      <c r="Q591" s="85"/>
      <c r="R591" s="85"/>
      <c r="S591" s="85"/>
      <c r="T591" s="85"/>
      <c r="U591" s="85"/>
      <c r="V591" s="85"/>
      <c r="W591" s="85"/>
      <c r="X591" s="85"/>
      <c r="Y591" s="85"/>
      <c r="Z591" s="85"/>
    </row>
    <row r="592">
      <c r="A592" s="235">
        <v>45854.0</v>
      </c>
      <c r="B592" s="236">
        <f t="shared" si="91"/>
        <v>45854</v>
      </c>
      <c r="C592" s="237">
        <f t="shared" si="96"/>
        <v>0.8680555556</v>
      </c>
      <c r="D592" s="47" t="s">
        <v>282</v>
      </c>
      <c r="E592" s="277" t="s">
        <v>629</v>
      </c>
      <c r="F592" s="178">
        <v>7.83530613E8</v>
      </c>
      <c r="G592" s="178">
        <v>5050.0</v>
      </c>
      <c r="H592" s="238" t="str">
        <f t="shared" si="92"/>
        <v>L</v>
      </c>
      <c r="I592" s="47">
        <f t="shared" si="93"/>
        <v>30</v>
      </c>
      <c r="J592" s="47" t="s">
        <v>134</v>
      </c>
      <c r="K592" s="244" t="s">
        <v>752</v>
      </c>
      <c r="L592" s="178">
        <v>8.25698569E8</v>
      </c>
      <c r="M592" s="178">
        <v>21900.0</v>
      </c>
      <c r="N592" s="238" t="str">
        <f t="shared" si="94"/>
        <v>W</v>
      </c>
      <c r="O592" s="47">
        <f t="shared" si="95"/>
        <v>320</v>
      </c>
      <c r="P592" s="47"/>
      <c r="Q592" s="85"/>
      <c r="R592" s="85"/>
      <c r="S592" s="85"/>
      <c r="T592" s="85"/>
      <c r="U592" s="85"/>
      <c r="V592" s="85"/>
      <c r="W592" s="85"/>
      <c r="X592" s="85"/>
      <c r="Y592" s="85"/>
      <c r="Z592" s="85"/>
    </row>
    <row r="593">
      <c r="A593" s="230" t="s">
        <v>116</v>
      </c>
      <c r="B593" s="231" t="s">
        <v>16</v>
      </c>
      <c r="C593" s="239" t="s">
        <v>117</v>
      </c>
      <c r="D593" s="232" t="s">
        <v>118</v>
      </c>
      <c r="E593" s="232" t="s">
        <v>119</v>
      </c>
      <c r="F593" s="233" t="s">
        <v>120</v>
      </c>
      <c r="G593" s="232" t="s">
        <v>121</v>
      </c>
      <c r="H593" s="232" t="s">
        <v>122</v>
      </c>
      <c r="I593" s="232" t="s">
        <v>123</v>
      </c>
      <c r="J593" s="232" t="s">
        <v>118</v>
      </c>
      <c r="K593" s="232" t="s">
        <v>124</v>
      </c>
      <c r="L593" s="233" t="s">
        <v>125</v>
      </c>
      <c r="M593" s="232" t="s">
        <v>121</v>
      </c>
      <c r="N593" s="232" t="s">
        <v>122</v>
      </c>
      <c r="O593" s="232" t="s">
        <v>123</v>
      </c>
      <c r="P593" s="234" t="s">
        <v>52</v>
      </c>
      <c r="Q593" s="85"/>
      <c r="R593" s="85"/>
      <c r="S593" s="85"/>
      <c r="T593" s="85"/>
      <c r="U593" s="85"/>
      <c r="V593" s="85"/>
      <c r="W593" s="85"/>
      <c r="X593" s="85"/>
      <c r="Y593" s="85"/>
      <c r="Z593" s="85"/>
    </row>
    <row r="594">
      <c r="A594" s="235">
        <v>45855.0</v>
      </c>
      <c r="B594" s="236">
        <f t="shared" ref="B594:B629" si="97">A594</f>
        <v>45855</v>
      </c>
      <c r="C594" s="237">
        <v>0.625</v>
      </c>
      <c r="D594" s="122" t="s">
        <v>155</v>
      </c>
      <c r="E594" s="122"/>
      <c r="F594" s="122"/>
      <c r="G594" s="122"/>
      <c r="H594" s="238" t="str">
        <f t="shared" ref="H594:H629" si="98">IFS(G594&gt;M594,"W",G594&lt;M594,"L",G594=M594,"D")</f>
        <v>D</v>
      </c>
      <c r="I594" s="47">
        <f t="shared" ref="I594:I629" si="99">iferror(IF(H594="W",LOOKUP(G594,{2000,10000,50000,80000,100000,120000},{60,320,1700,2800,3500,4000}),LOOKUP(G594,{2000,10000,50000,80000,100000,120000},{30,160,850,1400,1750,2000})),0)</f>
        <v>0</v>
      </c>
      <c r="J594" s="122" t="s">
        <v>166</v>
      </c>
      <c r="K594" s="122"/>
      <c r="L594" s="122"/>
      <c r="M594" s="122"/>
      <c r="N594" s="238" t="str">
        <f t="shared" ref="N594:N629" si="100">IFS(M594&gt;G594,"W",M594&lt;G594,"L",M594=G594,"D")</f>
        <v>D</v>
      </c>
      <c r="O594" s="47">
        <f t="shared" ref="O594:O629" si="101">iferror(IF(N594="W",LOOKUP(M594,{2000,10000,50000,80000,100000,120000},{60,320,1700,2800,3500,4000}),LOOKUP(M594,{2000,10000,50000,80000,100000,120000},{30,160,850,1400,1750,2000})),0)</f>
        <v>0</v>
      </c>
      <c r="P594" s="242"/>
      <c r="Q594" s="85"/>
      <c r="R594" s="85"/>
      <c r="S594" s="85"/>
      <c r="T594" s="85"/>
      <c r="U594" s="85"/>
      <c r="V594" s="85"/>
      <c r="W594" s="85"/>
      <c r="X594" s="85"/>
      <c r="Y594" s="85"/>
      <c r="Z594" s="85"/>
    </row>
    <row r="595">
      <c r="A595" s="235">
        <v>45855.0</v>
      </c>
      <c r="B595" s="236">
        <f t="shared" si="97"/>
        <v>45855</v>
      </c>
      <c r="C595" s="237">
        <f t="shared" ref="C595:C629" si="102">C594 + TIME(0, 10, 0)</f>
        <v>0.6319444444</v>
      </c>
      <c r="D595" s="122" t="s">
        <v>166</v>
      </c>
      <c r="E595" s="122"/>
      <c r="F595" s="122"/>
      <c r="G595" s="122"/>
      <c r="H595" s="238" t="str">
        <f t="shared" si="98"/>
        <v>D</v>
      </c>
      <c r="I595" s="47">
        <f t="shared" si="99"/>
        <v>0</v>
      </c>
      <c r="J595" s="122" t="s">
        <v>166</v>
      </c>
      <c r="K595" s="122"/>
      <c r="L595" s="122"/>
      <c r="M595" s="122"/>
      <c r="N595" s="238" t="str">
        <f t="shared" si="100"/>
        <v>D</v>
      </c>
      <c r="O595" s="47">
        <f t="shared" si="101"/>
        <v>0</v>
      </c>
      <c r="P595" s="47"/>
      <c r="Q595" s="85"/>
      <c r="R595" s="85"/>
      <c r="S595" s="85"/>
      <c r="T595" s="85"/>
      <c r="U595" s="85"/>
      <c r="V595" s="85"/>
      <c r="W595" s="85"/>
      <c r="X595" s="85"/>
      <c r="Y595" s="85"/>
      <c r="Z595" s="85"/>
    </row>
    <row r="596">
      <c r="A596" s="235">
        <v>45855.0</v>
      </c>
      <c r="B596" s="236">
        <f t="shared" si="97"/>
        <v>45855</v>
      </c>
      <c r="C596" s="237">
        <f t="shared" si="102"/>
        <v>0.6388888889</v>
      </c>
      <c r="D596" s="122" t="s">
        <v>155</v>
      </c>
      <c r="E596" s="122" t="s">
        <v>407</v>
      </c>
      <c r="F596" s="123">
        <v>8.26485475E8</v>
      </c>
      <c r="G596" s="122"/>
      <c r="H596" s="238" t="str">
        <f t="shared" si="98"/>
        <v>D</v>
      </c>
      <c r="I596" s="47">
        <f t="shared" si="99"/>
        <v>0</v>
      </c>
      <c r="J596" s="122" t="s">
        <v>279</v>
      </c>
      <c r="K596" s="122" t="s">
        <v>725</v>
      </c>
      <c r="L596" s="123">
        <v>6.64130334E8</v>
      </c>
      <c r="M596" s="122"/>
      <c r="N596" s="238" t="str">
        <f t="shared" si="100"/>
        <v>D</v>
      </c>
      <c r="O596" s="47">
        <f t="shared" si="101"/>
        <v>0</v>
      </c>
      <c r="P596" s="120" t="s">
        <v>353</v>
      </c>
      <c r="Q596" s="85"/>
      <c r="R596" s="85"/>
      <c r="S596" s="85"/>
      <c r="T596" s="85"/>
      <c r="U596" s="85"/>
      <c r="V596" s="85"/>
      <c r="W596" s="85"/>
      <c r="X596" s="85"/>
      <c r="Y596" s="85"/>
      <c r="Z596" s="85"/>
    </row>
    <row r="597">
      <c r="A597" s="235">
        <v>45855.0</v>
      </c>
      <c r="B597" s="236">
        <f t="shared" si="97"/>
        <v>45855</v>
      </c>
      <c r="C597" s="237">
        <f t="shared" si="102"/>
        <v>0.6458333333</v>
      </c>
      <c r="D597" s="122" t="s">
        <v>186</v>
      </c>
      <c r="E597" s="122">
        <v>1.001736012E9</v>
      </c>
      <c r="F597" s="123">
        <v>7.71031894E8</v>
      </c>
      <c r="G597" s="123">
        <v>100000.0</v>
      </c>
      <c r="H597" s="238" t="str">
        <f t="shared" si="98"/>
        <v>W</v>
      </c>
      <c r="I597" s="47">
        <f t="shared" si="99"/>
        <v>3500</v>
      </c>
      <c r="J597" s="122" t="s">
        <v>170</v>
      </c>
      <c r="K597" s="122">
        <v>6.80386119E8</v>
      </c>
      <c r="L597" s="123">
        <v>4.67668845E8</v>
      </c>
      <c r="M597" s="123">
        <v>0.0</v>
      </c>
      <c r="N597" s="238" t="str">
        <f t="shared" si="100"/>
        <v>L</v>
      </c>
      <c r="O597" s="47">
        <f t="shared" si="101"/>
        <v>0</v>
      </c>
      <c r="P597" s="47"/>
      <c r="Q597" s="85"/>
      <c r="R597" s="85"/>
      <c r="S597" s="85"/>
      <c r="T597" s="85"/>
      <c r="U597" s="85"/>
      <c r="V597" s="85"/>
      <c r="W597" s="85"/>
      <c r="X597" s="85"/>
      <c r="Y597" s="85"/>
      <c r="Z597" s="85"/>
    </row>
    <row r="598">
      <c r="A598" s="235">
        <v>45855.0</v>
      </c>
      <c r="B598" s="236">
        <f t="shared" si="97"/>
        <v>45855</v>
      </c>
      <c r="C598" s="237">
        <f t="shared" si="102"/>
        <v>0.6527777778</v>
      </c>
      <c r="D598" s="122" t="s">
        <v>134</v>
      </c>
      <c r="E598" s="122" t="s">
        <v>462</v>
      </c>
      <c r="F598" s="123">
        <v>8.08490653E8</v>
      </c>
      <c r="G598" s="123">
        <v>250.0</v>
      </c>
      <c r="H598" s="238" t="str">
        <f t="shared" si="98"/>
        <v>L</v>
      </c>
      <c r="I598" s="47">
        <f t="shared" si="99"/>
        <v>0</v>
      </c>
      <c r="J598" s="122" t="s">
        <v>197</v>
      </c>
      <c r="K598" s="122" t="s">
        <v>342</v>
      </c>
      <c r="L598" s="123">
        <v>6.15137564E8</v>
      </c>
      <c r="M598" s="123">
        <v>1080.0</v>
      </c>
      <c r="N598" s="238" t="str">
        <f t="shared" si="100"/>
        <v>W</v>
      </c>
      <c r="O598" s="47">
        <f t="shared" si="101"/>
        <v>0</v>
      </c>
      <c r="P598" s="242"/>
      <c r="Q598" s="85"/>
      <c r="R598" s="85"/>
      <c r="S598" s="85"/>
      <c r="T598" s="85"/>
      <c r="U598" s="85"/>
      <c r="V598" s="85"/>
      <c r="W598" s="85"/>
      <c r="X598" s="85"/>
      <c r="Y598" s="85"/>
      <c r="Z598" s="85"/>
    </row>
    <row r="599">
      <c r="A599" s="235">
        <v>45855.0</v>
      </c>
      <c r="B599" s="236">
        <f t="shared" si="97"/>
        <v>45855</v>
      </c>
      <c r="C599" s="237">
        <f t="shared" si="102"/>
        <v>0.6597222222</v>
      </c>
      <c r="D599" s="122" t="s">
        <v>186</v>
      </c>
      <c r="E599" s="122">
        <v>1.001736012E9</v>
      </c>
      <c r="F599" s="123">
        <v>7.71031894E8</v>
      </c>
      <c r="G599" s="123">
        <v>100000.0</v>
      </c>
      <c r="H599" s="238" t="str">
        <f t="shared" si="98"/>
        <v>W</v>
      </c>
      <c r="I599" s="47">
        <f t="shared" si="99"/>
        <v>3500</v>
      </c>
      <c r="J599" s="122" t="s">
        <v>170</v>
      </c>
      <c r="K599" s="122">
        <v>6.80386119E8</v>
      </c>
      <c r="L599" s="123">
        <v>4.67668845E8</v>
      </c>
      <c r="M599" s="123">
        <v>0.0</v>
      </c>
      <c r="N599" s="238" t="str">
        <f t="shared" si="100"/>
        <v>L</v>
      </c>
      <c r="O599" s="47">
        <f t="shared" si="101"/>
        <v>0</v>
      </c>
      <c r="P599" s="252">
        <v>0.6625</v>
      </c>
      <c r="Q599" s="85"/>
      <c r="R599" s="85"/>
      <c r="S599" s="85"/>
      <c r="T599" s="85"/>
      <c r="U599" s="85"/>
      <c r="V599" s="85"/>
      <c r="W599" s="85"/>
      <c r="X599" s="85"/>
      <c r="Y599" s="85"/>
      <c r="Z599" s="85"/>
    </row>
    <row r="600">
      <c r="A600" s="235">
        <v>45855.0</v>
      </c>
      <c r="B600" s="236">
        <f t="shared" si="97"/>
        <v>45855</v>
      </c>
      <c r="C600" s="237">
        <f t="shared" si="102"/>
        <v>0.6666666667</v>
      </c>
      <c r="D600" s="122" t="s">
        <v>139</v>
      </c>
      <c r="E600" s="122" t="s">
        <v>220</v>
      </c>
      <c r="F600" s="123">
        <v>7.25853031E8</v>
      </c>
      <c r="G600" s="123">
        <v>1060.0</v>
      </c>
      <c r="H600" s="238" t="str">
        <f t="shared" si="98"/>
        <v>D</v>
      </c>
      <c r="I600" s="47">
        <f t="shared" si="99"/>
        <v>0</v>
      </c>
      <c r="J600" s="122" t="s">
        <v>200</v>
      </c>
      <c r="K600" s="122" t="s">
        <v>175</v>
      </c>
      <c r="L600" s="123">
        <v>4.06209818E8</v>
      </c>
      <c r="M600" s="123">
        <v>1060.0</v>
      </c>
      <c r="N600" s="238" t="str">
        <f t="shared" si="100"/>
        <v>D</v>
      </c>
      <c r="O600" s="47">
        <f t="shared" si="101"/>
        <v>0</v>
      </c>
      <c r="P600" s="178" t="s">
        <v>753</v>
      </c>
      <c r="Q600" s="85"/>
      <c r="R600" s="85"/>
      <c r="S600" s="85"/>
      <c r="T600" s="85"/>
      <c r="U600" s="85"/>
      <c r="V600" s="85"/>
      <c r="W600" s="85"/>
      <c r="X600" s="85"/>
      <c r="Y600" s="85"/>
      <c r="Z600" s="85"/>
    </row>
    <row r="601">
      <c r="A601" s="235">
        <v>45855.0</v>
      </c>
      <c r="B601" s="236">
        <f t="shared" si="97"/>
        <v>45855</v>
      </c>
      <c r="C601" s="237">
        <f t="shared" si="102"/>
        <v>0.6736111111</v>
      </c>
      <c r="D601" s="122" t="s">
        <v>163</v>
      </c>
      <c r="E601" s="122" t="s">
        <v>172</v>
      </c>
      <c r="F601" s="123">
        <v>7.8094611E8</v>
      </c>
      <c r="G601" s="122"/>
      <c r="H601" s="238" t="str">
        <f t="shared" si="98"/>
        <v>D</v>
      </c>
      <c r="I601" s="47">
        <f t="shared" si="99"/>
        <v>0</v>
      </c>
      <c r="J601" s="122" t="s">
        <v>170</v>
      </c>
      <c r="K601" s="122"/>
      <c r="L601" s="122"/>
      <c r="M601" s="122"/>
      <c r="N601" s="238" t="str">
        <f t="shared" si="100"/>
        <v>D</v>
      </c>
      <c r="O601" s="47">
        <f t="shared" si="101"/>
        <v>0</v>
      </c>
      <c r="P601" s="120" t="s">
        <v>132</v>
      </c>
      <c r="Q601" s="85"/>
      <c r="R601" s="85"/>
      <c r="S601" s="85"/>
      <c r="T601" s="85"/>
      <c r="U601" s="85"/>
      <c r="V601" s="85"/>
      <c r="W601" s="85"/>
      <c r="X601" s="85"/>
      <c r="Y601" s="85"/>
      <c r="Z601" s="85"/>
    </row>
    <row r="602">
      <c r="A602" s="235">
        <v>45855.0</v>
      </c>
      <c r="B602" s="236">
        <f t="shared" si="97"/>
        <v>45855</v>
      </c>
      <c r="C602" s="237">
        <f t="shared" si="102"/>
        <v>0.6805555556</v>
      </c>
      <c r="D602" s="122" t="s">
        <v>282</v>
      </c>
      <c r="E602" s="122" t="s">
        <v>563</v>
      </c>
      <c r="F602" s="123">
        <v>6.66735447E8</v>
      </c>
      <c r="G602" s="123">
        <v>5280.0</v>
      </c>
      <c r="H602" s="238" t="str">
        <f t="shared" si="98"/>
        <v>L</v>
      </c>
      <c r="I602" s="47">
        <f t="shared" si="99"/>
        <v>30</v>
      </c>
      <c r="J602" s="122" t="s">
        <v>166</v>
      </c>
      <c r="K602" s="122">
        <v>1.001736012E9</v>
      </c>
      <c r="L602" s="123">
        <v>7.71031894E8</v>
      </c>
      <c r="M602" s="123">
        <v>100000.0</v>
      </c>
      <c r="N602" s="238" t="str">
        <f t="shared" si="100"/>
        <v>W</v>
      </c>
      <c r="O602" s="47">
        <f t="shared" si="101"/>
        <v>3500</v>
      </c>
      <c r="P602" s="178" t="s">
        <v>754</v>
      </c>
      <c r="Q602" s="85"/>
      <c r="R602" s="85"/>
      <c r="S602" s="85"/>
      <c r="T602" s="85"/>
      <c r="U602" s="85"/>
      <c r="V602" s="85"/>
      <c r="W602" s="85"/>
      <c r="X602" s="85"/>
      <c r="Y602" s="85"/>
      <c r="Z602" s="85"/>
    </row>
    <row r="603">
      <c r="A603" s="235">
        <v>45855.0</v>
      </c>
      <c r="B603" s="236">
        <f t="shared" si="97"/>
        <v>45855</v>
      </c>
      <c r="C603" s="237">
        <f t="shared" si="102"/>
        <v>0.6875</v>
      </c>
      <c r="D603" s="122" t="s">
        <v>282</v>
      </c>
      <c r="E603" s="122">
        <v>1.001736012E9</v>
      </c>
      <c r="F603" s="123">
        <v>7.71031894E8</v>
      </c>
      <c r="G603" s="123">
        <v>100000.0</v>
      </c>
      <c r="H603" s="238" t="str">
        <f t="shared" si="98"/>
        <v>W</v>
      </c>
      <c r="I603" s="47">
        <f t="shared" si="99"/>
        <v>3500</v>
      </c>
      <c r="J603" s="122" t="s">
        <v>279</v>
      </c>
      <c r="K603" s="122">
        <v>6.80386119E8</v>
      </c>
      <c r="L603" s="123">
        <v>4.67668845E8</v>
      </c>
      <c r="M603" s="123">
        <v>0.0</v>
      </c>
      <c r="N603" s="238" t="str">
        <f t="shared" si="100"/>
        <v>L</v>
      </c>
      <c r="O603" s="47">
        <f t="shared" si="101"/>
        <v>0</v>
      </c>
      <c r="P603" s="178" t="s">
        <v>728</v>
      </c>
      <c r="Q603" s="85"/>
      <c r="R603" s="85"/>
      <c r="S603" s="85"/>
      <c r="T603" s="85"/>
      <c r="U603" s="85"/>
      <c r="V603" s="85"/>
      <c r="W603" s="85"/>
      <c r="X603" s="85"/>
      <c r="Y603" s="85"/>
      <c r="Z603" s="85"/>
    </row>
    <row r="604">
      <c r="A604" s="235">
        <v>45855.0</v>
      </c>
      <c r="B604" s="236">
        <f t="shared" si="97"/>
        <v>45855</v>
      </c>
      <c r="C604" s="237">
        <f t="shared" si="102"/>
        <v>0.6944444444</v>
      </c>
      <c r="D604" s="122" t="s">
        <v>155</v>
      </c>
      <c r="E604" s="122">
        <v>6.80386119E8</v>
      </c>
      <c r="F604" s="123">
        <v>4.67668845E8</v>
      </c>
      <c r="G604" s="123">
        <v>0.0</v>
      </c>
      <c r="H604" s="238" t="str">
        <f t="shared" si="98"/>
        <v>L</v>
      </c>
      <c r="I604" s="47">
        <f t="shared" si="99"/>
        <v>0</v>
      </c>
      <c r="J604" s="122" t="s">
        <v>166</v>
      </c>
      <c r="K604" s="122">
        <v>1.001736012E9</v>
      </c>
      <c r="L604" s="123">
        <v>7.71031894E8</v>
      </c>
      <c r="M604" s="123">
        <v>100000.0</v>
      </c>
      <c r="N604" s="238" t="str">
        <f t="shared" si="100"/>
        <v>W</v>
      </c>
      <c r="O604" s="47">
        <f t="shared" si="101"/>
        <v>3500</v>
      </c>
      <c r="P604" s="178" t="s">
        <v>728</v>
      </c>
      <c r="Q604" s="85"/>
      <c r="R604" s="85"/>
      <c r="S604" s="85"/>
      <c r="T604" s="85"/>
      <c r="U604" s="85"/>
      <c r="V604" s="85"/>
      <c r="W604" s="85"/>
      <c r="X604" s="85"/>
      <c r="Y604" s="85"/>
      <c r="Z604" s="85"/>
    </row>
    <row r="605">
      <c r="A605" s="235">
        <v>45855.0</v>
      </c>
      <c r="B605" s="236">
        <f t="shared" si="97"/>
        <v>45855</v>
      </c>
      <c r="C605" s="237">
        <f t="shared" si="102"/>
        <v>0.7013888889</v>
      </c>
      <c r="D605" s="122" t="s">
        <v>217</v>
      </c>
      <c r="E605" s="122" t="s">
        <v>460</v>
      </c>
      <c r="F605" s="123">
        <v>8.06954002E8</v>
      </c>
      <c r="G605" s="123">
        <v>20800.0</v>
      </c>
      <c r="H605" s="238" t="str">
        <f t="shared" si="98"/>
        <v>W</v>
      </c>
      <c r="I605" s="47">
        <f t="shared" si="99"/>
        <v>320</v>
      </c>
      <c r="J605" s="122" t="s">
        <v>316</v>
      </c>
      <c r="K605" s="122" t="s">
        <v>563</v>
      </c>
      <c r="L605" s="123">
        <v>6.66735447E8</v>
      </c>
      <c r="M605" s="123">
        <v>2710.0</v>
      </c>
      <c r="N605" s="238" t="str">
        <f t="shared" si="100"/>
        <v>L</v>
      </c>
      <c r="O605" s="47">
        <f t="shared" si="101"/>
        <v>30</v>
      </c>
      <c r="P605" s="242"/>
      <c r="Q605" s="85"/>
      <c r="R605" s="85"/>
      <c r="S605" s="85"/>
      <c r="T605" s="85"/>
      <c r="U605" s="85"/>
      <c r="V605" s="85"/>
      <c r="W605" s="85"/>
      <c r="X605" s="85"/>
      <c r="Y605" s="85"/>
      <c r="Z605" s="85"/>
    </row>
    <row r="606">
      <c r="A606" s="235">
        <v>45855.0</v>
      </c>
      <c r="B606" s="236">
        <f t="shared" si="97"/>
        <v>45855</v>
      </c>
      <c r="C606" s="237">
        <f t="shared" si="102"/>
        <v>0.7083333333</v>
      </c>
      <c r="D606" s="122" t="s">
        <v>186</v>
      </c>
      <c r="E606" s="122">
        <v>1.001736012E9</v>
      </c>
      <c r="F606" s="123">
        <v>7.71031894E8</v>
      </c>
      <c r="G606" s="123">
        <v>100000.0</v>
      </c>
      <c r="H606" s="238" t="str">
        <f t="shared" si="98"/>
        <v>W</v>
      </c>
      <c r="I606" s="47">
        <f t="shared" si="99"/>
        <v>3500</v>
      </c>
      <c r="J606" s="122" t="s">
        <v>183</v>
      </c>
      <c r="K606" s="122" t="s">
        <v>755</v>
      </c>
      <c r="L606" s="123">
        <v>6.8999334E8</v>
      </c>
      <c r="M606" s="123">
        <v>100.0</v>
      </c>
      <c r="N606" s="238" t="str">
        <f t="shared" si="100"/>
        <v>L</v>
      </c>
      <c r="O606" s="47">
        <f t="shared" si="101"/>
        <v>0</v>
      </c>
      <c r="P606" s="47"/>
      <c r="Q606" s="85"/>
      <c r="R606" s="85"/>
      <c r="S606" s="85"/>
      <c r="T606" s="85"/>
      <c r="U606" s="85"/>
      <c r="V606" s="85"/>
      <c r="W606" s="85"/>
      <c r="X606" s="85"/>
      <c r="Y606" s="85"/>
      <c r="Z606" s="85"/>
    </row>
    <row r="607">
      <c r="A607" s="235">
        <v>45855.0</v>
      </c>
      <c r="B607" s="236">
        <f t="shared" si="97"/>
        <v>45855</v>
      </c>
      <c r="C607" s="237">
        <f t="shared" si="102"/>
        <v>0.7152777778</v>
      </c>
      <c r="D607" s="122" t="s">
        <v>427</v>
      </c>
      <c r="E607" s="122">
        <v>6.80386119E8</v>
      </c>
      <c r="F607" s="123">
        <v>4.67668845E8</v>
      </c>
      <c r="G607" s="123">
        <v>0.0</v>
      </c>
      <c r="H607" s="238" t="str">
        <f t="shared" si="98"/>
        <v>L</v>
      </c>
      <c r="I607" s="47">
        <f t="shared" si="99"/>
        <v>0</v>
      </c>
      <c r="J607" s="122" t="s">
        <v>570</v>
      </c>
      <c r="K607" s="122">
        <v>1.001736012E9</v>
      </c>
      <c r="L607" s="123">
        <v>7.71031894E8</v>
      </c>
      <c r="M607" s="123">
        <v>100000.0</v>
      </c>
      <c r="N607" s="238" t="str">
        <f t="shared" si="100"/>
        <v>W</v>
      </c>
      <c r="O607" s="47">
        <f t="shared" si="101"/>
        <v>3500</v>
      </c>
      <c r="P607" s="252">
        <v>0.7222222222222222</v>
      </c>
      <c r="Q607" s="85"/>
      <c r="R607" s="85"/>
      <c r="S607" s="85"/>
      <c r="T607" s="85"/>
      <c r="U607" s="85"/>
      <c r="V607" s="85"/>
      <c r="W607" s="85"/>
      <c r="X607" s="85"/>
      <c r="Y607" s="85"/>
      <c r="Z607" s="85"/>
    </row>
    <row r="608">
      <c r="A608" s="235">
        <v>45855.0</v>
      </c>
      <c r="B608" s="236">
        <f t="shared" si="97"/>
        <v>45855</v>
      </c>
      <c r="C608" s="237">
        <f t="shared" si="102"/>
        <v>0.7222222222</v>
      </c>
      <c r="D608" s="122" t="s">
        <v>174</v>
      </c>
      <c r="E608" s="122" t="s">
        <v>519</v>
      </c>
      <c r="F608" s="123">
        <v>7.28603229E8</v>
      </c>
      <c r="G608" s="123">
        <v>1780.0</v>
      </c>
      <c r="H608" s="238" t="str">
        <f t="shared" si="98"/>
        <v>D</v>
      </c>
      <c r="I608" s="47">
        <f t="shared" si="99"/>
        <v>0</v>
      </c>
      <c r="J608" s="122" t="s">
        <v>166</v>
      </c>
      <c r="K608" s="122" t="s">
        <v>250</v>
      </c>
      <c r="L608" s="123">
        <v>7.31817112E8</v>
      </c>
      <c r="M608" s="123">
        <v>1780.0</v>
      </c>
      <c r="N608" s="238" t="str">
        <f t="shared" si="100"/>
        <v>D</v>
      </c>
      <c r="O608" s="47">
        <f t="shared" si="101"/>
        <v>0</v>
      </c>
      <c r="P608" s="47"/>
      <c r="Q608" s="85"/>
      <c r="R608" s="85"/>
      <c r="S608" s="85"/>
      <c r="T608" s="85"/>
      <c r="U608" s="85"/>
      <c r="V608" s="85"/>
      <c r="W608" s="85"/>
      <c r="X608" s="85"/>
      <c r="Y608" s="85"/>
      <c r="Z608" s="85"/>
    </row>
    <row r="609">
      <c r="A609" s="235">
        <v>45855.0</v>
      </c>
      <c r="B609" s="236">
        <f t="shared" si="97"/>
        <v>45855</v>
      </c>
      <c r="C609" s="237">
        <f t="shared" si="102"/>
        <v>0.7291666667</v>
      </c>
      <c r="D609" s="122" t="s">
        <v>130</v>
      </c>
      <c r="E609" s="122">
        <v>1.001736012E9</v>
      </c>
      <c r="F609" s="123">
        <v>7.71031894E8</v>
      </c>
      <c r="G609" s="123">
        <v>100000.0</v>
      </c>
      <c r="H609" s="238" t="str">
        <f t="shared" si="98"/>
        <v>W</v>
      </c>
      <c r="I609" s="47">
        <f t="shared" si="99"/>
        <v>3500</v>
      </c>
      <c r="J609" s="122" t="s">
        <v>191</v>
      </c>
      <c r="K609" s="122">
        <v>6.80386119E8</v>
      </c>
      <c r="L609" s="123">
        <v>4.67668845E8</v>
      </c>
      <c r="M609" s="123">
        <v>0.0</v>
      </c>
      <c r="N609" s="238" t="str">
        <f t="shared" si="100"/>
        <v>L</v>
      </c>
      <c r="O609" s="47">
        <f t="shared" si="101"/>
        <v>0</v>
      </c>
      <c r="P609" s="252">
        <v>0.7291666666666666</v>
      </c>
      <c r="Q609" s="85"/>
      <c r="R609" s="85"/>
      <c r="S609" s="85"/>
      <c r="T609" s="85"/>
      <c r="U609" s="85"/>
      <c r="V609" s="85"/>
      <c r="W609" s="85"/>
      <c r="X609" s="85"/>
      <c r="Y609" s="85"/>
      <c r="Z609" s="85"/>
    </row>
    <row r="610">
      <c r="A610" s="235">
        <v>45855.0</v>
      </c>
      <c r="B610" s="236">
        <f t="shared" si="97"/>
        <v>45855</v>
      </c>
      <c r="C610" s="237">
        <f t="shared" si="102"/>
        <v>0.7361111111</v>
      </c>
      <c r="D610" s="122" t="s">
        <v>161</v>
      </c>
      <c r="E610" s="122">
        <v>1.001736012E9</v>
      </c>
      <c r="F610" s="123">
        <v>7.71031894E8</v>
      </c>
      <c r="G610" s="123">
        <v>100000.0</v>
      </c>
      <c r="H610" s="238" t="str">
        <f t="shared" si="98"/>
        <v>W</v>
      </c>
      <c r="I610" s="47">
        <f t="shared" si="99"/>
        <v>3500</v>
      </c>
      <c r="J610" s="122" t="s">
        <v>197</v>
      </c>
      <c r="K610" s="122">
        <v>6.80386119E8</v>
      </c>
      <c r="L610" s="123">
        <v>4.67668845E8</v>
      </c>
      <c r="M610" s="123">
        <v>0.0</v>
      </c>
      <c r="N610" s="238" t="str">
        <f t="shared" si="100"/>
        <v>L</v>
      </c>
      <c r="O610" s="47">
        <f t="shared" si="101"/>
        <v>0</v>
      </c>
      <c r="P610" s="178" t="s">
        <v>756</v>
      </c>
      <c r="Q610" s="85"/>
      <c r="R610" s="85"/>
      <c r="S610" s="85"/>
      <c r="T610" s="85"/>
      <c r="U610" s="85"/>
      <c r="V610" s="85"/>
      <c r="W610" s="85"/>
      <c r="X610" s="85"/>
      <c r="Y610" s="85"/>
      <c r="Z610" s="85"/>
    </row>
    <row r="611">
      <c r="A611" s="235">
        <v>45855.0</v>
      </c>
      <c r="B611" s="236">
        <f t="shared" si="97"/>
        <v>45855</v>
      </c>
      <c r="C611" s="237">
        <f t="shared" si="102"/>
        <v>0.7430555556</v>
      </c>
      <c r="D611" s="122" t="s">
        <v>163</v>
      </c>
      <c r="E611" s="122">
        <v>1.001736012E9</v>
      </c>
      <c r="F611" s="123">
        <v>7.71031894E8</v>
      </c>
      <c r="G611" s="123">
        <v>100000.0</v>
      </c>
      <c r="H611" s="238" t="str">
        <f t="shared" si="98"/>
        <v>W</v>
      </c>
      <c r="I611" s="47">
        <f t="shared" si="99"/>
        <v>3500</v>
      </c>
      <c r="J611" s="122" t="s">
        <v>149</v>
      </c>
      <c r="K611" s="122">
        <v>6.80386119E8</v>
      </c>
      <c r="L611" s="123">
        <v>4.67668845E8</v>
      </c>
      <c r="M611" s="123">
        <v>0.0</v>
      </c>
      <c r="N611" s="238" t="str">
        <f t="shared" si="100"/>
        <v>L</v>
      </c>
      <c r="O611" s="47">
        <f t="shared" si="101"/>
        <v>0</v>
      </c>
      <c r="P611" s="252">
        <v>0.7444444444444445</v>
      </c>
      <c r="Q611" s="85"/>
      <c r="R611" s="85"/>
      <c r="S611" s="85"/>
      <c r="T611" s="85"/>
      <c r="U611" s="85"/>
      <c r="V611" s="85"/>
      <c r="W611" s="85"/>
      <c r="X611" s="85"/>
      <c r="Y611" s="85"/>
      <c r="Z611" s="85"/>
    </row>
    <row r="612">
      <c r="A612" s="235">
        <v>45855.0</v>
      </c>
      <c r="B612" s="236">
        <f t="shared" si="97"/>
        <v>45855</v>
      </c>
      <c r="C612" s="237">
        <f t="shared" si="102"/>
        <v>0.75</v>
      </c>
      <c r="D612" s="122" t="s">
        <v>195</v>
      </c>
      <c r="E612" s="122">
        <v>1.001736012E9</v>
      </c>
      <c r="F612" s="123">
        <v>7.71031894E8</v>
      </c>
      <c r="G612" s="123">
        <v>100000.0</v>
      </c>
      <c r="H612" s="238" t="str">
        <f t="shared" si="98"/>
        <v>W</v>
      </c>
      <c r="I612" s="47">
        <f t="shared" si="99"/>
        <v>3500</v>
      </c>
      <c r="J612" s="122" t="s">
        <v>191</v>
      </c>
      <c r="K612" s="122">
        <v>6.80386119E8</v>
      </c>
      <c r="L612" s="123">
        <v>4.67668845E8</v>
      </c>
      <c r="M612" s="123">
        <v>0.0</v>
      </c>
      <c r="N612" s="238" t="str">
        <f t="shared" si="100"/>
        <v>L</v>
      </c>
      <c r="O612" s="47">
        <f t="shared" si="101"/>
        <v>0</v>
      </c>
      <c r="P612" s="252">
        <v>0.7506944444444444</v>
      </c>
      <c r="Q612" s="85"/>
      <c r="R612" s="85"/>
      <c r="S612" s="85"/>
      <c r="T612" s="85"/>
      <c r="U612" s="85"/>
      <c r="V612" s="85"/>
      <c r="W612" s="85"/>
      <c r="X612" s="85"/>
      <c r="Y612" s="85"/>
      <c r="Z612" s="85"/>
    </row>
    <row r="613">
      <c r="A613" s="235">
        <v>45855.0</v>
      </c>
      <c r="B613" s="236">
        <f t="shared" si="97"/>
        <v>45855</v>
      </c>
      <c r="C613" s="237">
        <f t="shared" si="102"/>
        <v>0.7569444444</v>
      </c>
      <c r="D613" s="122" t="s">
        <v>161</v>
      </c>
      <c r="E613" s="122">
        <v>1.001736012E9</v>
      </c>
      <c r="F613" s="123">
        <v>7.71031894E8</v>
      </c>
      <c r="G613" s="123">
        <v>100000.0</v>
      </c>
      <c r="H613" s="238" t="str">
        <f t="shared" si="98"/>
        <v>W</v>
      </c>
      <c r="I613" s="47">
        <f t="shared" si="99"/>
        <v>3500</v>
      </c>
      <c r="J613" s="122" t="s">
        <v>581</v>
      </c>
      <c r="K613" s="122" t="s">
        <v>582</v>
      </c>
      <c r="L613" s="123">
        <v>8.32716992E8</v>
      </c>
      <c r="M613" s="123">
        <v>2380.0</v>
      </c>
      <c r="N613" s="238" t="str">
        <f t="shared" si="100"/>
        <v>L</v>
      </c>
      <c r="O613" s="47">
        <f t="shared" si="101"/>
        <v>30</v>
      </c>
      <c r="P613" s="252">
        <v>0.7576388888888889</v>
      </c>
      <c r="Q613" s="85"/>
      <c r="R613" s="85"/>
      <c r="S613" s="85"/>
      <c r="T613" s="85"/>
      <c r="U613" s="85"/>
      <c r="V613" s="85"/>
      <c r="W613" s="85"/>
      <c r="X613" s="85"/>
      <c r="Y613" s="85"/>
      <c r="Z613" s="85"/>
    </row>
    <row r="614">
      <c r="A614" s="235">
        <v>45855.0</v>
      </c>
      <c r="B614" s="236">
        <f t="shared" si="97"/>
        <v>45855</v>
      </c>
      <c r="C614" s="237">
        <f t="shared" si="102"/>
        <v>0.7638888889</v>
      </c>
      <c r="D614" s="122" t="s">
        <v>166</v>
      </c>
      <c r="E614" s="122" t="s">
        <v>497</v>
      </c>
      <c r="F614" s="123">
        <v>6.70434717E8</v>
      </c>
      <c r="G614" s="122"/>
      <c r="H614" s="238" t="str">
        <f t="shared" si="98"/>
        <v>D</v>
      </c>
      <c r="I614" s="47">
        <f t="shared" si="99"/>
        <v>0</v>
      </c>
      <c r="J614" s="122" t="s">
        <v>204</v>
      </c>
      <c r="K614" s="122"/>
      <c r="L614" s="123"/>
      <c r="M614" s="122"/>
      <c r="N614" s="238" t="str">
        <f t="shared" si="100"/>
        <v>D</v>
      </c>
      <c r="O614" s="47">
        <f t="shared" si="101"/>
        <v>0</v>
      </c>
      <c r="P614" s="120" t="s">
        <v>132</v>
      </c>
      <c r="Q614" s="85"/>
      <c r="R614" s="85"/>
      <c r="S614" s="85"/>
      <c r="T614" s="85"/>
      <c r="U614" s="85"/>
      <c r="V614" s="85"/>
      <c r="W614" s="85"/>
      <c r="X614" s="85"/>
      <c r="Y614" s="85"/>
      <c r="Z614" s="85"/>
    </row>
    <row r="615">
      <c r="A615" s="235">
        <v>45855.0</v>
      </c>
      <c r="B615" s="236">
        <f t="shared" si="97"/>
        <v>45855</v>
      </c>
      <c r="C615" s="237">
        <f t="shared" si="102"/>
        <v>0.7708333333</v>
      </c>
      <c r="D615" s="122" t="s">
        <v>157</v>
      </c>
      <c r="E615" s="122">
        <v>6.80386119E8</v>
      </c>
      <c r="F615" s="123">
        <v>4.67668845E8</v>
      </c>
      <c r="G615" s="123">
        <v>0.0</v>
      </c>
      <c r="H615" s="238" t="str">
        <f t="shared" si="98"/>
        <v>L</v>
      </c>
      <c r="I615" s="47">
        <f t="shared" si="99"/>
        <v>0</v>
      </c>
      <c r="J615" s="122" t="s">
        <v>191</v>
      </c>
      <c r="K615" s="122">
        <v>1.001736012E9</v>
      </c>
      <c r="L615" s="123">
        <v>7.71031894E8</v>
      </c>
      <c r="M615" s="123">
        <v>100000.0</v>
      </c>
      <c r="N615" s="238" t="str">
        <f t="shared" si="100"/>
        <v>W</v>
      </c>
      <c r="O615" s="47">
        <f t="shared" si="101"/>
        <v>3500</v>
      </c>
      <c r="P615" s="252">
        <v>0.7666666666666667</v>
      </c>
      <c r="Q615" s="85"/>
      <c r="R615" s="85"/>
      <c r="S615" s="85"/>
      <c r="T615" s="85"/>
      <c r="U615" s="85"/>
      <c r="V615" s="85"/>
      <c r="W615" s="85"/>
      <c r="X615" s="85"/>
      <c r="Y615" s="85"/>
      <c r="Z615" s="85"/>
    </row>
    <row r="616">
      <c r="A616" s="235">
        <v>45855.0</v>
      </c>
      <c r="B616" s="236">
        <f t="shared" si="97"/>
        <v>45855</v>
      </c>
      <c r="C616" s="237">
        <f t="shared" si="102"/>
        <v>0.7777777778</v>
      </c>
      <c r="D616" s="122" t="s">
        <v>195</v>
      </c>
      <c r="E616" s="122" t="s">
        <v>226</v>
      </c>
      <c r="F616" s="123">
        <v>5.94266288E8</v>
      </c>
      <c r="G616" s="123">
        <v>0.0</v>
      </c>
      <c r="H616" s="238" t="str">
        <f t="shared" si="98"/>
        <v>D</v>
      </c>
      <c r="I616" s="47">
        <f t="shared" si="99"/>
        <v>0</v>
      </c>
      <c r="J616" s="122" t="s">
        <v>134</v>
      </c>
      <c r="K616" s="122" t="s">
        <v>162</v>
      </c>
      <c r="L616" s="123">
        <v>8.33635123E8</v>
      </c>
      <c r="M616" s="123">
        <v>0.0</v>
      </c>
      <c r="N616" s="238" t="str">
        <f t="shared" si="100"/>
        <v>D</v>
      </c>
      <c r="O616" s="47">
        <f t="shared" si="101"/>
        <v>0</v>
      </c>
      <c r="P616" s="242"/>
      <c r="Q616" s="85"/>
      <c r="R616" s="85"/>
      <c r="S616" s="85"/>
      <c r="T616" s="85"/>
      <c r="U616" s="85"/>
      <c r="V616" s="85"/>
      <c r="W616" s="85"/>
      <c r="X616" s="85"/>
      <c r="Y616" s="85"/>
      <c r="Z616" s="85"/>
    </row>
    <row r="617">
      <c r="A617" s="235">
        <v>45855.0</v>
      </c>
      <c r="B617" s="236">
        <f t="shared" si="97"/>
        <v>45855</v>
      </c>
      <c r="C617" s="237">
        <f t="shared" si="102"/>
        <v>0.7847222222</v>
      </c>
      <c r="D617" s="122" t="s">
        <v>195</v>
      </c>
      <c r="E617" s="122" t="s">
        <v>226</v>
      </c>
      <c r="F617" s="123">
        <v>5.94266288E8</v>
      </c>
      <c r="G617" s="123">
        <v>0.0</v>
      </c>
      <c r="H617" s="238" t="str">
        <f t="shared" si="98"/>
        <v>D</v>
      </c>
      <c r="I617" s="47">
        <f t="shared" si="99"/>
        <v>0</v>
      </c>
      <c r="J617" s="122" t="s">
        <v>134</v>
      </c>
      <c r="K617" s="122" t="s">
        <v>227</v>
      </c>
      <c r="L617" s="123">
        <v>5.61656213E8</v>
      </c>
      <c r="M617" s="123">
        <v>0.0</v>
      </c>
      <c r="N617" s="238" t="str">
        <f t="shared" si="100"/>
        <v>D</v>
      </c>
      <c r="O617" s="47">
        <f t="shared" si="101"/>
        <v>0</v>
      </c>
      <c r="P617" s="242"/>
      <c r="Q617" s="85"/>
      <c r="R617" s="85"/>
      <c r="S617" s="85"/>
      <c r="T617" s="85"/>
      <c r="U617" s="85"/>
      <c r="V617" s="85"/>
      <c r="W617" s="85"/>
      <c r="X617" s="85"/>
      <c r="Y617" s="85"/>
      <c r="Z617" s="85"/>
    </row>
    <row r="618">
      <c r="A618" s="235">
        <v>45855.0</v>
      </c>
      <c r="B618" s="236">
        <f t="shared" si="97"/>
        <v>45855</v>
      </c>
      <c r="C618" s="237">
        <f t="shared" si="102"/>
        <v>0.7916666667</v>
      </c>
      <c r="D618" s="122" t="s">
        <v>130</v>
      </c>
      <c r="E618" s="122">
        <v>1.060344971E9</v>
      </c>
      <c r="F618" s="123">
        <v>8.2995077E8</v>
      </c>
      <c r="G618" s="122"/>
      <c r="H618" s="238" t="str">
        <f t="shared" si="98"/>
        <v>D</v>
      </c>
      <c r="I618" s="47">
        <f t="shared" si="99"/>
        <v>0</v>
      </c>
      <c r="J618" s="122" t="s">
        <v>166</v>
      </c>
      <c r="K618" s="122"/>
      <c r="L618" s="123"/>
      <c r="M618" s="122"/>
      <c r="N618" s="238" t="str">
        <f t="shared" si="100"/>
        <v>D</v>
      </c>
      <c r="O618" s="47">
        <f t="shared" si="101"/>
        <v>0</v>
      </c>
      <c r="P618" s="120" t="s">
        <v>132</v>
      </c>
      <c r="Q618" s="85"/>
      <c r="R618" s="85"/>
      <c r="S618" s="85"/>
      <c r="T618" s="85"/>
      <c r="U618" s="85"/>
      <c r="V618" s="85"/>
      <c r="W618" s="85"/>
      <c r="X618" s="85"/>
      <c r="Y618" s="85"/>
      <c r="Z618" s="85"/>
    </row>
    <row r="619">
      <c r="A619" s="235">
        <v>45855.0</v>
      </c>
      <c r="B619" s="236">
        <f t="shared" si="97"/>
        <v>45855</v>
      </c>
      <c r="C619" s="237">
        <f t="shared" si="102"/>
        <v>0.7986111111</v>
      </c>
      <c r="D619" s="122" t="s">
        <v>282</v>
      </c>
      <c r="E619" s="122" t="s">
        <v>531</v>
      </c>
      <c r="F619" s="123">
        <v>7.53012678E8</v>
      </c>
      <c r="G619" s="123">
        <v>1090.0</v>
      </c>
      <c r="H619" s="238" t="str">
        <f t="shared" si="98"/>
        <v>L</v>
      </c>
      <c r="I619" s="47">
        <f t="shared" si="99"/>
        <v>0</v>
      </c>
      <c r="J619" s="122" t="s">
        <v>166</v>
      </c>
      <c r="K619" s="122" t="s">
        <v>517</v>
      </c>
      <c r="L619" s="123">
        <v>6.66735447E8</v>
      </c>
      <c r="M619" s="123">
        <v>5960.0</v>
      </c>
      <c r="N619" s="238" t="str">
        <f t="shared" si="100"/>
        <v>W</v>
      </c>
      <c r="O619" s="47">
        <f t="shared" si="101"/>
        <v>60</v>
      </c>
      <c r="P619" s="242"/>
      <c r="Q619" s="85"/>
      <c r="R619" s="85"/>
      <c r="S619" s="85"/>
      <c r="T619" s="85"/>
      <c r="U619" s="85"/>
      <c r="V619" s="85"/>
      <c r="W619" s="85"/>
      <c r="X619" s="85"/>
      <c r="Y619" s="85"/>
      <c r="Z619" s="85"/>
    </row>
    <row r="620">
      <c r="A620" s="235">
        <v>45855.0</v>
      </c>
      <c r="B620" s="236">
        <f t="shared" si="97"/>
        <v>45855</v>
      </c>
      <c r="C620" s="237">
        <f t="shared" si="102"/>
        <v>0.8055555556</v>
      </c>
      <c r="D620" s="122" t="s">
        <v>178</v>
      </c>
      <c r="E620" s="122"/>
      <c r="F620" s="123"/>
      <c r="G620" s="122"/>
      <c r="H620" s="238" t="str">
        <f t="shared" si="98"/>
        <v>D</v>
      </c>
      <c r="I620" s="47">
        <f t="shared" si="99"/>
        <v>0</v>
      </c>
      <c r="J620" s="122" t="s">
        <v>146</v>
      </c>
      <c r="K620" s="122" t="s">
        <v>147</v>
      </c>
      <c r="L620" s="123">
        <v>7.04204675E8</v>
      </c>
      <c r="M620" s="122"/>
      <c r="N620" s="238" t="str">
        <f t="shared" si="100"/>
        <v>D</v>
      </c>
      <c r="O620" s="47">
        <f t="shared" si="101"/>
        <v>0</v>
      </c>
      <c r="P620" s="120" t="s">
        <v>132</v>
      </c>
      <c r="Q620" s="85"/>
      <c r="R620" s="85"/>
      <c r="S620" s="85"/>
      <c r="T620" s="85"/>
      <c r="U620" s="85"/>
      <c r="V620" s="85"/>
      <c r="W620" s="85"/>
      <c r="X620" s="85"/>
      <c r="Y620" s="85"/>
      <c r="Z620" s="85"/>
    </row>
    <row r="621">
      <c r="A621" s="235">
        <v>45855.0</v>
      </c>
      <c r="B621" s="236">
        <f t="shared" si="97"/>
        <v>45855</v>
      </c>
      <c r="C621" s="237">
        <f t="shared" si="102"/>
        <v>0.8125</v>
      </c>
      <c r="D621" s="122" t="s">
        <v>429</v>
      </c>
      <c r="E621" s="122" t="s">
        <v>629</v>
      </c>
      <c r="F621" s="123">
        <v>7.83530613E8</v>
      </c>
      <c r="G621" s="123">
        <v>1260.0</v>
      </c>
      <c r="H621" s="238" t="str">
        <f t="shared" si="98"/>
        <v>W</v>
      </c>
      <c r="I621" s="47">
        <f t="shared" si="99"/>
        <v>0</v>
      </c>
      <c r="J621" s="122" t="s">
        <v>139</v>
      </c>
      <c r="K621" s="122" t="s">
        <v>721</v>
      </c>
      <c r="L621" s="123">
        <v>6.79710514E8</v>
      </c>
      <c r="M621" s="123">
        <v>570.0</v>
      </c>
      <c r="N621" s="238" t="str">
        <f t="shared" si="100"/>
        <v>L</v>
      </c>
      <c r="O621" s="47">
        <f t="shared" si="101"/>
        <v>0</v>
      </c>
      <c r="P621" s="242"/>
      <c r="Q621" s="85"/>
      <c r="R621" s="85"/>
      <c r="S621" s="85"/>
      <c r="T621" s="85"/>
      <c r="U621" s="85"/>
      <c r="V621" s="85"/>
      <c r="W621" s="85"/>
      <c r="X621" s="85"/>
      <c r="Y621" s="85"/>
      <c r="Z621" s="85"/>
    </row>
    <row r="622">
      <c r="A622" s="235">
        <v>45855.0</v>
      </c>
      <c r="B622" s="236">
        <f t="shared" si="97"/>
        <v>45855</v>
      </c>
      <c r="C622" s="237">
        <f t="shared" si="102"/>
        <v>0.8194444444</v>
      </c>
      <c r="D622" s="122" t="s">
        <v>427</v>
      </c>
      <c r="E622" s="122" t="s">
        <v>482</v>
      </c>
      <c r="F622" s="123">
        <v>8.37011545E8</v>
      </c>
      <c r="G622" s="123">
        <v>2810.0</v>
      </c>
      <c r="H622" s="238" t="str">
        <f t="shared" si="98"/>
        <v>W</v>
      </c>
      <c r="I622" s="47">
        <f t="shared" si="99"/>
        <v>60</v>
      </c>
      <c r="J622" s="122" t="s">
        <v>127</v>
      </c>
      <c r="K622" s="122" t="s">
        <v>453</v>
      </c>
      <c r="L622" s="123">
        <v>4.77506269E8</v>
      </c>
      <c r="M622" s="123">
        <v>190.0</v>
      </c>
      <c r="N622" s="238" t="str">
        <f t="shared" si="100"/>
        <v>L</v>
      </c>
      <c r="O622" s="47">
        <f t="shared" si="101"/>
        <v>0</v>
      </c>
      <c r="P622" s="242"/>
      <c r="Q622" s="85"/>
      <c r="R622" s="85"/>
      <c r="S622" s="85"/>
      <c r="T622" s="85"/>
      <c r="U622" s="85"/>
      <c r="V622" s="85"/>
      <c r="W622" s="85"/>
      <c r="X622" s="85"/>
      <c r="Y622" s="85"/>
      <c r="Z622" s="85"/>
    </row>
    <row r="623">
      <c r="A623" s="235">
        <v>45855.0</v>
      </c>
      <c r="B623" s="236">
        <f t="shared" si="97"/>
        <v>45855</v>
      </c>
      <c r="C623" s="237">
        <f t="shared" si="102"/>
        <v>0.8263888889</v>
      </c>
      <c r="D623" s="122" t="s">
        <v>186</v>
      </c>
      <c r="E623" s="122" t="s">
        <v>507</v>
      </c>
      <c r="F623" s="123">
        <v>8.35222775E8</v>
      </c>
      <c r="G623" s="123">
        <v>1000.0</v>
      </c>
      <c r="H623" s="238" t="str">
        <f t="shared" si="98"/>
        <v>L</v>
      </c>
      <c r="I623" s="47">
        <f t="shared" si="99"/>
        <v>0</v>
      </c>
      <c r="J623" s="122" t="s">
        <v>134</v>
      </c>
      <c r="K623" s="122" t="s">
        <v>370</v>
      </c>
      <c r="L623" s="123">
        <v>6.59060208E8</v>
      </c>
      <c r="M623" s="123">
        <v>1010.0</v>
      </c>
      <c r="N623" s="238" t="str">
        <f t="shared" si="100"/>
        <v>W</v>
      </c>
      <c r="O623" s="47">
        <f t="shared" si="101"/>
        <v>0</v>
      </c>
      <c r="P623" s="47"/>
      <c r="Q623" s="85"/>
      <c r="R623" s="85"/>
      <c r="S623" s="85"/>
      <c r="T623" s="85"/>
      <c r="U623" s="85"/>
      <c r="V623" s="85"/>
      <c r="W623" s="85"/>
      <c r="X623" s="85"/>
      <c r="Y623" s="85"/>
      <c r="Z623" s="85"/>
    </row>
    <row r="624">
      <c r="A624" s="235">
        <v>45855.0</v>
      </c>
      <c r="B624" s="236">
        <f t="shared" si="97"/>
        <v>45855</v>
      </c>
      <c r="C624" s="237">
        <f t="shared" si="102"/>
        <v>0.8333333333</v>
      </c>
      <c r="D624" s="122" t="s">
        <v>195</v>
      </c>
      <c r="E624" s="122" t="s">
        <v>568</v>
      </c>
      <c r="F624" s="123">
        <v>5.17012798E8</v>
      </c>
      <c r="G624" s="123">
        <v>1010.0</v>
      </c>
      <c r="H624" s="238" t="str">
        <f t="shared" si="98"/>
        <v>L</v>
      </c>
      <c r="I624" s="47">
        <f t="shared" si="99"/>
        <v>0</v>
      </c>
      <c r="J624" s="122" t="s">
        <v>581</v>
      </c>
      <c r="K624" s="122" t="s">
        <v>633</v>
      </c>
      <c r="L624" s="123">
        <v>6.89212116E8</v>
      </c>
      <c r="M624" s="123">
        <v>136350.0</v>
      </c>
      <c r="N624" s="238" t="str">
        <f t="shared" si="100"/>
        <v>W</v>
      </c>
      <c r="O624" s="47">
        <f t="shared" si="101"/>
        <v>4000</v>
      </c>
      <c r="P624" s="47"/>
      <c r="Q624" s="85"/>
      <c r="R624" s="85"/>
      <c r="S624" s="85"/>
      <c r="T624" s="85"/>
      <c r="U624" s="85"/>
      <c r="V624" s="85"/>
      <c r="W624" s="85"/>
      <c r="X624" s="85"/>
      <c r="Y624" s="85"/>
      <c r="Z624" s="85"/>
    </row>
    <row r="625">
      <c r="A625" s="235">
        <v>45855.0</v>
      </c>
      <c r="B625" s="236">
        <f t="shared" si="97"/>
        <v>45855</v>
      </c>
      <c r="C625" s="237">
        <f t="shared" si="102"/>
        <v>0.8402777778</v>
      </c>
      <c r="D625" s="122" t="s">
        <v>282</v>
      </c>
      <c r="E625" s="122" t="s">
        <v>629</v>
      </c>
      <c r="F625" s="123">
        <v>7.83530613E8</v>
      </c>
      <c r="G625" s="123">
        <v>2420.0</v>
      </c>
      <c r="H625" s="238" t="str">
        <f t="shared" si="98"/>
        <v>L</v>
      </c>
      <c r="I625" s="47">
        <f t="shared" si="99"/>
        <v>30</v>
      </c>
      <c r="J625" s="122" t="s">
        <v>166</v>
      </c>
      <c r="K625" s="122" t="s">
        <v>288</v>
      </c>
      <c r="L625" s="123">
        <v>5.04349393E8</v>
      </c>
      <c r="M625" s="123">
        <v>24200.0</v>
      </c>
      <c r="N625" s="238" t="str">
        <f t="shared" si="100"/>
        <v>W</v>
      </c>
      <c r="O625" s="47">
        <f t="shared" si="101"/>
        <v>320</v>
      </c>
      <c r="P625" s="47"/>
      <c r="Q625" s="85"/>
      <c r="R625" s="85"/>
      <c r="S625" s="85"/>
      <c r="T625" s="85"/>
      <c r="U625" s="85"/>
      <c r="V625" s="85"/>
      <c r="W625" s="85"/>
      <c r="X625" s="85"/>
      <c r="Y625" s="85"/>
      <c r="Z625" s="85"/>
    </row>
    <row r="626">
      <c r="A626" s="235">
        <v>45855.0</v>
      </c>
      <c r="B626" s="236">
        <f t="shared" si="97"/>
        <v>45855</v>
      </c>
      <c r="C626" s="237">
        <f t="shared" si="102"/>
        <v>0.8472222222</v>
      </c>
      <c r="D626" s="122" t="s">
        <v>181</v>
      </c>
      <c r="E626" s="122" t="s">
        <v>622</v>
      </c>
      <c r="F626" s="123">
        <v>8.32716992E8</v>
      </c>
      <c r="G626" s="123">
        <v>1020.0</v>
      </c>
      <c r="H626" s="238" t="str">
        <f t="shared" si="98"/>
        <v>L</v>
      </c>
      <c r="I626" s="47">
        <f t="shared" si="99"/>
        <v>0</v>
      </c>
      <c r="J626" s="122" t="s">
        <v>581</v>
      </c>
      <c r="K626" s="122" t="s">
        <v>757</v>
      </c>
      <c r="L626" s="123">
        <v>5.53672222E8</v>
      </c>
      <c r="M626" s="123">
        <v>1110.0</v>
      </c>
      <c r="N626" s="238" t="str">
        <f t="shared" si="100"/>
        <v>W</v>
      </c>
      <c r="O626" s="47">
        <f t="shared" si="101"/>
        <v>0</v>
      </c>
      <c r="P626" s="178">
        <v>20.28</v>
      </c>
      <c r="Q626" s="85"/>
      <c r="R626" s="85"/>
      <c r="S626" s="85"/>
      <c r="T626" s="85"/>
      <c r="U626" s="85"/>
      <c r="V626" s="85"/>
      <c r="W626" s="85"/>
      <c r="X626" s="85"/>
      <c r="Y626" s="85"/>
      <c r="Z626" s="85"/>
    </row>
    <row r="627">
      <c r="A627" s="235">
        <v>45855.0</v>
      </c>
      <c r="B627" s="236">
        <f t="shared" si="97"/>
        <v>45855</v>
      </c>
      <c r="C627" s="237">
        <f t="shared" si="102"/>
        <v>0.8541666667</v>
      </c>
      <c r="D627" s="122" t="s">
        <v>186</v>
      </c>
      <c r="E627" s="122" t="s">
        <v>758</v>
      </c>
      <c r="F627" s="123">
        <v>6.79308864E8</v>
      </c>
      <c r="G627" s="123">
        <v>110.0</v>
      </c>
      <c r="H627" s="238" t="str">
        <f t="shared" si="98"/>
        <v>L</v>
      </c>
      <c r="I627" s="47">
        <f t="shared" si="99"/>
        <v>0</v>
      </c>
      <c r="J627" s="122" t="s">
        <v>502</v>
      </c>
      <c r="K627" s="122" t="s">
        <v>726</v>
      </c>
      <c r="L627" s="123">
        <v>7.37470773E8</v>
      </c>
      <c r="M627" s="123">
        <v>6760.0</v>
      </c>
      <c r="N627" s="238" t="str">
        <f t="shared" si="100"/>
        <v>W</v>
      </c>
      <c r="O627" s="47">
        <f t="shared" si="101"/>
        <v>60</v>
      </c>
      <c r="P627" s="242"/>
      <c r="Q627" s="85"/>
      <c r="R627" s="85"/>
      <c r="S627" s="85"/>
      <c r="T627" s="85"/>
      <c r="U627" s="85"/>
      <c r="V627" s="85"/>
      <c r="W627" s="85"/>
      <c r="X627" s="85"/>
      <c r="Y627" s="85"/>
      <c r="Z627" s="85"/>
    </row>
    <row r="628">
      <c r="A628" s="235">
        <v>45855.0</v>
      </c>
      <c r="B628" s="236">
        <f t="shared" si="97"/>
        <v>45855</v>
      </c>
      <c r="C628" s="237">
        <f t="shared" si="102"/>
        <v>0.8611111111</v>
      </c>
      <c r="D628" s="122" t="s">
        <v>217</v>
      </c>
      <c r="E628" s="122" t="s">
        <v>341</v>
      </c>
      <c r="F628" s="123">
        <v>7.41134626E8</v>
      </c>
      <c r="G628" s="122"/>
      <c r="H628" s="238" t="str">
        <f t="shared" si="98"/>
        <v>D</v>
      </c>
      <c r="I628" s="47">
        <f t="shared" si="99"/>
        <v>0</v>
      </c>
      <c r="J628" s="122" t="s">
        <v>161</v>
      </c>
      <c r="K628" s="122"/>
      <c r="L628" s="123"/>
      <c r="M628" s="122"/>
      <c r="N628" s="238" t="str">
        <f t="shared" si="100"/>
        <v>D</v>
      </c>
      <c r="O628" s="47">
        <f t="shared" si="101"/>
        <v>0</v>
      </c>
      <c r="P628" s="120" t="s">
        <v>132</v>
      </c>
      <c r="Q628" s="85"/>
      <c r="R628" s="85"/>
      <c r="S628" s="85"/>
      <c r="T628" s="85"/>
      <c r="U628" s="85"/>
      <c r="V628" s="85"/>
      <c r="W628" s="85"/>
      <c r="X628" s="85"/>
      <c r="Y628" s="85"/>
      <c r="Z628" s="85"/>
    </row>
    <row r="629">
      <c r="A629" s="235">
        <v>45855.0</v>
      </c>
      <c r="B629" s="236">
        <f t="shared" si="97"/>
        <v>45855</v>
      </c>
      <c r="C629" s="237">
        <f t="shared" si="102"/>
        <v>0.8680555556</v>
      </c>
      <c r="D629" s="122" t="s">
        <v>155</v>
      </c>
      <c r="E629" s="122" t="s">
        <v>479</v>
      </c>
      <c r="F629" s="123">
        <v>6.14828209E8</v>
      </c>
      <c r="G629" s="123">
        <v>140.0</v>
      </c>
      <c r="H629" s="238" t="str">
        <f t="shared" si="98"/>
        <v>W</v>
      </c>
      <c r="I629" s="47">
        <f t="shared" si="99"/>
        <v>0</v>
      </c>
      <c r="J629" s="122" t="s">
        <v>197</v>
      </c>
      <c r="K629" s="122" t="s">
        <v>525</v>
      </c>
      <c r="L629" s="123">
        <v>5.86294912E8</v>
      </c>
      <c r="M629" s="123">
        <v>100.0</v>
      </c>
      <c r="N629" s="238" t="str">
        <f t="shared" si="100"/>
        <v>L</v>
      </c>
      <c r="O629" s="47">
        <f t="shared" si="101"/>
        <v>0</v>
      </c>
      <c r="P629" s="47"/>
      <c r="Q629" s="85"/>
      <c r="R629" s="85"/>
      <c r="S629" s="85"/>
      <c r="T629" s="85"/>
      <c r="U629" s="85"/>
      <c r="V629" s="85"/>
      <c r="W629" s="85"/>
      <c r="X629" s="85"/>
      <c r="Y629" s="85"/>
      <c r="Z629" s="85"/>
    </row>
    <row r="630">
      <c r="A630" s="230" t="s">
        <v>116</v>
      </c>
      <c r="B630" s="231" t="s">
        <v>16</v>
      </c>
      <c r="C630" s="239" t="s">
        <v>117</v>
      </c>
      <c r="D630" s="232" t="s">
        <v>282</v>
      </c>
      <c r="E630" s="232" t="s">
        <v>119</v>
      </c>
      <c r="F630" s="233" t="s">
        <v>120</v>
      </c>
      <c r="G630" s="232" t="s">
        <v>121</v>
      </c>
      <c r="H630" s="232" t="s">
        <v>122</v>
      </c>
      <c r="I630" s="232" t="s">
        <v>123</v>
      </c>
      <c r="J630" s="232" t="s">
        <v>118</v>
      </c>
      <c r="K630" s="232" t="s">
        <v>124</v>
      </c>
      <c r="L630" s="233" t="s">
        <v>125</v>
      </c>
      <c r="M630" s="232" t="s">
        <v>121</v>
      </c>
      <c r="N630" s="232" t="s">
        <v>122</v>
      </c>
      <c r="O630" s="232" t="s">
        <v>123</v>
      </c>
      <c r="P630" s="234" t="s">
        <v>52</v>
      </c>
      <c r="Q630" s="85"/>
      <c r="R630" s="85"/>
      <c r="S630" s="85"/>
      <c r="T630" s="85"/>
      <c r="U630" s="85"/>
      <c r="V630" s="85"/>
      <c r="W630" s="85"/>
      <c r="X630" s="85"/>
      <c r="Y630" s="85"/>
      <c r="Z630" s="85"/>
    </row>
    <row r="631">
      <c r="A631" s="235">
        <v>45856.0</v>
      </c>
      <c r="B631" s="236">
        <f t="shared" ref="B631:B666" si="103">A631</f>
        <v>45856</v>
      </c>
      <c r="C631" s="237">
        <v>0.625</v>
      </c>
      <c r="D631" s="122" t="s">
        <v>155</v>
      </c>
      <c r="E631" s="122"/>
      <c r="F631" s="122"/>
      <c r="G631" s="122"/>
      <c r="H631" s="238" t="str">
        <f t="shared" ref="H631:H666" si="104">IFS(G631&gt;M631,"W",G631&lt;M631,"L",G631=M631,"D")</f>
        <v>D</v>
      </c>
      <c r="I631" s="47">
        <f t="shared" ref="I631:I666" si="105">iferror(IF(H631="W",LOOKUP(G631,{2000,10000,50000,80000,100000,120000},{60,320,1700,2800,3500,4000}),LOOKUP(G631,{2000,10000,50000,80000,100000,120000},{30,160,850,1400,1750,2000})),0)</f>
        <v>0</v>
      </c>
      <c r="J631" s="122" t="s">
        <v>170</v>
      </c>
      <c r="K631" s="122"/>
      <c r="L631" s="122"/>
      <c r="M631" s="122"/>
      <c r="N631" s="238" t="str">
        <f t="shared" ref="N631:N666" si="106">IFS(M631&gt;G631,"W",M631&lt;G631,"L",M631=G631,"D")</f>
        <v>D</v>
      </c>
      <c r="O631" s="47">
        <f t="shared" ref="O631:O666" si="107">iferror(IF(N631="W",LOOKUP(M631,{2000,10000,50000,80000,100000,120000},{60,320,1700,2800,3500,4000}),LOOKUP(M631,{2000,10000,50000,80000,100000,120000},{30,160,850,1400,1750,2000})),0)</f>
        <v>0</v>
      </c>
      <c r="P631" s="242"/>
      <c r="Q631" s="85"/>
      <c r="R631" s="85"/>
      <c r="S631" s="85"/>
      <c r="T631" s="85"/>
      <c r="U631" s="85"/>
      <c r="V631" s="85"/>
      <c r="W631" s="85"/>
      <c r="X631" s="85"/>
      <c r="Y631" s="85"/>
      <c r="Z631" s="85"/>
    </row>
    <row r="632">
      <c r="A632" s="235">
        <v>45856.0</v>
      </c>
      <c r="B632" s="236">
        <f t="shared" si="103"/>
        <v>45856</v>
      </c>
      <c r="C632" s="237">
        <f t="shared" ref="C632:C666" si="108">C631 + TIME(0, 10, 0)</f>
        <v>0.6319444444</v>
      </c>
      <c r="D632" s="122" t="s">
        <v>282</v>
      </c>
      <c r="E632" s="122"/>
      <c r="F632" s="122"/>
      <c r="G632" s="122"/>
      <c r="H632" s="238" t="str">
        <f t="shared" si="104"/>
        <v>D</v>
      </c>
      <c r="I632" s="47">
        <f t="shared" si="105"/>
        <v>0</v>
      </c>
      <c r="J632" s="122" t="s">
        <v>166</v>
      </c>
      <c r="K632" s="122"/>
      <c r="L632" s="122"/>
      <c r="M632" s="122"/>
      <c r="N632" s="238" t="str">
        <f t="shared" si="106"/>
        <v>D</v>
      </c>
      <c r="O632" s="47">
        <f t="shared" si="107"/>
        <v>0</v>
      </c>
      <c r="P632" s="242"/>
      <c r="Q632" s="85"/>
      <c r="R632" s="85"/>
      <c r="S632" s="85"/>
      <c r="T632" s="85"/>
      <c r="U632" s="85"/>
      <c r="V632" s="85"/>
      <c r="W632" s="85"/>
      <c r="X632" s="85"/>
      <c r="Y632" s="85"/>
      <c r="Z632" s="85"/>
    </row>
    <row r="633">
      <c r="A633" s="235">
        <v>45856.0</v>
      </c>
      <c r="B633" s="236">
        <f t="shared" si="103"/>
        <v>45856</v>
      </c>
      <c r="C633" s="237">
        <f t="shared" si="108"/>
        <v>0.6388888889</v>
      </c>
      <c r="D633" s="122" t="s">
        <v>564</v>
      </c>
      <c r="E633" s="129" t="s">
        <v>759</v>
      </c>
      <c r="F633" s="122"/>
      <c r="G633" s="122"/>
      <c r="H633" s="238" t="str">
        <f t="shared" si="104"/>
        <v>D</v>
      </c>
      <c r="I633" s="47">
        <f t="shared" si="105"/>
        <v>0</v>
      </c>
      <c r="J633" s="122" t="s">
        <v>581</v>
      </c>
      <c r="K633" s="207" t="s">
        <v>250</v>
      </c>
      <c r="L633" s="122"/>
      <c r="M633" s="122"/>
      <c r="N633" s="238" t="str">
        <f t="shared" si="106"/>
        <v>D</v>
      </c>
      <c r="O633" s="47">
        <f t="shared" si="107"/>
        <v>0</v>
      </c>
      <c r="P633" s="178" t="s">
        <v>760</v>
      </c>
      <c r="Q633" s="85"/>
      <c r="R633" s="85"/>
      <c r="S633" s="85"/>
      <c r="T633" s="85"/>
      <c r="U633" s="85"/>
      <c r="V633" s="85"/>
      <c r="W633" s="85"/>
      <c r="X633" s="85"/>
      <c r="Y633" s="85"/>
      <c r="Z633" s="85"/>
    </row>
    <row r="634">
      <c r="A634" s="235">
        <v>45856.0</v>
      </c>
      <c r="B634" s="236">
        <f t="shared" si="103"/>
        <v>45856</v>
      </c>
      <c r="C634" s="237">
        <f t="shared" si="108"/>
        <v>0.6458333333</v>
      </c>
      <c r="D634" s="122" t="s">
        <v>282</v>
      </c>
      <c r="E634" s="122"/>
      <c r="F634" s="122"/>
      <c r="G634" s="122"/>
      <c r="H634" s="238" t="str">
        <f t="shared" si="104"/>
        <v>D</v>
      </c>
      <c r="I634" s="47">
        <f t="shared" si="105"/>
        <v>0</v>
      </c>
      <c r="J634" s="122" t="s">
        <v>188</v>
      </c>
      <c r="K634" s="122"/>
      <c r="L634" s="122"/>
      <c r="M634" s="122"/>
      <c r="N634" s="238" t="str">
        <f t="shared" si="106"/>
        <v>D</v>
      </c>
      <c r="O634" s="47">
        <f t="shared" si="107"/>
        <v>0</v>
      </c>
      <c r="P634" s="242"/>
      <c r="Q634" s="85"/>
      <c r="R634" s="85"/>
      <c r="S634" s="85"/>
      <c r="T634" s="85"/>
      <c r="U634" s="85"/>
      <c r="V634" s="85"/>
      <c r="W634" s="85"/>
      <c r="X634" s="85"/>
      <c r="Y634" s="85"/>
      <c r="Z634" s="85"/>
    </row>
    <row r="635">
      <c r="A635" s="235">
        <v>45856.0</v>
      </c>
      <c r="B635" s="236">
        <f t="shared" si="103"/>
        <v>45856</v>
      </c>
      <c r="C635" s="237">
        <f t="shared" si="108"/>
        <v>0.6527777778</v>
      </c>
      <c r="D635" s="122" t="s">
        <v>186</v>
      </c>
      <c r="E635" s="122"/>
      <c r="F635" s="122"/>
      <c r="G635" s="122"/>
      <c r="H635" s="238" t="str">
        <f t="shared" si="104"/>
        <v>D</v>
      </c>
      <c r="I635" s="47">
        <f t="shared" si="105"/>
        <v>0</v>
      </c>
      <c r="J635" s="122" t="s">
        <v>166</v>
      </c>
      <c r="K635" s="122"/>
      <c r="L635" s="122"/>
      <c r="M635" s="122"/>
      <c r="N635" s="238" t="str">
        <f t="shared" si="106"/>
        <v>D</v>
      </c>
      <c r="O635" s="47">
        <f t="shared" si="107"/>
        <v>0</v>
      </c>
      <c r="P635" s="242"/>
      <c r="Q635" s="85"/>
      <c r="R635" s="85"/>
      <c r="S635" s="85"/>
      <c r="T635" s="85"/>
      <c r="U635" s="85"/>
      <c r="V635" s="85"/>
      <c r="W635" s="85"/>
      <c r="X635" s="85"/>
      <c r="Y635" s="85"/>
      <c r="Z635" s="85"/>
    </row>
    <row r="636">
      <c r="A636" s="235">
        <v>45856.0</v>
      </c>
      <c r="B636" s="236">
        <f t="shared" si="103"/>
        <v>45856</v>
      </c>
      <c r="C636" s="237">
        <f t="shared" si="108"/>
        <v>0.6597222222</v>
      </c>
      <c r="D636" s="122" t="s">
        <v>130</v>
      </c>
      <c r="E636" s="122"/>
      <c r="F636" s="122"/>
      <c r="G636" s="122"/>
      <c r="H636" s="238" t="str">
        <f t="shared" si="104"/>
        <v>D</v>
      </c>
      <c r="I636" s="47">
        <f t="shared" si="105"/>
        <v>0</v>
      </c>
      <c r="J636" s="122" t="s">
        <v>166</v>
      </c>
      <c r="K636" s="122"/>
      <c r="L636" s="122"/>
      <c r="M636" s="122"/>
      <c r="N636" s="238" t="str">
        <f t="shared" si="106"/>
        <v>D</v>
      </c>
      <c r="O636" s="47">
        <f t="shared" si="107"/>
        <v>0</v>
      </c>
      <c r="P636" s="242"/>
      <c r="Q636" s="85"/>
      <c r="R636" s="85"/>
      <c r="S636" s="85"/>
      <c r="T636" s="85"/>
      <c r="U636" s="85"/>
      <c r="V636" s="85"/>
      <c r="W636" s="85"/>
      <c r="X636" s="85"/>
      <c r="Y636" s="85"/>
      <c r="Z636" s="85"/>
    </row>
    <row r="637">
      <c r="A637" s="235">
        <v>45856.0</v>
      </c>
      <c r="B637" s="236">
        <f t="shared" si="103"/>
        <v>45856</v>
      </c>
      <c r="C637" s="237">
        <f t="shared" si="108"/>
        <v>0.6666666667</v>
      </c>
      <c r="D637" s="122" t="s">
        <v>161</v>
      </c>
      <c r="E637" s="122"/>
      <c r="F637" s="122"/>
      <c r="G637" s="122"/>
      <c r="H637" s="238" t="str">
        <f t="shared" si="104"/>
        <v>D</v>
      </c>
      <c r="I637" s="47">
        <f t="shared" si="105"/>
        <v>0</v>
      </c>
      <c r="J637" s="122" t="s">
        <v>191</v>
      </c>
      <c r="K637" s="122"/>
      <c r="L637" s="122"/>
      <c r="M637" s="122"/>
      <c r="N637" s="238" t="str">
        <f t="shared" si="106"/>
        <v>D</v>
      </c>
      <c r="O637" s="47">
        <f t="shared" si="107"/>
        <v>0</v>
      </c>
      <c r="P637" s="242"/>
      <c r="Q637" s="85"/>
      <c r="R637" s="85"/>
      <c r="S637" s="85"/>
      <c r="T637" s="85"/>
      <c r="U637" s="85"/>
      <c r="V637" s="85"/>
      <c r="W637" s="85"/>
      <c r="X637" s="85"/>
      <c r="Y637" s="85"/>
      <c r="Z637" s="85"/>
    </row>
    <row r="638">
      <c r="A638" s="235">
        <v>45856.0</v>
      </c>
      <c r="B638" s="236">
        <f t="shared" si="103"/>
        <v>45856</v>
      </c>
      <c r="C638" s="237">
        <f t="shared" si="108"/>
        <v>0.6736111111</v>
      </c>
      <c r="D638" s="122" t="s">
        <v>130</v>
      </c>
      <c r="E638" s="290" t="s">
        <v>395</v>
      </c>
      <c r="F638" s="122"/>
      <c r="G638" s="122"/>
      <c r="H638" s="238" t="str">
        <f t="shared" si="104"/>
        <v>D</v>
      </c>
      <c r="I638" s="47">
        <f t="shared" si="105"/>
        <v>0</v>
      </c>
      <c r="J638" s="122" t="s">
        <v>149</v>
      </c>
      <c r="K638" s="272" t="s">
        <v>720</v>
      </c>
      <c r="L638" s="122"/>
      <c r="M638" s="122"/>
      <c r="N638" s="238" t="str">
        <f t="shared" si="106"/>
        <v>D</v>
      </c>
      <c r="O638" s="47">
        <f t="shared" si="107"/>
        <v>0</v>
      </c>
      <c r="P638" s="242"/>
      <c r="Q638" s="85"/>
      <c r="R638" s="85"/>
      <c r="S638" s="85"/>
      <c r="T638" s="85"/>
      <c r="U638" s="85"/>
      <c r="V638" s="85"/>
      <c r="W638" s="85"/>
      <c r="X638" s="85"/>
      <c r="Y638" s="85"/>
      <c r="Z638" s="85"/>
    </row>
    <row r="639">
      <c r="A639" s="235">
        <v>45856.0</v>
      </c>
      <c r="B639" s="236">
        <f t="shared" si="103"/>
        <v>45856</v>
      </c>
      <c r="C639" s="237">
        <f t="shared" si="108"/>
        <v>0.6805555556</v>
      </c>
      <c r="D639" s="122" t="s">
        <v>155</v>
      </c>
      <c r="E639" s="123" t="s">
        <v>276</v>
      </c>
      <c r="F639" s="122"/>
      <c r="G639" s="122"/>
      <c r="H639" s="238" t="str">
        <f t="shared" si="104"/>
        <v>D</v>
      </c>
      <c r="I639" s="47">
        <f t="shared" si="105"/>
        <v>0</v>
      </c>
      <c r="J639" s="122" t="s">
        <v>166</v>
      </c>
      <c r="K639" s="123" t="s">
        <v>339</v>
      </c>
      <c r="L639" s="122"/>
      <c r="M639" s="122"/>
      <c r="N639" s="238" t="str">
        <f t="shared" si="106"/>
        <v>D</v>
      </c>
      <c r="O639" s="47">
        <f t="shared" si="107"/>
        <v>0</v>
      </c>
      <c r="P639" s="242"/>
      <c r="Q639" s="85"/>
      <c r="R639" s="85"/>
      <c r="S639" s="85"/>
      <c r="T639" s="85"/>
      <c r="U639" s="85"/>
      <c r="V639" s="85"/>
      <c r="W639" s="85"/>
      <c r="X639" s="85"/>
      <c r="Y639" s="85"/>
      <c r="Z639" s="85"/>
    </row>
    <row r="640">
      <c r="A640" s="235">
        <v>45856.0</v>
      </c>
      <c r="B640" s="236">
        <f t="shared" si="103"/>
        <v>45856</v>
      </c>
      <c r="C640" s="237">
        <f t="shared" si="108"/>
        <v>0.6875</v>
      </c>
      <c r="D640" s="122" t="s">
        <v>195</v>
      </c>
      <c r="E640" s="290" t="s">
        <v>395</v>
      </c>
      <c r="F640" s="122"/>
      <c r="G640" s="122"/>
      <c r="H640" s="238" t="str">
        <f t="shared" si="104"/>
        <v>D</v>
      </c>
      <c r="I640" s="47">
        <f t="shared" si="105"/>
        <v>0</v>
      </c>
      <c r="J640" s="122" t="s">
        <v>166</v>
      </c>
      <c r="K640" s="272" t="s">
        <v>720</v>
      </c>
      <c r="L640" s="122"/>
      <c r="M640" s="122"/>
      <c r="N640" s="238" t="str">
        <f t="shared" si="106"/>
        <v>D</v>
      </c>
      <c r="O640" s="47">
        <f t="shared" si="107"/>
        <v>0</v>
      </c>
      <c r="P640" s="178" t="s">
        <v>761</v>
      </c>
      <c r="Q640" s="85"/>
      <c r="R640" s="85"/>
      <c r="S640" s="85"/>
      <c r="T640" s="85"/>
      <c r="U640" s="85"/>
      <c r="V640" s="85"/>
      <c r="W640" s="85"/>
      <c r="X640" s="85"/>
      <c r="Y640" s="85"/>
      <c r="Z640" s="85"/>
    </row>
    <row r="641">
      <c r="A641" s="235">
        <v>45856.0</v>
      </c>
      <c r="B641" s="236">
        <f t="shared" si="103"/>
        <v>45856</v>
      </c>
      <c r="C641" s="237">
        <f t="shared" si="108"/>
        <v>0.6944444444</v>
      </c>
      <c r="D641" s="122" t="s">
        <v>217</v>
      </c>
      <c r="E641" s="122" t="s">
        <v>551</v>
      </c>
      <c r="F641" s="122"/>
      <c r="G641" s="122"/>
      <c r="H641" s="238" t="str">
        <f t="shared" si="104"/>
        <v>D</v>
      </c>
      <c r="I641" s="47">
        <f t="shared" si="105"/>
        <v>0</v>
      </c>
      <c r="J641" s="122" t="s">
        <v>191</v>
      </c>
      <c r="K641" s="123">
        <v>1.06291129E9</v>
      </c>
      <c r="L641" s="122"/>
      <c r="M641" s="122"/>
      <c r="N641" s="238" t="str">
        <f t="shared" si="106"/>
        <v>D</v>
      </c>
      <c r="O641" s="47">
        <f t="shared" si="107"/>
        <v>0</v>
      </c>
      <c r="P641" s="242"/>
      <c r="Q641" s="85"/>
      <c r="R641" s="85"/>
      <c r="S641" s="85"/>
      <c r="T641" s="85"/>
      <c r="U641" s="85"/>
      <c r="V641" s="85"/>
      <c r="W641" s="85"/>
      <c r="X641" s="85"/>
      <c r="Y641" s="85"/>
      <c r="Z641" s="85"/>
    </row>
    <row r="642">
      <c r="A642" s="235">
        <v>45856.0</v>
      </c>
      <c r="B642" s="236">
        <f t="shared" si="103"/>
        <v>45856</v>
      </c>
      <c r="C642" s="237">
        <f t="shared" si="108"/>
        <v>0.7013888889</v>
      </c>
      <c r="D642" s="122" t="s">
        <v>217</v>
      </c>
      <c r="E642" s="122" t="s">
        <v>426</v>
      </c>
      <c r="F642" s="122"/>
      <c r="G642" s="122"/>
      <c r="H642" s="238" t="str">
        <f t="shared" si="104"/>
        <v>D</v>
      </c>
      <c r="I642" s="47">
        <f t="shared" si="105"/>
        <v>0</v>
      </c>
      <c r="J642" s="122" t="s">
        <v>149</v>
      </c>
      <c r="K642" s="122"/>
      <c r="L642" s="122"/>
      <c r="M642" s="122"/>
      <c r="N642" s="238" t="str">
        <f t="shared" si="106"/>
        <v>D</v>
      </c>
      <c r="O642" s="47">
        <f t="shared" si="107"/>
        <v>0</v>
      </c>
      <c r="P642" s="242"/>
      <c r="Q642" s="85"/>
      <c r="R642" s="85"/>
      <c r="S642" s="85"/>
      <c r="T642" s="85"/>
      <c r="U642" s="85"/>
      <c r="V642" s="85"/>
      <c r="W642" s="85"/>
      <c r="X642" s="85"/>
      <c r="Y642" s="85"/>
      <c r="Z642" s="85"/>
    </row>
    <row r="643">
      <c r="A643" s="235">
        <v>45856.0</v>
      </c>
      <c r="B643" s="236">
        <f t="shared" si="103"/>
        <v>45856</v>
      </c>
      <c r="C643" s="237">
        <f t="shared" si="108"/>
        <v>0.7083333333</v>
      </c>
      <c r="D643" s="122" t="s">
        <v>155</v>
      </c>
      <c r="E643" s="290" t="s">
        <v>395</v>
      </c>
      <c r="F643" s="122"/>
      <c r="G643" s="122"/>
      <c r="H643" s="238" t="str">
        <f t="shared" si="104"/>
        <v>D</v>
      </c>
      <c r="I643" s="47">
        <f t="shared" si="105"/>
        <v>0</v>
      </c>
      <c r="J643" s="122" t="s">
        <v>170</v>
      </c>
      <c r="K643" s="272" t="s">
        <v>720</v>
      </c>
      <c r="L643" s="122"/>
      <c r="M643" s="122"/>
      <c r="N643" s="238" t="str">
        <f t="shared" si="106"/>
        <v>D</v>
      </c>
      <c r="O643" s="47">
        <f t="shared" si="107"/>
        <v>0</v>
      </c>
      <c r="P643" s="178" t="s">
        <v>762</v>
      </c>
      <c r="Q643" s="85"/>
      <c r="R643" s="85"/>
      <c r="S643" s="85"/>
      <c r="T643" s="85"/>
      <c r="U643" s="85"/>
      <c r="V643" s="85"/>
      <c r="W643" s="85"/>
      <c r="X643" s="85"/>
      <c r="Y643" s="85"/>
      <c r="Z643" s="85"/>
    </row>
    <row r="644">
      <c r="A644" s="235">
        <v>45856.0</v>
      </c>
      <c r="B644" s="236">
        <f t="shared" si="103"/>
        <v>45856</v>
      </c>
      <c r="C644" s="237">
        <f t="shared" si="108"/>
        <v>0.7152777778</v>
      </c>
      <c r="D644" s="122" t="s">
        <v>174</v>
      </c>
      <c r="E644" s="207" t="s">
        <v>250</v>
      </c>
      <c r="F644" s="122"/>
      <c r="G644" s="122"/>
      <c r="H644" s="238" t="str">
        <f t="shared" si="104"/>
        <v>D</v>
      </c>
      <c r="I644" s="47">
        <f t="shared" si="105"/>
        <v>0</v>
      </c>
      <c r="J644" s="122" t="s">
        <v>170</v>
      </c>
      <c r="K644" s="129" t="s">
        <v>288</v>
      </c>
      <c r="L644" s="122"/>
      <c r="M644" s="122"/>
      <c r="N644" s="238" t="str">
        <f t="shared" si="106"/>
        <v>D</v>
      </c>
      <c r="O644" s="47">
        <f t="shared" si="107"/>
        <v>0</v>
      </c>
      <c r="P644" s="178" t="s">
        <v>763</v>
      </c>
      <c r="Q644" s="85"/>
      <c r="R644" s="85"/>
      <c r="S644" s="85"/>
      <c r="T644" s="85"/>
      <c r="U644" s="85"/>
      <c r="V644" s="85"/>
      <c r="W644" s="85"/>
      <c r="X644" s="85"/>
      <c r="Y644" s="85"/>
      <c r="Z644" s="85"/>
    </row>
    <row r="645">
      <c r="A645" s="235">
        <v>45856.0</v>
      </c>
      <c r="B645" s="236">
        <f t="shared" si="103"/>
        <v>45856</v>
      </c>
      <c r="C645" s="237">
        <f t="shared" si="108"/>
        <v>0.7222222222</v>
      </c>
      <c r="D645" s="122" t="s">
        <v>166</v>
      </c>
      <c r="E645" s="123" t="s">
        <v>582</v>
      </c>
      <c r="F645" s="122"/>
      <c r="G645" s="122"/>
      <c r="H645" s="238" t="str">
        <f t="shared" si="104"/>
        <v>D</v>
      </c>
      <c r="I645" s="47">
        <f t="shared" si="105"/>
        <v>0</v>
      </c>
      <c r="J645" s="122" t="s">
        <v>581</v>
      </c>
      <c r="K645" s="123" t="s">
        <v>633</v>
      </c>
      <c r="L645" s="122"/>
      <c r="M645" s="122"/>
      <c r="N645" s="238" t="str">
        <f t="shared" si="106"/>
        <v>D</v>
      </c>
      <c r="O645" s="47">
        <f t="shared" si="107"/>
        <v>0</v>
      </c>
      <c r="P645" s="242"/>
      <c r="Q645" s="85"/>
      <c r="R645" s="85"/>
      <c r="S645" s="85"/>
      <c r="T645" s="85"/>
      <c r="U645" s="85"/>
      <c r="V645" s="85"/>
      <c r="W645" s="85"/>
      <c r="X645" s="85"/>
      <c r="Y645" s="85"/>
      <c r="Z645" s="85"/>
    </row>
    <row r="646">
      <c r="A646" s="235">
        <v>45856.0</v>
      </c>
      <c r="B646" s="236">
        <f t="shared" si="103"/>
        <v>45856</v>
      </c>
      <c r="C646" s="237">
        <f t="shared" si="108"/>
        <v>0.7291666667</v>
      </c>
      <c r="D646" s="122" t="s">
        <v>186</v>
      </c>
      <c r="E646" s="122"/>
      <c r="F646" s="122"/>
      <c r="G646" s="122"/>
      <c r="H646" s="238" t="str">
        <f t="shared" si="104"/>
        <v>D</v>
      </c>
      <c r="I646" s="47">
        <f t="shared" si="105"/>
        <v>0</v>
      </c>
      <c r="J646" s="122" t="s">
        <v>134</v>
      </c>
      <c r="K646" s="207" t="s">
        <v>517</v>
      </c>
      <c r="L646" s="122"/>
      <c r="M646" s="122"/>
      <c r="N646" s="238" t="str">
        <f t="shared" si="106"/>
        <v>D</v>
      </c>
      <c r="O646" s="47">
        <f t="shared" si="107"/>
        <v>0</v>
      </c>
      <c r="P646" s="242"/>
      <c r="Q646" s="85"/>
      <c r="R646" s="85"/>
      <c r="S646" s="85"/>
      <c r="T646" s="85"/>
      <c r="U646" s="85"/>
      <c r="V646" s="85"/>
      <c r="W646" s="85"/>
      <c r="X646" s="85"/>
      <c r="Y646" s="85"/>
      <c r="Z646" s="85"/>
    </row>
    <row r="647">
      <c r="A647" s="235">
        <v>45856.0</v>
      </c>
      <c r="B647" s="236">
        <f t="shared" si="103"/>
        <v>45856</v>
      </c>
      <c r="C647" s="237">
        <f t="shared" si="108"/>
        <v>0.7361111111</v>
      </c>
      <c r="D647" s="122" t="s">
        <v>282</v>
      </c>
      <c r="E647" s="122" t="s">
        <v>384</v>
      </c>
      <c r="F647" s="122"/>
      <c r="G647" s="122"/>
      <c r="H647" s="238" t="str">
        <f t="shared" si="104"/>
        <v>D</v>
      </c>
      <c r="I647" s="47">
        <f t="shared" si="105"/>
        <v>0</v>
      </c>
      <c r="J647" s="122" t="s">
        <v>166</v>
      </c>
      <c r="K647" s="122" t="s">
        <v>647</v>
      </c>
      <c r="L647" s="122"/>
      <c r="M647" s="122"/>
      <c r="N647" s="238" t="str">
        <f t="shared" si="106"/>
        <v>D</v>
      </c>
      <c r="O647" s="47">
        <f t="shared" si="107"/>
        <v>0</v>
      </c>
      <c r="P647" s="242"/>
      <c r="Q647" s="85"/>
      <c r="R647" s="85"/>
      <c r="S647" s="85"/>
      <c r="T647" s="85"/>
      <c r="U647" s="85"/>
      <c r="V647" s="85"/>
      <c r="W647" s="85"/>
      <c r="X647" s="85"/>
      <c r="Y647" s="85"/>
      <c r="Z647" s="85"/>
    </row>
    <row r="648">
      <c r="A648" s="235">
        <v>45856.0</v>
      </c>
      <c r="B648" s="236">
        <f t="shared" si="103"/>
        <v>45856</v>
      </c>
      <c r="C648" s="237">
        <f t="shared" si="108"/>
        <v>0.7430555556</v>
      </c>
      <c r="D648" s="122" t="s">
        <v>144</v>
      </c>
      <c r="E648" s="291" t="s">
        <v>410</v>
      </c>
      <c r="F648" s="122"/>
      <c r="G648" s="122"/>
      <c r="H648" s="238" t="str">
        <f t="shared" si="104"/>
        <v>D</v>
      </c>
      <c r="I648" s="47">
        <f t="shared" si="105"/>
        <v>0</v>
      </c>
      <c r="J648" s="122" t="s">
        <v>170</v>
      </c>
      <c r="K648" s="291" t="s">
        <v>171</v>
      </c>
      <c r="L648" s="122"/>
      <c r="M648" s="122"/>
      <c r="N648" s="238" t="str">
        <f t="shared" si="106"/>
        <v>D</v>
      </c>
      <c r="O648" s="47">
        <f t="shared" si="107"/>
        <v>0</v>
      </c>
      <c r="P648" s="47"/>
      <c r="Q648" s="85"/>
      <c r="R648" s="85"/>
      <c r="S648" s="85"/>
      <c r="T648" s="85"/>
      <c r="U648" s="85"/>
      <c r="V648" s="85"/>
      <c r="W648" s="85"/>
      <c r="X648" s="85"/>
      <c r="Y648" s="85"/>
      <c r="Z648" s="85"/>
    </row>
    <row r="649">
      <c r="A649" s="235">
        <v>45856.0</v>
      </c>
      <c r="B649" s="236">
        <f t="shared" si="103"/>
        <v>45856</v>
      </c>
      <c r="C649" s="237">
        <f t="shared" si="108"/>
        <v>0.75</v>
      </c>
      <c r="D649" s="122" t="s">
        <v>208</v>
      </c>
      <c r="E649" s="292" t="s">
        <v>764</v>
      </c>
      <c r="F649" s="122"/>
      <c r="G649" s="122"/>
      <c r="H649" s="238" t="str">
        <f t="shared" si="104"/>
        <v>D</v>
      </c>
      <c r="I649" s="47">
        <f t="shared" si="105"/>
        <v>0</v>
      </c>
      <c r="J649" s="122" t="s">
        <v>146</v>
      </c>
      <c r="K649" s="292" t="s">
        <v>697</v>
      </c>
      <c r="L649" s="122"/>
      <c r="M649" s="122"/>
      <c r="N649" s="238" t="str">
        <f t="shared" si="106"/>
        <v>D</v>
      </c>
      <c r="O649" s="47">
        <f t="shared" si="107"/>
        <v>0</v>
      </c>
      <c r="P649" s="242"/>
      <c r="Q649" s="85"/>
      <c r="R649" s="85"/>
      <c r="S649" s="85"/>
      <c r="T649" s="85"/>
      <c r="U649" s="85"/>
      <c r="V649" s="85"/>
      <c r="W649" s="85"/>
      <c r="X649" s="85"/>
      <c r="Y649" s="85"/>
      <c r="Z649" s="85"/>
    </row>
    <row r="650">
      <c r="A650" s="235">
        <v>45856.0</v>
      </c>
      <c r="B650" s="236">
        <f t="shared" si="103"/>
        <v>45856</v>
      </c>
      <c r="C650" s="237">
        <f t="shared" si="108"/>
        <v>0.7569444444</v>
      </c>
      <c r="D650" s="122" t="s">
        <v>195</v>
      </c>
      <c r="E650" s="123" t="s">
        <v>633</v>
      </c>
      <c r="F650" s="122"/>
      <c r="G650" s="122"/>
      <c r="H650" s="238" t="str">
        <f t="shared" si="104"/>
        <v>D</v>
      </c>
      <c r="I650" s="47">
        <f t="shared" si="105"/>
        <v>0</v>
      </c>
      <c r="J650" s="122" t="s">
        <v>581</v>
      </c>
      <c r="K650" s="122" t="s">
        <v>582</v>
      </c>
      <c r="L650" s="122"/>
      <c r="M650" s="122"/>
      <c r="N650" s="238" t="str">
        <f t="shared" si="106"/>
        <v>D</v>
      </c>
      <c r="O650" s="47">
        <f t="shared" si="107"/>
        <v>0</v>
      </c>
      <c r="P650" s="242"/>
      <c r="Q650" s="85"/>
      <c r="R650" s="85"/>
      <c r="S650" s="85"/>
      <c r="T650" s="85"/>
      <c r="U650" s="85"/>
      <c r="V650" s="85"/>
      <c r="W650" s="85"/>
      <c r="X650" s="85"/>
      <c r="Y650" s="85"/>
      <c r="Z650" s="85"/>
    </row>
    <row r="651">
      <c r="A651" s="235">
        <v>45856.0</v>
      </c>
      <c r="B651" s="236">
        <f t="shared" si="103"/>
        <v>45856</v>
      </c>
      <c r="C651" s="237">
        <f t="shared" si="108"/>
        <v>0.7638888889</v>
      </c>
      <c r="D651" s="122" t="s">
        <v>178</v>
      </c>
      <c r="E651" s="291" t="s">
        <v>334</v>
      </c>
      <c r="F651" s="122"/>
      <c r="G651" s="122"/>
      <c r="H651" s="238" t="str">
        <f t="shared" si="104"/>
        <v>D</v>
      </c>
      <c r="I651" s="47">
        <f t="shared" si="105"/>
        <v>0</v>
      </c>
      <c r="J651" s="122" t="s">
        <v>197</v>
      </c>
      <c r="K651" s="206" t="s">
        <v>358</v>
      </c>
      <c r="L651" s="122"/>
      <c r="M651" s="122"/>
      <c r="N651" s="238" t="str">
        <f t="shared" si="106"/>
        <v>D</v>
      </c>
      <c r="O651" s="47">
        <f t="shared" si="107"/>
        <v>0</v>
      </c>
      <c r="P651" s="242"/>
      <c r="Q651" s="85"/>
      <c r="R651" s="85"/>
      <c r="S651" s="85"/>
      <c r="T651" s="85"/>
      <c r="U651" s="85"/>
      <c r="V651" s="85"/>
      <c r="W651" s="85"/>
      <c r="X651" s="85"/>
      <c r="Y651" s="85"/>
      <c r="Z651" s="85"/>
    </row>
    <row r="652">
      <c r="A652" s="235">
        <v>45856.0</v>
      </c>
      <c r="B652" s="236">
        <f t="shared" si="103"/>
        <v>45856</v>
      </c>
      <c r="C652" s="237">
        <f t="shared" si="108"/>
        <v>0.7708333333</v>
      </c>
      <c r="D652" s="122" t="s">
        <v>282</v>
      </c>
      <c r="E652" s="122"/>
      <c r="F652" s="122"/>
      <c r="G652" s="122"/>
      <c r="H652" s="238" t="str">
        <f t="shared" si="104"/>
        <v>D</v>
      </c>
      <c r="I652" s="47">
        <f t="shared" si="105"/>
        <v>0</v>
      </c>
      <c r="J652" s="122" t="s">
        <v>740</v>
      </c>
      <c r="K652" s="122">
        <v>1.042797649E9</v>
      </c>
      <c r="L652" s="122"/>
      <c r="M652" s="122"/>
      <c r="N652" s="238" t="str">
        <f t="shared" si="106"/>
        <v>D</v>
      </c>
      <c r="O652" s="47">
        <f t="shared" si="107"/>
        <v>0</v>
      </c>
      <c r="P652" s="242"/>
      <c r="Q652" s="85"/>
      <c r="R652" s="85"/>
      <c r="S652" s="85"/>
      <c r="T652" s="85"/>
      <c r="U652" s="85"/>
      <c r="V652" s="85"/>
      <c r="W652" s="85"/>
      <c r="X652" s="85"/>
      <c r="Y652" s="85"/>
      <c r="Z652" s="85"/>
    </row>
    <row r="653">
      <c r="A653" s="235">
        <v>45856.0</v>
      </c>
      <c r="B653" s="236">
        <f t="shared" si="103"/>
        <v>45856</v>
      </c>
      <c r="C653" s="237">
        <f t="shared" si="108"/>
        <v>0.7777777778</v>
      </c>
      <c r="D653" s="122" t="s">
        <v>155</v>
      </c>
      <c r="E653" s="122"/>
      <c r="F653" s="122"/>
      <c r="G653" s="122"/>
      <c r="H653" s="238" t="str">
        <f t="shared" si="104"/>
        <v>D</v>
      </c>
      <c r="I653" s="47">
        <f t="shared" si="105"/>
        <v>0</v>
      </c>
      <c r="J653" s="122" t="s">
        <v>200</v>
      </c>
      <c r="K653" s="122" t="s">
        <v>572</v>
      </c>
      <c r="L653" s="122"/>
      <c r="M653" s="122"/>
      <c r="N653" s="238" t="str">
        <f t="shared" si="106"/>
        <v>D</v>
      </c>
      <c r="O653" s="47">
        <f t="shared" si="107"/>
        <v>0</v>
      </c>
      <c r="P653" s="242"/>
      <c r="Q653" s="85"/>
      <c r="R653" s="85"/>
      <c r="S653" s="85"/>
      <c r="T653" s="85"/>
      <c r="U653" s="85"/>
      <c r="V653" s="85"/>
      <c r="W653" s="85"/>
      <c r="X653" s="85"/>
      <c r="Y653" s="85"/>
      <c r="Z653" s="85"/>
    </row>
    <row r="654">
      <c r="A654" s="235">
        <v>45856.0</v>
      </c>
      <c r="B654" s="236">
        <f t="shared" si="103"/>
        <v>45856</v>
      </c>
      <c r="C654" s="237">
        <f t="shared" si="108"/>
        <v>0.7847222222</v>
      </c>
      <c r="D654" s="122" t="s">
        <v>195</v>
      </c>
      <c r="E654" s="123" t="s">
        <v>697</v>
      </c>
      <c r="F654" s="122"/>
      <c r="G654" s="122"/>
      <c r="H654" s="238" t="str">
        <f t="shared" si="104"/>
        <v>D</v>
      </c>
      <c r="I654" s="47">
        <f t="shared" si="105"/>
        <v>0</v>
      </c>
      <c r="J654" s="122" t="s">
        <v>205</v>
      </c>
      <c r="K654" s="122" t="s">
        <v>206</v>
      </c>
      <c r="L654" s="122"/>
      <c r="M654" s="122"/>
      <c r="N654" s="238" t="str">
        <f t="shared" si="106"/>
        <v>D</v>
      </c>
      <c r="O654" s="47">
        <f t="shared" si="107"/>
        <v>0</v>
      </c>
      <c r="P654" s="242"/>
      <c r="Q654" s="85"/>
      <c r="R654" s="85"/>
      <c r="S654" s="85"/>
      <c r="T654" s="85"/>
      <c r="U654" s="85"/>
      <c r="V654" s="85"/>
      <c r="W654" s="85"/>
      <c r="X654" s="85"/>
      <c r="Y654" s="85"/>
      <c r="Z654" s="85"/>
    </row>
    <row r="655">
      <c r="A655" s="235">
        <v>45856.0</v>
      </c>
      <c r="B655" s="236">
        <f t="shared" si="103"/>
        <v>45856</v>
      </c>
      <c r="C655" s="237">
        <f t="shared" si="108"/>
        <v>0.7916666667</v>
      </c>
      <c r="D655" s="122" t="s">
        <v>282</v>
      </c>
      <c r="E655" s="122" t="s">
        <v>156</v>
      </c>
      <c r="F655" s="122"/>
      <c r="G655" s="122"/>
      <c r="H655" s="238" t="str">
        <f t="shared" si="104"/>
        <v>D</v>
      </c>
      <c r="I655" s="47">
        <f t="shared" si="105"/>
        <v>0</v>
      </c>
      <c r="J655" s="122" t="s">
        <v>166</v>
      </c>
      <c r="K655" s="122" t="s">
        <v>470</v>
      </c>
      <c r="L655" s="122"/>
      <c r="M655" s="122"/>
      <c r="N655" s="238" t="str">
        <f t="shared" si="106"/>
        <v>D</v>
      </c>
      <c r="O655" s="47">
        <f t="shared" si="107"/>
        <v>0</v>
      </c>
      <c r="P655" s="242"/>
      <c r="Q655" s="85"/>
      <c r="R655" s="85"/>
      <c r="S655" s="85"/>
      <c r="T655" s="85"/>
      <c r="U655" s="85"/>
      <c r="V655" s="85"/>
      <c r="W655" s="85"/>
      <c r="X655" s="85"/>
      <c r="Y655" s="85"/>
      <c r="Z655" s="85"/>
    </row>
    <row r="656">
      <c r="A656" s="235">
        <v>45856.0</v>
      </c>
      <c r="B656" s="236">
        <f t="shared" si="103"/>
        <v>45856</v>
      </c>
      <c r="C656" s="237">
        <f t="shared" si="108"/>
        <v>0.7986111111</v>
      </c>
      <c r="D656" s="122" t="s">
        <v>282</v>
      </c>
      <c r="E656" s="291">
        <v>9.08444017E8</v>
      </c>
      <c r="F656" s="122"/>
      <c r="G656" s="122"/>
      <c r="H656" s="238" t="str">
        <f t="shared" si="104"/>
        <v>D</v>
      </c>
      <c r="I656" s="47">
        <f t="shared" si="105"/>
        <v>0</v>
      </c>
      <c r="J656" s="122" t="s">
        <v>570</v>
      </c>
      <c r="K656" s="291" t="s">
        <v>304</v>
      </c>
      <c r="L656" s="122"/>
      <c r="M656" s="122"/>
      <c r="N656" s="238" t="str">
        <f t="shared" si="106"/>
        <v>D</v>
      </c>
      <c r="O656" s="47">
        <f t="shared" si="107"/>
        <v>0</v>
      </c>
      <c r="P656" s="242"/>
      <c r="Q656" s="85"/>
      <c r="R656" s="85"/>
      <c r="S656" s="85"/>
      <c r="T656" s="85"/>
      <c r="U656" s="85"/>
      <c r="V656" s="85"/>
      <c r="W656" s="85"/>
      <c r="X656" s="85"/>
      <c r="Y656" s="85"/>
      <c r="Z656" s="85"/>
    </row>
    <row r="657">
      <c r="A657" s="235">
        <v>45856.0</v>
      </c>
      <c r="B657" s="236">
        <f t="shared" si="103"/>
        <v>45856</v>
      </c>
      <c r="C657" s="237">
        <f t="shared" si="108"/>
        <v>0.8055555556</v>
      </c>
      <c r="D657" s="122" t="s">
        <v>282</v>
      </c>
      <c r="E657" s="122"/>
      <c r="F657" s="122"/>
      <c r="G657" s="122"/>
      <c r="H657" s="238" t="str">
        <f t="shared" si="104"/>
        <v>D</v>
      </c>
      <c r="I657" s="47">
        <f t="shared" si="105"/>
        <v>0</v>
      </c>
      <c r="J657" s="122" t="s">
        <v>127</v>
      </c>
      <c r="K657" s="122" t="s">
        <v>128</v>
      </c>
      <c r="L657" s="122"/>
      <c r="M657" s="122"/>
      <c r="N657" s="238" t="str">
        <f t="shared" si="106"/>
        <v>D</v>
      </c>
      <c r="O657" s="47">
        <f t="shared" si="107"/>
        <v>0</v>
      </c>
      <c r="P657" s="47"/>
      <c r="Q657" s="85"/>
      <c r="R657" s="85"/>
      <c r="S657" s="85"/>
      <c r="T657" s="85"/>
      <c r="U657" s="85"/>
      <c r="V657" s="85"/>
      <c r="W657" s="85"/>
      <c r="X657" s="85"/>
      <c r="Y657" s="85"/>
      <c r="Z657" s="85"/>
    </row>
    <row r="658">
      <c r="A658" s="235">
        <v>45856.0</v>
      </c>
      <c r="B658" s="236">
        <f t="shared" si="103"/>
        <v>45856</v>
      </c>
      <c r="C658" s="237">
        <f t="shared" si="108"/>
        <v>0.8125</v>
      </c>
      <c r="D658" s="122" t="s">
        <v>139</v>
      </c>
      <c r="E658" s="290" t="s">
        <v>395</v>
      </c>
      <c r="F658" s="122"/>
      <c r="G658" s="122"/>
      <c r="H658" s="238" t="str">
        <f t="shared" si="104"/>
        <v>D</v>
      </c>
      <c r="I658" s="47">
        <f t="shared" si="105"/>
        <v>0</v>
      </c>
      <c r="J658" s="122" t="s">
        <v>170</v>
      </c>
      <c r="K658" s="272" t="s">
        <v>720</v>
      </c>
      <c r="L658" s="122"/>
      <c r="M658" s="122"/>
      <c r="N658" s="238" t="str">
        <f t="shared" si="106"/>
        <v>D</v>
      </c>
      <c r="O658" s="47">
        <f t="shared" si="107"/>
        <v>0</v>
      </c>
      <c r="P658" s="242"/>
      <c r="Q658" s="85"/>
      <c r="R658" s="85"/>
      <c r="S658" s="85"/>
      <c r="T658" s="85"/>
      <c r="U658" s="85"/>
      <c r="V658" s="85"/>
      <c r="W658" s="85"/>
      <c r="X658" s="85"/>
      <c r="Y658" s="85"/>
      <c r="Z658" s="85"/>
    </row>
    <row r="659">
      <c r="A659" s="235">
        <v>45856.0</v>
      </c>
      <c r="B659" s="236">
        <f t="shared" si="103"/>
        <v>45856</v>
      </c>
      <c r="C659" s="237">
        <f t="shared" si="108"/>
        <v>0.8194444444</v>
      </c>
      <c r="D659" s="122" t="s">
        <v>427</v>
      </c>
      <c r="E659" s="123" t="s">
        <v>449</v>
      </c>
      <c r="F659" s="122"/>
      <c r="G659" s="122"/>
      <c r="H659" s="238" t="str">
        <f t="shared" si="104"/>
        <v>D</v>
      </c>
      <c r="I659" s="47">
        <f t="shared" si="105"/>
        <v>0</v>
      </c>
      <c r="J659" s="122" t="s">
        <v>127</v>
      </c>
      <c r="K659" s="122">
        <v>1.065142931E9</v>
      </c>
      <c r="L659" s="122"/>
      <c r="M659" s="122"/>
      <c r="N659" s="238" t="str">
        <f t="shared" si="106"/>
        <v>D</v>
      </c>
      <c r="O659" s="47">
        <f t="shared" si="107"/>
        <v>0</v>
      </c>
      <c r="P659" s="242"/>
      <c r="Q659" s="85"/>
      <c r="R659" s="85"/>
      <c r="S659" s="85"/>
      <c r="T659" s="85"/>
      <c r="U659" s="85"/>
      <c r="V659" s="85"/>
      <c r="W659" s="85"/>
      <c r="X659" s="85"/>
      <c r="Y659" s="85"/>
      <c r="Z659" s="85"/>
    </row>
    <row r="660">
      <c r="A660" s="235">
        <v>45856.0</v>
      </c>
      <c r="B660" s="236">
        <f t="shared" si="103"/>
        <v>45856</v>
      </c>
      <c r="C660" s="237">
        <f t="shared" si="108"/>
        <v>0.8263888889</v>
      </c>
      <c r="D660" s="122" t="s">
        <v>195</v>
      </c>
      <c r="E660" s="122"/>
      <c r="F660" s="122"/>
      <c r="G660" s="122"/>
      <c r="H660" s="238" t="str">
        <f t="shared" si="104"/>
        <v>D</v>
      </c>
      <c r="I660" s="47">
        <f t="shared" si="105"/>
        <v>0</v>
      </c>
      <c r="J660" s="122" t="s">
        <v>191</v>
      </c>
      <c r="K660" s="123">
        <v>1.06382537E9</v>
      </c>
      <c r="L660" s="122"/>
      <c r="M660" s="122"/>
      <c r="N660" s="238" t="str">
        <f t="shared" si="106"/>
        <v>D</v>
      </c>
      <c r="O660" s="47">
        <f t="shared" si="107"/>
        <v>0</v>
      </c>
      <c r="P660" s="242"/>
      <c r="Q660" s="85"/>
      <c r="R660" s="85"/>
      <c r="S660" s="85"/>
      <c r="T660" s="85"/>
      <c r="U660" s="85"/>
      <c r="V660" s="85"/>
      <c r="W660" s="85"/>
      <c r="X660" s="85"/>
      <c r="Y660" s="85"/>
      <c r="Z660" s="85"/>
    </row>
    <row r="661">
      <c r="A661" s="235">
        <v>45856.0</v>
      </c>
      <c r="B661" s="236">
        <f t="shared" si="103"/>
        <v>45856</v>
      </c>
      <c r="C661" s="237">
        <f t="shared" si="108"/>
        <v>0.8333333333</v>
      </c>
      <c r="D661" s="122" t="s">
        <v>590</v>
      </c>
      <c r="E661" s="293" t="s">
        <v>765</v>
      </c>
      <c r="F661" s="122"/>
      <c r="G661" s="122"/>
      <c r="H661" s="238" t="str">
        <f t="shared" si="104"/>
        <v>D</v>
      </c>
      <c r="I661" s="47">
        <f t="shared" si="105"/>
        <v>0</v>
      </c>
      <c r="J661" s="122" t="s">
        <v>170</v>
      </c>
      <c r="K661" s="294" t="s">
        <v>650</v>
      </c>
      <c r="L661" s="122"/>
      <c r="M661" s="122"/>
      <c r="N661" s="238" t="str">
        <f t="shared" si="106"/>
        <v>D</v>
      </c>
      <c r="O661" s="47">
        <f t="shared" si="107"/>
        <v>0</v>
      </c>
      <c r="P661" s="47"/>
      <c r="Q661" s="85"/>
      <c r="R661" s="85"/>
      <c r="S661" s="85"/>
      <c r="T661" s="85"/>
      <c r="U661" s="85"/>
      <c r="V661" s="85"/>
      <c r="W661" s="85"/>
      <c r="X661" s="85"/>
      <c r="Y661" s="85"/>
      <c r="Z661" s="85"/>
    </row>
    <row r="662">
      <c r="A662" s="235">
        <v>45856.0</v>
      </c>
      <c r="B662" s="236">
        <f t="shared" si="103"/>
        <v>45856</v>
      </c>
      <c r="C662" s="237">
        <f t="shared" si="108"/>
        <v>0.8402777778</v>
      </c>
      <c r="D662" s="122" t="s">
        <v>429</v>
      </c>
      <c r="E662" s="122"/>
      <c r="F662" s="122"/>
      <c r="G662" s="122"/>
      <c r="H662" s="238" t="str">
        <f t="shared" si="104"/>
        <v>D</v>
      </c>
      <c r="I662" s="47">
        <f t="shared" si="105"/>
        <v>0</v>
      </c>
      <c r="J662" s="122" t="s">
        <v>151</v>
      </c>
      <c r="K662" s="122" t="s">
        <v>498</v>
      </c>
      <c r="L662" s="122"/>
      <c r="M662" s="122"/>
      <c r="N662" s="238" t="str">
        <f t="shared" si="106"/>
        <v>D</v>
      </c>
      <c r="O662" s="47">
        <f t="shared" si="107"/>
        <v>0</v>
      </c>
      <c r="P662" s="242"/>
      <c r="Q662" s="85"/>
      <c r="R662" s="85"/>
      <c r="S662" s="85"/>
      <c r="T662" s="85"/>
      <c r="U662" s="85"/>
      <c r="V662" s="85"/>
      <c r="W662" s="85"/>
      <c r="X662" s="85"/>
      <c r="Y662" s="85"/>
      <c r="Z662" s="85"/>
    </row>
    <row r="663">
      <c r="A663" s="235">
        <v>45856.0</v>
      </c>
      <c r="B663" s="236">
        <f t="shared" si="103"/>
        <v>45856</v>
      </c>
      <c r="C663" s="237">
        <f t="shared" si="108"/>
        <v>0.8472222222</v>
      </c>
      <c r="D663" s="122" t="s">
        <v>155</v>
      </c>
      <c r="E663" s="122"/>
      <c r="F663" s="122"/>
      <c r="G663" s="122"/>
      <c r="H663" s="238" t="str">
        <f t="shared" si="104"/>
        <v>D</v>
      </c>
      <c r="I663" s="47">
        <f t="shared" si="105"/>
        <v>0</v>
      </c>
      <c r="J663" s="122" t="s">
        <v>170</v>
      </c>
      <c r="K663" s="122"/>
      <c r="L663" s="122"/>
      <c r="M663" s="122"/>
      <c r="N663" s="238" t="str">
        <f t="shared" si="106"/>
        <v>D</v>
      </c>
      <c r="O663" s="47">
        <f t="shared" si="107"/>
        <v>0</v>
      </c>
      <c r="P663" s="242"/>
      <c r="Q663" s="85"/>
      <c r="R663" s="85"/>
      <c r="S663" s="85"/>
      <c r="T663" s="85"/>
      <c r="U663" s="85"/>
      <c r="V663" s="85"/>
      <c r="W663" s="85"/>
      <c r="X663" s="85"/>
      <c r="Y663" s="85"/>
      <c r="Z663" s="85"/>
    </row>
    <row r="664">
      <c r="A664" s="235">
        <v>45856.0</v>
      </c>
      <c r="B664" s="236">
        <f t="shared" si="103"/>
        <v>45856</v>
      </c>
      <c r="C664" s="237">
        <f t="shared" si="108"/>
        <v>0.8541666667</v>
      </c>
      <c r="D664" s="122" t="s">
        <v>564</v>
      </c>
      <c r="E664" s="122"/>
      <c r="F664" s="122"/>
      <c r="G664" s="122"/>
      <c r="H664" s="238" t="str">
        <f t="shared" si="104"/>
        <v>D</v>
      </c>
      <c r="I664" s="47">
        <f t="shared" si="105"/>
        <v>0</v>
      </c>
      <c r="J664" s="122" t="s">
        <v>570</v>
      </c>
      <c r="K664" s="122"/>
      <c r="L664" s="122"/>
      <c r="M664" s="122"/>
      <c r="N664" s="238" t="str">
        <f t="shared" si="106"/>
        <v>D</v>
      </c>
      <c r="O664" s="47">
        <f t="shared" si="107"/>
        <v>0</v>
      </c>
      <c r="P664" s="242"/>
      <c r="Q664" s="85"/>
      <c r="R664" s="85"/>
      <c r="S664" s="85"/>
      <c r="T664" s="85"/>
      <c r="U664" s="85"/>
      <c r="V664" s="85"/>
      <c r="W664" s="85"/>
      <c r="X664" s="85"/>
      <c r="Y664" s="85"/>
      <c r="Z664" s="85"/>
    </row>
    <row r="665">
      <c r="A665" s="235">
        <v>45856.0</v>
      </c>
      <c r="B665" s="236">
        <f t="shared" si="103"/>
        <v>45856</v>
      </c>
      <c r="C665" s="237">
        <f t="shared" si="108"/>
        <v>0.8611111111</v>
      </c>
      <c r="D665" s="122" t="s">
        <v>195</v>
      </c>
      <c r="E665" s="123" t="s">
        <v>342</v>
      </c>
      <c r="F665" s="122"/>
      <c r="G665" s="122"/>
      <c r="H665" s="238" t="str">
        <f t="shared" si="104"/>
        <v>D</v>
      </c>
      <c r="I665" s="47">
        <f t="shared" si="105"/>
        <v>0</v>
      </c>
      <c r="J665" s="122" t="s">
        <v>197</v>
      </c>
      <c r="K665" s="206" t="s">
        <v>448</v>
      </c>
      <c r="L665" s="122"/>
      <c r="M665" s="122"/>
      <c r="N665" s="238" t="str">
        <f t="shared" si="106"/>
        <v>D</v>
      </c>
      <c r="O665" s="47">
        <f t="shared" si="107"/>
        <v>0</v>
      </c>
      <c r="P665" s="47"/>
      <c r="Q665" s="85"/>
      <c r="R665" s="85"/>
      <c r="S665" s="85"/>
      <c r="T665" s="85"/>
      <c r="U665" s="85"/>
      <c r="V665" s="85"/>
      <c r="W665" s="85"/>
      <c r="X665" s="85"/>
      <c r="Y665" s="85"/>
      <c r="Z665" s="85"/>
    </row>
    <row r="666">
      <c r="A666" s="235">
        <v>45856.0</v>
      </c>
      <c r="B666" s="236">
        <f t="shared" si="103"/>
        <v>45856</v>
      </c>
      <c r="C666" s="237">
        <f t="shared" si="108"/>
        <v>0.8680555556</v>
      </c>
      <c r="D666" s="122" t="s">
        <v>157</v>
      </c>
      <c r="E666" s="123" t="s">
        <v>209</v>
      </c>
      <c r="F666" s="122"/>
      <c r="G666" s="122"/>
      <c r="H666" s="238" t="str">
        <f t="shared" si="104"/>
        <v>D</v>
      </c>
      <c r="I666" s="47">
        <f t="shared" si="105"/>
        <v>0</v>
      </c>
      <c r="J666" s="122" t="s">
        <v>208</v>
      </c>
      <c r="K666" s="122" t="s">
        <v>209</v>
      </c>
      <c r="L666" s="122"/>
      <c r="M666" s="122"/>
      <c r="N666" s="238" t="str">
        <f t="shared" si="106"/>
        <v>D</v>
      </c>
      <c r="O666" s="47">
        <f t="shared" si="107"/>
        <v>0</v>
      </c>
      <c r="P666" s="47"/>
      <c r="Q666" s="85"/>
      <c r="R666" s="85"/>
      <c r="S666" s="85"/>
      <c r="T666" s="85"/>
      <c r="U666" s="85"/>
      <c r="V666" s="85"/>
      <c r="W666" s="85"/>
      <c r="X666" s="85"/>
      <c r="Y666" s="85"/>
      <c r="Z666" s="85"/>
    </row>
    <row r="667">
      <c r="A667" s="230" t="s">
        <v>116</v>
      </c>
      <c r="B667" s="231" t="s">
        <v>16</v>
      </c>
      <c r="C667" s="239" t="s">
        <v>117</v>
      </c>
      <c r="D667" s="232" t="s">
        <v>118</v>
      </c>
      <c r="E667" s="232" t="s">
        <v>119</v>
      </c>
      <c r="F667" s="233" t="s">
        <v>120</v>
      </c>
      <c r="G667" s="232" t="s">
        <v>121</v>
      </c>
      <c r="H667" s="232" t="s">
        <v>122</v>
      </c>
      <c r="I667" s="232" t="s">
        <v>123</v>
      </c>
      <c r="J667" s="232" t="s">
        <v>118</v>
      </c>
      <c r="K667" s="232" t="s">
        <v>124</v>
      </c>
      <c r="L667" s="233" t="s">
        <v>125</v>
      </c>
      <c r="M667" s="232" t="s">
        <v>121</v>
      </c>
      <c r="N667" s="232" t="s">
        <v>122</v>
      </c>
      <c r="O667" s="232" t="s">
        <v>123</v>
      </c>
      <c r="P667" s="234" t="s">
        <v>52</v>
      </c>
      <c r="Q667" s="85"/>
      <c r="R667" s="85"/>
      <c r="S667" s="85"/>
      <c r="T667" s="85"/>
      <c r="U667" s="85"/>
      <c r="V667" s="85"/>
      <c r="W667" s="85"/>
      <c r="X667" s="85"/>
      <c r="Y667" s="85"/>
      <c r="Z667" s="85"/>
    </row>
    <row r="668">
      <c r="A668" s="235">
        <v>45857.0</v>
      </c>
      <c r="B668" s="236">
        <f t="shared" ref="B668:B703" si="109">A668</f>
        <v>45857</v>
      </c>
      <c r="C668" s="237">
        <v>0.625</v>
      </c>
      <c r="D668" s="47" t="s">
        <v>282</v>
      </c>
      <c r="E668" s="295" t="s">
        <v>705</v>
      </c>
      <c r="F668" s="47"/>
      <c r="G668" s="47"/>
      <c r="H668" s="238" t="str">
        <f t="shared" ref="H668:H703" si="110">IFS(G668&gt;M668,"W",G668&lt;M668,"L",G668=M668,"D")</f>
        <v>D</v>
      </c>
      <c r="I668" s="47">
        <f t="shared" ref="I668:I703" si="111">iferror(IF(H668="W",LOOKUP(G668,{2000,10000,50000,80000,100000,120000},{60,320,1700,2800,3500,4000}),LOOKUP(G668,{2000,10000,50000,80000,100000,120000},{30,160,850,1400,1750,2000})),0)</f>
        <v>0</v>
      </c>
      <c r="J668" s="47" t="s">
        <v>204</v>
      </c>
      <c r="K668" s="47" t="s">
        <v>497</v>
      </c>
      <c r="L668" s="47"/>
      <c r="M668" s="240"/>
      <c r="N668" s="238" t="str">
        <f t="shared" ref="N668:N703" si="112">IFS(M668&gt;G668,"W",M668&lt;G668,"L",M668=G668,"D")</f>
        <v>D</v>
      </c>
      <c r="O668" s="47">
        <f t="shared" ref="O668:O703" si="113">iferror(IF(N668="W",LOOKUP(M668,{2000,10000,50000,80000,100000,120000},{60,320,1700,2800,3500,4000}),LOOKUP(M668,{2000,10000,50000,80000,100000,120000},{30,160,850,1400,1750,2000})),0)</f>
        <v>0</v>
      </c>
      <c r="P668" s="242"/>
      <c r="Q668" s="85"/>
      <c r="R668" s="85"/>
      <c r="S668" s="85"/>
      <c r="T668" s="85"/>
      <c r="U668" s="85"/>
      <c r="V668" s="85"/>
      <c r="W668" s="85"/>
      <c r="X668" s="85"/>
      <c r="Y668" s="85"/>
      <c r="Z668" s="85"/>
    </row>
    <row r="669">
      <c r="A669" s="235">
        <v>45857.0</v>
      </c>
      <c r="B669" s="236">
        <f t="shared" si="109"/>
        <v>45857</v>
      </c>
      <c r="C669" s="237">
        <f t="shared" ref="C669:C703" si="114">C668 + TIME(0, 10, 0)</f>
        <v>0.6319444444</v>
      </c>
      <c r="D669" s="47" t="s">
        <v>134</v>
      </c>
      <c r="E669" s="243" t="s">
        <v>535</v>
      </c>
      <c r="F669" s="47"/>
      <c r="G669" s="240"/>
      <c r="H669" s="238" t="str">
        <f t="shared" si="110"/>
        <v>D</v>
      </c>
      <c r="I669" s="47">
        <f t="shared" si="111"/>
        <v>0</v>
      </c>
      <c r="J669" s="47" t="s">
        <v>166</v>
      </c>
      <c r="K669" s="47" t="s">
        <v>548</v>
      </c>
      <c r="L669" s="47"/>
      <c r="M669" s="240"/>
      <c r="N669" s="238" t="str">
        <f t="shared" si="112"/>
        <v>D</v>
      </c>
      <c r="O669" s="47">
        <f t="shared" si="113"/>
        <v>0</v>
      </c>
      <c r="P669" s="47"/>
      <c r="Q669" s="85"/>
      <c r="R669" s="85"/>
      <c r="S669" s="85"/>
      <c r="T669" s="85"/>
      <c r="U669" s="85"/>
      <c r="V669" s="85"/>
      <c r="W669" s="85"/>
      <c r="X669" s="85"/>
      <c r="Y669" s="85"/>
      <c r="Z669" s="85"/>
    </row>
    <row r="670">
      <c r="A670" s="235">
        <v>45857.0</v>
      </c>
      <c r="B670" s="236">
        <f t="shared" si="109"/>
        <v>45857</v>
      </c>
      <c r="C670" s="237">
        <f t="shared" si="114"/>
        <v>0.6388888889</v>
      </c>
      <c r="D670" s="47" t="s">
        <v>130</v>
      </c>
      <c r="E670" s="248" t="s">
        <v>172</v>
      </c>
      <c r="F670" s="47"/>
      <c r="G670" s="47"/>
      <c r="H670" s="238" t="str">
        <f t="shared" si="110"/>
        <v>D</v>
      </c>
      <c r="I670" s="47">
        <f t="shared" si="111"/>
        <v>0</v>
      </c>
      <c r="J670" s="47" t="s">
        <v>502</v>
      </c>
      <c r="K670" s="278"/>
      <c r="L670" s="47"/>
      <c r="M670" s="240"/>
      <c r="N670" s="238" t="str">
        <f t="shared" si="112"/>
        <v>D</v>
      </c>
      <c r="O670" s="47">
        <f t="shared" si="113"/>
        <v>0</v>
      </c>
      <c r="P670" s="242"/>
      <c r="Q670" s="85"/>
      <c r="R670" s="85"/>
      <c r="S670" s="85"/>
      <c r="T670" s="85"/>
      <c r="U670" s="85"/>
      <c r="V670" s="85"/>
      <c r="W670" s="85"/>
      <c r="X670" s="85"/>
      <c r="Y670" s="85"/>
      <c r="Z670" s="85"/>
    </row>
    <row r="671">
      <c r="A671" s="235">
        <v>45857.0</v>
      </c>
      <c r="B671" s="236">
        <f t="shared" si="109"/>
        <v>45857</v>
      </c>
      <c r="C671" s="237">
        <f t="shared" si="114"/>
        <v>0.6458333333</v>
      </c>
      <c r="D671" s="240" t="s">
        <v>166</v>
      </c>
      <c r="E671" s="47" t="s">
        <v>373</v>
      </c>
      <c r="F671" s="47"/>
      <c r="G671" s="47"/>
      <c r="H671" s="238" t="str">
        <f t="shared" si="110"/>
        <v>D</v>
      </c>
      <c r="I671" s="47">
        <f t="shared" si="111"/>
        <v>0</v>
      </c>
      <c r="J671" s="240" t="s">
        <v>166</v>
      </c>
      <c r="K671" s="47" t="s">
        <v>547</v>
      </c>
      <c r="L671" s="47"/>
      <c r="M671" s="240"/>
      <c r="N671" s="238" t="str">
        <f t="shared" si="112"/>
        <v>D</v>
      </c>
      <c r="O671" s="47">
        <f t="shared" si="113"/>
        <v>0</v>
      </c>
      <c r="P671" s="47"/>
      <c r="Q671" s="85"/>
      <c r="R671" s="85"/>
      <c r="S671" s="85"/>
      <c r="T671" s="85"/>
      <c r="U671" s="85"/>
      <c r="V671" s="85"/>
      <c r="W671" s="85"/>
      <c r="X671" s="85"/>
      <c r="Y671" s="85"/>
      <c r="Z671" s="85"/>
    </row>
    <row r="672">
      <c r="A672" s="235">
        <v>45857.0</v>
      </c>
      <c r="B672" s="236">
        <f t="shared" si="109"/>
        <v>45857</v>
      </c>
      <c r="C672" s="237">
        <f t="shared" si="114"/>
        <v>0.6527777778</v>
      </c>
      <c r="D672" s="47" t="s">
        <v>195</v>
      </c>
      <c r="E672" s="290" t="s">
        <v>395</v>
      </c>
      <c r="F672" s="47"/>
      <c r="G672" s="47"/>
      <c r="H672" s="238" t="str">
        <f t="shared" si="110"/>
        <v>D</v>
      </c>
      <c r="I672" s="47">
        <f t="shared" si="111"/>
        <v>0</v>
      </c>
      <c r="J672" s="47" t="s">
        <v>191</v>
      </c>
      <c r="K672" s="209" t="s">
        <v>551</v>
      </c>
      <c r="L672" s="47"/>
      <c r="M672" s="240"/>
      <c r="N672" s="238" t="str">
        <f t="shared" si="112"/>
        <v>D</v>
      </c>
      <c r="O672" s="47">
        <f t="shared" si="113"/>
        <v>0</v>
      </c>
      <c r="P672" s="242"/>
      <c r="Q672" s="85"/>
      <c r="R672" s="85"/>
      <c r="S672" s="85"/>
      <c r="T672" s="85"/>
      <c r="U672" s="85"/>
      <c r="V672" s="85"/>
      <c r="W672" s="85"/>
      <c r="X672" s="85"/>
      <c r="Y672" s="85"/>
      <c r="Z672" s="85"/>
    </row>
    <row r="673">
      <c r="A673" s="235">
        <v>45857.0</v>
      </c>
      <c r="B673" s="236">
        <f t="shared" si="109"/>
        <v>45857</v>
      </c>
      <c r="C673" s="237">
        <f t="shared" si="114"/>
        <v>0.6597222222</v>
      </c>
      <c r="D673" s="47" t="s">
        <v>163</v>
      </c>
      <c r="E673" s="248" t="s">
        <v>172</v>
      </c>
      <c r="F673" s="47"/>
      <c r="G673" s="47"/>
      <c r="H673" s="238" t="str">
        <f t="shared" si="110"/>
        <v>D</v>
      </c>
      <c r="I673" s="47">
        <f t="shared" si="111"/>
        <v>0</v>
      </c>
      <c r="J673" s="47" t="s">
        <v>584</v>
      </c>
      <c r="K673" s="47">
        <v>9.470965E8</v>
      </c>
      <c r="L673" s="47"/>
      <c r="M673" s="240"/>
      <c r="N673" s="238" t="str">
        <f t="shared" si="112"/>
        <v>D</v>
      </c>
      <c r="O673" s="47">
        <f t="shared" si="113"/>
        <v>0</v>
      </c>
      <c r="P673" s="242"/>
      <c r="Q673" s="85"/>
      <c r="R673" s="85"/>
      <c r="S673" s="85"/>
      <c r="T673" s="85"/>
      <c r="U673" s="85"/>
      <c r="V673" s="85"/>
      <c r="W673" s="85"/>
      <c r="X673" s="85"/>
      <c r="Y673" s="85"/>
      <c r="Z673" s="85"/>
    </row>
    <row r="674">
      <c r="A674" s="235">
        <v>45857.0</v>
      </c>
      <c r="B674" s="236">
        <f t="shared" si="109"/>
        <v>45857</v>
      </c>
      <c r="C674" s="237">
        <f t="shared" si="114"/>
        <v>0.6666666667</v>
      </c>
      <c r="D674" s="47" t="s">
        <v>161</v>
      </c>
      <c r="E674" s="296" t="s">
        <v>375</v>
      </c>
      <c r="F674" s="47"/>
      <c r="G674" s="47"/>
      <c r="H674" s="238" t="str">
        <f t="shared" si="110"/>
        <v>D</v>
      </c>
      <c r="I674" s="47">
        <f t="shared" si="111"/>
        <v>0</v>
      </c>
      <c r="J674" s="47" t="s">
        <v>170</v>
      </c>
      <c r="K674" s="148" t="s">
        <v>496</v>
      </c>
      <c r="L674" s="47"/>
      <c r="M674" s="240"/>
      <c r="N674" s="238" t="str">
        <f t="shared" si="112"/>
        <v>D</v>
      </c>
      <c r="O674" s="47">
        <f t="shared" si="113"/>
        <v>0</v>
      </c>
      <c r="P674" s="47"/>
      <c r="Q674" s="85"/>
      <c r="R674" s="85"/>
      <c r="S674" s="85"/>
      <c r="T674" s="85"/>
      <c r="U674" s="85"/>
      <c r="V674" s="85"/>
      <c r="W674" s="85"/>
      <c r="X674" s="85"/>
      <c r="Y674" s="85"/>
      <c r="Z674" s="85"/>
    </row>
    <row r="675">
      <c r="A675" s="235">
        <v>45857.0</v>
      </c>
      <c r="B675" s="236">
        <f t="shared" si="109"/>
        <v>45857</v>
      </c>
      <c r="C675" s="237">
        <f t="shared" si="114"/>
        <v>0.6736111111</v>
      </c>
      <c r="D675" s="47" t="s">
        <v>427</v>
      </c>
      <c r="E675" s="47" t="s">
        <v>723</v>
      </c>
      <c r="F675" s="47"/>
      <c r="G675" s="47"/>
      <c r="H675" s="238" t="str">
        <f t="shared" si="110"/>
        <v>D</v>
      </c>
      <c r="I675" s="47">
        <f t="shared" si="111"/>
        <v>0</v>
      </c>
      <c r="J675" s="47" t="s">
        <v>191</v>
      </c>
      <c r="K675" s="209" t="s">
        <v>538</v>
      </c>
      <c r="L675" s="47"/>
      <c r="M675" s="240"/>
      <c r="N675" s="238" t="str">
        <f t="shared" si="112"/>
        <v>D</v>
      </c>
      <c r="O675" s="47">
        <f t="shared" si="113"/>
        <v>0</v>
      </c>
      <c r="P675" s="47"/>
      <c r="Q675" s="85"/>
      <c r="R675" s="85"/>
      <c r="S675" s="85"/>
      <c r="T675" s="85"/>
      <c r="U675" s="85"/>
      <c r="V675" s="85"/>
      <c r="W675" s="85"/>
      <c r="X675" s="85"/>
      <c r="Y675" s="85"/>
      <c r="Z675" s="85"/>
    </row>
    <row r="676">
      <c r="A676" s="235">
        <v>45857.0</v>
      </c>
      <c r="B676" s="236">
        <f t="shared" si="109"/>
        <v>45857</v>
      </c>
      <c r="C676" s="237">
        <f t="shared" si="114"/>
        <v>0.6805555556</v>
      </c>
      <c r="D676" s="47" t="s">
        <v>282</v>
      </c>
      <c r="E676" s="295" t="s">
        <v>766</v>
      </c>
      <c r="F676" s="47"/>
      <c r="G676" s="47"/>
      <c r="H676" s="238" t="str">
        <f t="shared" si="110"/>
        <v>D</v>
      </c>
      <c r="I676" s="47">
        <f t="shared" si="111"/>
        <v>0</v>
      </c>
      <c r="J676" s="47" t="s">
        <v>166</v>
      </c>
      <c r="K676" s="47" t="s">
        <v>542</v>
      </c>
      <c r="L676" s="47"/>
      <c r="M676" s="240"/>
      <c r="N676" s="238" t="str">
        <f t="shared" si="112"/>
        <v>D</v>
      </c>
      <c r="O676" s="47">
        <f t="shared" si="113"/>
        <v>0</v>
      </c>
      <c r="P676" s="242"/>
      <c r="Q676" s="85"/>
      <c r="R676" s="85"/>
      <c r="S676" s="85"/>
      <c r="T676" s="85"/>
      <c r="U676" s="85"/>
      <c r="V676" s="85"/>
      <c r="W676" s="85"/>
      <c r="X676" s="85"/>
      <c r="Y676" s="85"/>
      <c r="Z676" s="85"/>
    </row>
    <row r="677">
      <c r="A677" s="235">
        <v>45857.0</v>
      </c>
      <c r="B677" s="236">
        <f t="shared" si="109"/>
        <v>45857</v>
      </c>
      <c r="C677" s="237">
        <f t="shared" si="114"/>
        <v>0.6875</v>
      </c>
      <c r="D677" s="47" t="s">
        <v>195</v>
      </c>
      <c r="E677" s="290" t="s">
        <v>172</v>
      </c>
      <c r="F677" s="47"/>
      <c r="G677" s="47"/>
      <c r="H677" s="238" t="str">
        <f t="shared" si="110"/>
        <v>D</v>
      </c>
      <c r="I677" s="47">
        <f t="shared" si="111"/>
        <v>0</v>
      </c>
      <c r="J677" s="47" t="s">
        <v>170</v>
      </c>
      <c r="K677" s="165" t="s">
        <v>496</v>
      </c>
      <c r="L677" s="47"/>
      <c r="M677" s="240"/>
      <c r="N677" s="238" t="str">
        <f t="shared" si="112"/>
        <v>D</v>
      </c>
      <c r="O677" s="47">
        <f t="shared" si="113"/>
        <v>0</v>
      </c>
      <c r="P677" s="242"/>
      <c r="Q677" s="85"/>
      <c r="R677" s="85"/>
      <c r="S677" s="85"/>
      <c r="T677" s="85"/>
      <c r="U677" s="85"/>
      <c r="V677" s="85"/>
      <c r="W677" s="85"/>
      <c r="X677" s="85"/>
      <c r="Y677" s="85"/>
      <c r="Z677" s="85"/>
    </row>
    <row r="678">
      <c r="A678" s="235">
        <v>45857.0</v>
      </c>
      <c r="B678" s="236">
        <f t="shared" si="109"/>
        <v>45857</v>
      </c>
      <c r="C678" s="237">
        <f t="shared" si="114"/>
        <v>0.6944444444</v>
      </c>
      <c r="D678" s="47" t="s">
        <v>186</v>
      </c>
      <c r="E678" s="290" t="s">
        <v>395</v>
      </c>
      <c r="F678" s="47"/>
      <c r="G678" s="47"/>
      <c r="H678" s="238" t="str">
        <f t="shared" si="110"/>
        <v>D</v>
      </c>
      <c r="I678" s="47">
        <f t="shared" si="111"/>
        <v>0</v>
      </c>
      <c r="J678" s="47" t="s">
        <v>166</v>
      </c>
      <c r="K678" s="297" t="s">
        <v>443</v>
      </c>
      <c r="L678" s="47"/>
      <c r="M678" s="240"/>
      <c r="N678" s="238" t="str">
        <f t="shared" si="112"/>
        <v>D</v>
      </c>
      <c r="O678" s="47">
        <f t="shared" si="113"/>
        <v>0</v>
      </c>
      <c r="P678" s="47"/>
      <c r="Q678" s="85"/>
      <c r="R678" s="85"/>
      <c r="S678" s="85"/>
      <c r="T678" s="85"/>
      <c r="U678" s="85"/>
      <c r="V678" s="85"/>
      <c r="W678" s="85"/>
      <c r="X678" s="85"/>
      <c r="Y678" s="85"/>
      <c r="Z678" s="85"/>
    </row>
    <row r="679">
      <c r="A679" s="235">
        <v>45857.0</v>
      </c>
      <c r="B679" s="236">
        <f t="shared" si="109"/>
        <v>45857</v>
      </c>
      <c r="C679" s="237">
        <f t="shared" si="114"/>
        <v>0.7013888889</v>
      </c>
      <c r="D679" s="47" t="s">
        <v>130</v>
      </c>
      <c r="E679" s="248" t="s">
        <v>172</v>
      </c>
      <c r="F679" s="47"/>
      <c r="G679" s="47"/>
      <c r="H679" s="238" t="str">
        <f t="shared" si="110"/>
        <v>D</v>
      </c>
      <c r="I679" s="47">
        <f t="shared" si="111"/>
        <v>0</v>
      </c>
      <c r="J679" s="47" t="s">
        <v>149</v>
      </c>
      <c r="K679" s="174" t="s">
        <v>426</v>
      </c>
      <c r="L679" s="47"/>
      <c r="M679" s="240"/>
      <c r="N679" s="238" t="str">
        <f t="shared" si="112"/>
        <v>D</v>
      </c>
      <c r="O679" s="47">
        <f t="shared" si="113"/>
        <v>0</v>
      </c>
      <c r="P679" s="242"/>
      <c r="Q679" s="85"/>
      <c r="R679" s="85"/>
      <c r="S679" s="85"/>
      <c r="T679" s="85"/>
      <c r="U679" s="85"/>
      <c r="V679" s="85"/>
      <c r="W679" s="85"/>
      <c r="X679" s="85"/>
      <c r="Y679" s="85"/>
      <c r="Z679" s="85"/>
    </row>
    <row r="680">
      <c r="A680" s="235">
        <v>45857.0</v>
      </c>
      <c r="B680" s="236">
        <f t="shared" si="109"/>
        <v>45857</v>
      </c>
      <c r="C680" s="237">
        <f t="shared" si="114"/>
        <v>0.7083333333</v>
      </c>
      <c r="D680" s="47" t="s">
        <v>155</v>
      </c>
      <c r="E680" s="181" t="s">
        <v>529</v>
      </c>
      <c r="F680" s="47"/>
      <c r="G680" s="47"/>
      <c r="H680" s="238" t="str">
        <f t="shared" si="110"/>
        <v>D</v>
      </c>
      <c r="I680" s="47">
        <f t="shared" si="111"/>
        <v>0</v>
      </c>
      <c r="J680" s="47" t="s">
        <v>581</v>
      </c>
      <c r="K680" s="47" t="s">
        <v>708</v>
      </c>
      <c r="L680" s="47"/>
      <c r="M680" s="240"/>
      <c r="N680" s="238" t="str">
        <f t="shared" si="112"/>
        <v>D</v>
      </c>
      <c r="O680" s="47">
        <f t="shared" si="113"/>
        <v>0</v>
      </c>
      <c r="P680" s="47"/>
      <c r="Q680" s="85"/>
      <c r="R680" s="85"/>
      <c r="S680" s="85"/>
      <c r="T680" s="85"/>
      <c r="U680" s="85"/>
      <c r="V680" s="85"/>
      <c r="W680" s="85"/>
      <c r="X680" s="85"/>
      <c r="Y680" s="85"/>
      <c r="Z680" s="85"/>
    </row>
    <row r="681">
      <c r="A681" s="235">
        <v>45857.0</v>
      </c>
      <c r="B681" s="236">
        <f t="shared" si="109"/>
        <v>45857</v>
      </c>
      <c r="C681" s="237">
        <f t="shared" si="114"/>
        <v>0.7152777778</v>
      </c>
      <c r="D681" s="47" t="s">
        <v>186</v>
      </c>
      <c r="E681" s="290" t="s">
        <v>172</v>
      </c>
      <c r="F681" s="47"/>
      <c r="G681" s="47"/>
      <c r="H681" s="238" t="str">
        <f t="shared" si="110"/>
        <v>D</v>
      </c>
      <c r="I681" s="47">
        <f t="shared" si="111"/>
        <v>0</v>
      </c>
      <c r="J681" s="47" t="s">
        <v>166</v>
      </c>
      <c r="K681" s="47" t="s">
        <v>516</v>
      </c>
      <c r="L681" s="47"/>
      <c r="M681" s="47"/>
      <c r="N681" s="238" t="str">
        <f t="shared" si="112"/>
        <v>D</v>
      </c>
      <c r="O681" s="47">
        <f t="shared" si="113"/>
        <v>0</v>
      </c>
      <c r="P681" s="47"/>
      <c r="Q681" s="85"/>
      <c r="R681" s="85"/>
      <c r="S681" s="85"/>
      <c r="T681" s="85"/>
      <c r="U681" s="85"/>
      <c r="V681" s="85"/>
      <c r="W681" s="85"/>
      <c r="X681" s="85"/>
      <c r="Y681" s="85"/>
      <c r="Z681" s="85"/>
    </row>
    <row r="682">
      <c r="A682" s="235">
        <v>45857.0</v>
      </c>
      <c r="B682" s="236">
        <f t="shared" si="109"/>
        <v>45857</v>
      </c>
      <c r="C682" s="237">
        <f t="shared" si="114"/>
        <v>0.7222222222</v>
      </c>
      <c r="D682" s="47" t="s">
        <v>186</v>
      </c>
      <c r="E682" s="290" t="s">
        <v>395</v>
      </c>
      <c r="F682" s="47"/>
      <c r="G682" s="47"/>
      <c r="H682" s="238" t="str">
        <f t="shared" si="110"/>
        <v>D</v>
      </c>
      <c r="I682" s="47">
        <f t="shared" si="111"/>
        <v>0</v>
      </c>
      <c r="J682" s="47" t="s">
        <v>166</v>
      </c>
      <c r="K682" s="47" t="s">
        <v>545</v>
      </c>
      <c r="L682" s="47"/>
      <c r="M682" s="47"/>
      <c r="N682" s="238" t="str">
        <f t="shared" si="112"/>
        <v>D</v>
      </c>
      <c r="O682" s="47">
        <f t="shared" si="113"/>
        <v>0</v>
      </c>
      <c r="P682" s="47"/>
      <c r="Q682" s="85"/>
      <c r="R682" s="85"/>
      <c r="S682" s="85"/>
      <c r="T682" s="85"/>
      <c r="U682" s="85"/>
      <c r="V682" s="85"/>
      <c r="W682" s="85"/>
      <c r="X682" s="85"/>
      <c r="Y682" s="85"/>
      <c r="Z682" s="85"/>
    </row>
    <row r="683">
      <c r="A683" s="235">
        <v>45857.0</v>
      </c>
      <c r="B683" s="236">
        <f t="shared" si="109"/>
        <v>45857</v>
      </c>
      <c r="C683" s="237">
        <f t="shared" si="114"/>
        <v>0.7291666667</v>
      </c>
      <c r="D683" s="47" t="s">
        <v>141</v>
      </c>
      <c r="E683" s="47" t="s">
        <v>518</v>
      </c>
      <c r="F683" s="47"/>
      <c r="G683" s="47"/>
      <c r="H683" s="238" t="str">
        <f t="shared" si="110"/>
        <v>D</v>
      </c>
      <c r="I683" s="47">
        <f t="shared" si="111"/>
        <v>0</v>
      </c>
      <c r="J683" s="47" t="s">
        <v>183</v>
      </c>
      <c r="K683" s="165" t="s">
        <v>496</v>
      </c>
      <c r="L683" s="47"/>
      <c r="M683" s="47"/>
      <c r="N683" s="238" t="str">
        <f t="shared" si="112"/>
        <v>D</v>
      </c>
      <c r="O683" s="47">
        <f t="shared" si="113"/>
        <v>0</v>
      </c>
      <c r="P683" s="47"/>
      <c r="Q683" s="85"/>
      <c r="R683" s="85"/>
      <c r="S683" s="85"/>
      <c r="T683" s="85"/>
      <c r="U683" s="85"/>
      <c r="V683" s="85"/>
      <c r="W683" s="85"/>
      <c r="X683" s="85"/>
      <c r="Y683" s="85"/>
      <c r="Z683" s="85"/>
    </row>
    <row r="684">
      <c r="A684" s="235">
        <v>45857.0</v>
      </c>
      <c r="B684" s="236">
        <f t="shared" si="109"/>
        <v>45857</v>
      </c>
      <c r="C684" s="237">
        <f t="shared" si="114"/>
        <v>0.7361111111</v>
      </c>
      <c r="D684" s="47" t="s">
        <v>186</v>
      </c>
      <c r="E684" s="290" t="s">
        <v>395</v>
      </c>
      <c r="F684" s="47"/>
      <c r="G684" s="47"/>
      <c r="H684" s="238" t="str">
        <f t="shared" si="110"/>
        <v>D</v>
      </c>
      <c r="I684" s="47">
        <f t="shared" si="111"/>
        <v>0</v>
      </c>
      <c r="J684" s="47" t="s">
        <v>581</v>
      </c>
      <c r="K684" s="47" t="s">
        <v>622</v>
      </c>
      <c r="L684" s="47"/>
      <c r="M684" s="47"/>
      <c r="N684" s="238" t="str">
        <f t="shared" si="112"/>
        <v>D</v>
      </c>
      <c r="O684" s="47">
        <f t="shared" si="113"/>
        <v>0</v>
      </c>
      <c r="P684" s="47"/>
      <c r="Q684" s="85"/>
      <c r="R684" s="85"/>
      <c r="S684" s="85"/>
      <c r="T684" s="85"/>
      <c r="U684" s="85"/>
      <c r="V684" s="85"/>
      <c r="W684" s="85"/>
      <c r="X684" s="85"/>
      <c r="Y684" s="85"/>
      <c r="Z684" s="85"/>
    </row>
    <row r="685">
      <c r="A685" s="235">
        <v>45857.0</v>
      </c>
      <c r="B685" s="236">
        <f t="shared" si="109"/>
        <v>45857</v>
      </c>
      <c r="C685" s="237">
        <f t="shared" si="114"/>
        <v>0.7430555556</v>
      </c>
      <c r="D685" s="47" t="s">
        <v>157</v>
      </c>
      <c r="E685" s="47" t="s">
        <v>393</v>
      </c>
      <c r="F685" s="47"/>
      <c r="G685" s="47"/>
      <c r="H685" s="238" t="str">
        <f t="shared" si="110"/>
        <v>D</v>
      </c>
      <c r="I685" s="47">
        <f t="shared" si="111"/>
        <v>0</v>
      </c>
      <c r="J685" s="47" t="s">
        <v>197</v>
      </c>
      <c r="K685" s="261" t="s">
        <v>343</v>
      </c>
      <c r="L685" s="47"/>
      <c r="M685" s="47"/>
      <c r="N685" s="238" t="str">
        <f t="shared" si="112"/>
        <v>D</v>
      </c>
      <c r="O685" s="47">
        <f t="shared" si="113"/>
        <v>0</v>
      </c>
      <c r="P685" s="47"/>
      <c r="Q685" s="85"/>
      <c r="R685" s="85"/>
      <c r="S685" s="85"/>
      <c r="T685" s="85"/>
      <c r="U685" s="85"/>
      <c r="V685" s="85"/>
      <c r="W685" s="85"/>
      <c r="X685" s="85"/>
      <c r="Y685" s="85"/>
      <c r="Z685" s="85"/>
    </row>
    <row r="686">
      <c r="A686" s="235">
        <v>45857.0</v>
      </c>
      <c r="B686" s="236">
        <f t="shared" si="109"/>
        <v>45857</v>
      </c>
      <c r="C686" s="237">
        <f t="shared" si="114"/>
        <v>0.75</v>
      </c>
      <c r="D686" s="47" t="s">
        <v>155</v>
      </c>
      <c r="E686" s="181" t="s">
        <v>529</v>
      </c>
      <c r="F686" s="47"/>
      <c r="G686" s="47"/>
      <c r="H686" s="238" t="str">
        <f t="shared" si="110"/>
        <v>D</v>
      </c>
      <c r="I686" s="47">
        <f t="shared" si="111"/>
        <v>0</v>
      </c>
      <c r="J686" s="47" t="s">
        <v>197</v>
      </c>
      <c r="K686" s="261" t="s">
        <v>358</v>
      </c>
      <c r="L686" s="47"/>
      <c r="M686" s="47"/>
      <c r="N686" s="238" t="str">
        <f t="shared" si="112"/>
        <v>D</v>
      </c>
      <c r="O686" s="47">
        <f t="shared" si="113"/>
        <v>0</v>
      </c>
      <c r="P686" s="47"/>
      <c r="Q686" s="85"/>
      <c r="R686" s="85"/>
      <c r="S686" s="85"/>
      <c r="T686" s="85"/>
      <c r="U686" s="85"/>
      <c r="V686" s="85"/>
      <c r="W686" s="85"/>
      <c r="X686" s="85"/>
      <c r="Y686" s="85"/>
      <c r="Z686" s="85"/>
    </row>
    <row r="687">
      <c r="A687" s="235">
        <v>45857.0</v>
      </c>
      <c r="B687" s="236">
        <f t="shared" si="109"/>
        <v>45857</v>
      </c>
      <c r="C687" s="237">
        <f t="shared" si="114"/>
        <v>0.7569444444</v>
      </c>
      <c r="D687" s="47" t="s">
        <v>141</v>
      </c>
      <c r="E687" s="47" t="s">
        <v>346</v>
      </c>
      <c r="F687" s="47"/>
      <c r="G687" s="47"/>
      <c r="H687" s="238" t="str">
        <f t="shared" si="110"/>
        <v>D</v>
      </c>
      <c r="I687" s="47">
        <f t="shared" si="111"/>
        <v>0</v>
      </c>
      <c r="J687" s="47" t="s">
        <v>210</v>
      </c>
      <c r="K687" s="209" t="s">
        <v>541</v>
      </c>
      <c r="L687" s="47"/>
      <c r="M687" s="47"/>
      <c r="N687" s="238" t="str">
        <f t="shared" si="112"/>
        <v>D</v>
      </c>
      <c r="O687" s="47">
        <f t="shared" si="113"/>
        <v>0</v>
      </c>
      <c r="P687" s="242"/>
      <c r="Q687" s="85"/>
      <c r="R687" s="85"/>
      <c r="S687" s="85"/>
      <c r="T687" s="85"/>
      <c r="U687" s="85"/>
      <c r="V687" s="85"/>
      <c r="W687" s="85"/>
      <c r="X687" s="85"/>
      <c r="Y687" s="85"/>
      <c r="Z687" s="85"/>
    </row>
    <row r="688">
      <c r="A688" s="235">
        <v>45857.0</v>
      </c>
      <c r="B688" s="236">
        <f t="shared" si="109"/>
        <v>45857</v>
      </c>
      <c r="C688" s="237">
        <f t="shared" si="114"/>
        <v>0.7638888889</v>
      </c>
      <c r="D688" s="47" t="s">
        <v>186</v>
      </c>
      <c r="E688" s="290" t="s">
        <v>395</v>
      </c>
      <c r="F688" s="47"/>
      <c r="G688" s="47"/>
      <c r="H688" s="238" t="str">
        <f t="shared" si="110"/>
        <v>D</v>
      </c>
      <c r="I688" s="47">
        <f t="shared" si="111"/>
        <v>0</v>
      </c>
      <c r="J688" s="47" t="s">
        <v>197</v>
      </c>
      <c r="K688" s="47" t="s">
        <v>525</v>
      </c>
      <c r="L688" s="47"/>
      <c r="M688" s="47"/>
      <c r="N688" s="238" t="str">
        <f t="shared" si="112"/>
        <v>D</v>
      </c>
      <c r="O688" s="47">
        <f t="shared" si="113"/>
        <v>0</v>
      </c>
      <c r="P688" s="242"/>
      <c r="Q688" s="85"/>
      <c r="R688" s="85"/>
      <c r="S688" s="85"/>
      <c r="T688" s="85"/>
      <c r="U688" s="85"/>
      <c r="V688" s="85"/>
      <c r="W688" s="85"/>
      <c r="X688" s="85"/>
      <c r="Y688" s="85"/>
      <c r="Z688" s="85"/>
    </row>
    <row r="689">
      <c r="A689" s="235">
        <v>45857.0</v>
      </c>
      <c r="B689" s="236">
        <f t="shared" si="109"/>
        <v>45857</v>
      </c>
      <c r="C689" s="237">
        <f t="shared" si="114"/>
        <v>0.7708333333</v>
      </c>
      <c r="D689" s="47" t="s">
        <v>163</v>
      </c>
      <c r="E689" s="248" t="s">
        <v>172</v>
      </c>
      <c r="F689" s="47"/>
      <c r="G689" s="47"/>
      <c r="H689" s="238" t="str">
        <f t="shared" si="110"/>
        <v>D</v>
      </c>
      <c r="I689" s="47">
        <f t="shared" si="111"/>
        <v>0</v>
      </c>
      <c r="J689" s="47" t="s">
        <v>279</v>
      </c>
      <c r="K689" s="47" t="s">
        <v>767</v>
      </c>
      <c r="L689" s="47"/>
      <c r="M689" s="47"/>
      <c r="N689" s="238" t="str">
        <f t="shared" si="112"/>
        <v>D</v>
      </c>
      <c r="O689" s="47">
        <f t="shared" si="113"/>
        <v>0</v>
      </c>
      <c r="P689" s="242"/>
      <c r="Q689" s="85"/>
      <c r="R689" s="85"/>
      <c r="S689" s="85"/>
      <c r="T689" s="85"/>
      <c r="U689" s="85"/>
      <c r="V689" s="85"/>
      <c r="W689" s="85"/>
      <c r="X689" s="85"/>
      <c r="Y689" s="85"/>
      <c r="Z689" s="85"/>
    </row>
    <row r="690">
      <c r="A690" s="235">
        <v>45857.0</v>
      </c>
      <c r="B690" s="236">
        <f t="shared" si="109"/>
        <v>45857</v>
      </c>
      <c r="C690" s="237">
        <f t="shared" si="114"/>
        <v>0.7777777778</v>
      </c>
      <c r="D690" s="47" t="s">
        <v>174</v>
      </c>
      <c r="E690" s="249" t="s">
        <v>251</v>
      </c>
      <c r="F690" s="47"/>
      <c r="G690" s="47"/>
      <c r="H690" s="238" t="str">
        <f t="shared" si="110"/>
        <v>D</v>
      </c>
      <c r="I690" s="47">
        <f t="shared" si="111"/>
        <v>0</v>
      </c>
      <c r="J690" s="47" t="s">
        <v>170</v>
      </c>
      <c r="K690" s="165" t="s">
        <v>496</v>
      </c>
      <c r="L690" s="47"/>
      <c r="M690" s="47"/>
      <c r="N690" s="238" t="str">
        <f t="shared" si="112"/>
        <v>D</v>
      </c>
      <c r="O690" s="47">
        <f t="shared" si="113"/>
        <v>0</v>
      </c>
      <c r="P690" s="242"/>
      <c r="Q690" s="85"/>
      <c r="R690" s="85"/>
      <c r="S690" s="85"/>
      <c r="T690" s="85"/>
      <c r="U690" s="85"/>
      <c r="V690" s="85"/>
      <c r="W690" s="85"/>
      <c r="X690" s="85"/>
      <c r="Y690" s="85"/>
      <c r="Z690" s="85"/>
    </row>
    <row r="691">
      <c r="A691" s="235">
        <v>45857.0</v>
      </c>
      <c r="B691" s="236">
        <f t="shared" si="109"/>
        <v>45857</v>
      </c>
      <c r="C691" s="237">
        <f t="shared" si="114"/>
        <v>0.7847222222</v>
      </c>
      <c r="D691" s="47" t="s">
        <v>195</v>
      </c>
      <c r="E691" s="290" t="s">
        <v>395</v>
      </c>
      <c r="F691" s="47"/>
      <c r="G691" s="47"/>
      <c r="H691" s="238" t="str">
        <f t="shared" si="110"/>
        <v>D</v>
      </c>
      <c r="I691" s="47">
        <f t="shared" si="111"/>
        <v>0</v>
      </c>
      <c r="J691" s="47" t="s">
        <v>166</v>
      </c>
      <c r="K691" s="47" t="s">
        <v>554</v>
      </c>
      <c r="L691" s="47"/>
      <c r="M691" s="47"/>
      <c r="N691" s="238" t="str">
        <f t="shared" si="112"/>
        <v>D</v>
      </c>
      <c r="O691" s="47">
        <f t="shared" si="113"/>
        <v>0</v>
      </c>
      <c r="P691" s="242"/>
      <c r="Q691" s="85"/>
      <c r="R691" s="85"/>
      <c r="S691" s="85"/>
      <c r="T691" s="85"/>
      <c r="U691" s="85"/>
      <c r="V691" s="85"/>
      <c r="W691" s="85"/>
      <c r="X691" s="85"/>
      <c r="Y691" s="85"/>
      <c r="Z691" s="85"/>
    </row>
    <row r="692">
      <c r="A692" s="235">
        <v>45857.0</v>
      </c>
      <c r="B692" s="236">
        <f t="shared" si="109"/>
        <v>45857</v>
      </c>
      <c r="C692" s="237">
        <f t="shared" si="114"/>
        <v>0.7916666667</v>
      </c>
      <c r="D692" s="47" t="s">
        <v>166</v>
      </c>
      <c r="E692" s="47" t="s">
        <v>411</v>
      </c>
      <c r="F692" s="47"/>
      <c r="G692" s="47"/>
      <c r="H692" s="238" t="str">
        <f t="shared" si="110"/>
        <v>D</v>
      </c>
      <c r="I692" s="47">
        <f t="shared" si="111"/>
        <v>0</v>
      </c>
      <c r="J692" s="47" t="s">
        <v>146</v>
      </c>
      <c r="K692" s="298">
        <v>1.060568298E9</v>
      </c>
      <c r="L692" s="47"/>
      <c r="M692" s="47"/>
      <c r="N692" s="238" t="str">
        <f t="shared" si="112"/>
        <v>D</v>
      </c>
      <c r="O692" s="47">
        <f t="shared" si="113"/>
        <v>0</v>
      </c>
      <c r="P692" s="242"/>
      <c r="Q692" s="85"/>
      <c r="R692" s="85"/>
      <c r="S692" s="85"/>
      <c r="T692" s="85"/>
      <c r="U692" s="85"/>
      <c r="V692" s="85"/>
      <c r="W692" s="85"/>
      <c r="X692" s="85"/>
      <c r="Y692" s="85"/>
      <c r="Z692" s="85"/>
    </row>
    <row r="693">
      <c r="A693" s="235">
        <v>45857.0</v>
      </c>
      <c r="B693" s="236">
        <f t="shared" si="109"/>
        <v>45857</v>
      </c>
      <c r="C693" s="237">
        <f t="shared" si="114"/>
        <v>0.7986111111</v>
      </c>
      <c r="D693" s="47" t="s">
        <v>155</v>
      </c>
      <c r="E693" s="181" t="s">
        <v>529</v>
      </c>
      <c r="F693" s="47"/>
      <c r="G693" s="47"/>
      <c r="H693" s="238" t="str">
        <f t="shared" si="110"/>
        <v>D</v>
      </c>
      <c r="I693" s="47">
        <f t="shared" si="111"/>
        <v>0</v>
      </c>
      <c r="J693" s="47" t="s">
        <v>502</v>
      </c>
      <c r="K693" s="278" t="s">
        <v>726</v>
      </c>
      <c r="L693" s="47"/>
      <c r="M693" s="47"/>
      <c r="N693" s="238" t="str">
        <f t="shared" si="112"/>
        <v>D</v>
      </c>
      <c r="O693" s="47">
        <f t="shared" si="113"/>
        <v>0</v>
      </c>
      <c r="P693" s="242"/>
      <c r="Q693" s="85"/>
      <c r="R693" s="85"/>
      <c r="S693" s="85"/>
      <c r="T693" s="85"/>
      <c r="U693" s="85"/>
      <c r="V693" s="85"/>
      <c r="W693" s="85"/>
      <c r="X693" s="85"/>
      <c r="Y693" s="85"/>
      <c r="Z693" s="85"/>
    </row>
    <row r="694">
      <c r="A694" s="235">
        <v>45857.0</v>
      </c>
      <c r="B694" s="236">
        <f t="shared" si="109"/>
        <v>45857</v>
      </c>
      <c r="C694" s="237">
        <f t="shared" si="114"/>
        <v>0.8055555556</v>
      </c>
      <c r="D694" s="47" t="s">
        <v>186</v>
      </c>
      <c r="E694" s="290" t="s">
        <v>395</v>
      </c>
      <c r="F694" s="47"/>
      <c r="G694" s="47"/>
      <c r="H694" s="238" t="str">
        <f t="shared" si="110"/>
        <v>D</v>
      </c>
      <c r="I694" s="47">
        <f t="shared" si="111"/>
        <v>0</v>
      </c>
      <c r="J694" s="47" t="s">
        <v>134</v>
      </c>
      <c r="K694" s="243" t="s">
        <v>743</v>
      </c>
      <c r="L694" s="47"/>
      <c r="M694" s="47"/>
      <c r="N694" s="238" t="str">
        <f t="shared" si="112"/>
        <v>D</v>
      </c>
      <c r="O694" s="47">
        <f t="shared" si="113"/>
        <v>0</v>
      </c>
      <c r="P694" s="47"/>
      <c r="Q694" s="85"/>
      <c r="R694" s="85"/>
      <c r="S694" s="85"/>
      <c r="T694" s="85"/>
      <c r="U694" s="85"/>
      <c r="V694" s="85"/>
      <c r="W694" s="85"/>
      <c r="X694" s="85"/>
      <c r="Y694" s="85"/>
      <c r="Z694" s="85"/>
    </row>
    <row r="695">
      <c r="A695" s="235">
        <v>45857.0</v>
      </c>
      <c r="B695" s="236">
        <f t="shared" si="109"/>
        <v>45857</v>
      </c>
      <c r="C695" s="237">
        <f t="shared" si="114"/>
        <v>0.8125</v>
      </c>
      <c r="D695" s="47" t="s">
        <v>186</v>
      </c>
      <c r="E695" s="290" t="s">
        <v>395</v>
      </c>
      <c r="F695" s="47"/>
      <c r="G695" s="47"/>
      <c r="H695" s="238" t="str">
        <f t="shared" si="110"/>
        <v>D</v>
      </c>
      <c r="I695" s="47">
        <f t="shared" si="111"/>
        <v>0</v>
      </c>
      <c r="J695" s="47" t="s">
        <v>134</v>
      </c>
      <c r="K695" s="243" t="s">
        <v>308</v>
      </c>
      <c r="L695" s="47"/>
      <c r="M695" s="47"/>
      <c r="N695" s="238" t="str">
        <f t="shared" si="112"/>
        <v>D</v>
      </c>
      <c r="O695" s="47">
        <f t="shared" si="113"/>
        <v>0</v>
      </c>
      <c r="P695" s="242"/>
      <c r="Q695" s="85"/>
      <c r="R695" s="85"/>
      <c r="S695" s="85"/>
      <c r="T695" s="85"/>
      <c r="U695" s="85"/>
      <c r="V695" s="85"/>
      <c r="W695" s="85"/>
      <c r="X695" s="85"/>
      <c r="Y695" s="85"/>
      <c r="Z695" s="85"/>
    </row>
    <row r="696">
      <c r="A696" s="235">
        <v>45857.0</v>
      </c>
      <c r="B696" s="236">
        <f t="shared" si="109"/>
        <v>45857</v>
      </c>
      <c r="C696" s="237">
        <f t="shared" si="114"/>
        <v>0.8194444444</v>
      </c>
      <c r="D696" s="47" t="s">
        <v>282</v>
      </c>
      <c r="E696" s="295" t="s">
        <v>704</v>
      </c>
      <c r="F696" s="47"/>
      <c r="G696" s="47"/>
      <c r="H696" s="238" t="str">
        <f t="shared" si="110"/>
        <v>D</v>
      </c>
      <c r="I696" s="47">
        <f t="shared" si="111"/>
        <v>0</v>
      </c>
      <c r="J696" s="47" t="s">
        <v>210</v>
      </c>
      <c r="K696" s="209" t="s">
        <v>543</v>
      </c>
      <c r="L696" s="47"/>
      <c r="M696" s="47"/>
      <c r="N696" s="238" t="str">
        <f t="shared" si="112"/>
        <v>D</v>
      </c>
      <c r="O696" s="47">
        <f t="shared" si="113"/>
        <v>0</v>
      </c>
      <c r="P696" s="242"/>
      <c r="Q696" s="85"/>
      <c r="R696" s="85"/>
      <c r="S696" s="85"/>
      <c r="T696" s="85"/>
      <c r="U696" s="85"/>
      <c r="V696" s="85"/>
      <c r="W696" s="85"/>
      <c r="X696" s="85"/>
      <c r="Y696" s="85"/>
      <c r="Z696" s="85"/>
    </row>
    <row r="697">
      <c r="A697" s="235">
        <v>45857.0</v>
      </c>
      <c r="B697" s="236">
        <f t="shared" si="109"/>
        <v>45857</v>
      </c>
      <c r="C697" s="237">
        <f t="shared" si="114"/>
        <v>0.8263888889</v>
      </c>
      <c r="D697" s="47" t="s">
        <v>724</v>
      </c>
      <c r="E697" s="47">
        <v>1.054727416E9</v>
      </c>
      <c r="F697" s="47"/>
      <c r="G697" s="47"/>
      <c r="H697" s="238" t="str">
        <f t="shared" si="110"/>
        <v>D</v>
      </c>
      <c r="I697" s="47">
        <f t="shared" si="111"/>
        <v>0</v>
      </c>
      <c r="J697" s="47" t="s">
        <v>166</v>
      </c>
      <c r="K697" s="47" t="s">
        <v>537</v>
      </c>
      <c r="L697" s="47"/>
      <c r="M697" s="47"/>
      <c r="N697" s="238" t="str">
        <f t="shared" si="112"/>
        <v>D</v>
      </c>
      <c r="O697" s="47">
        <f t="shared" si="113"/>
        <v>0</v>
      </c>
      <c r="P697" s="47"/>
      <c r="Q697" s="85"/>
      <c r="R697" s="85"/>
      <c r="S697" s="85"/>
      <c r="T697" s="85"/>
      <c r="U697" s="85"/>
      <c r="V697" s="85"/>
      <c r="W697" s="85"/>
      <c r="X697" s="85"/>
      <c r="Y697" s="85"/>
      <c r="Z697" s="85"/>
    </row>
    <row r="698">
      <c r="A698" s="235">
        <v>45857.0</v>
      </c>
      <c r="B698" s="236">
        <f t="shared" si="109"/>
        <v>45857</v>
      </c>
      <c r="C698" s="237">
        <f t="shared" si="114"/>
        <v>0.8333333333</v>
      </c>
      <c r="D698" s="47" t="s">
        <v>282</v>
      </c>
      <c r="E698" s="295" t="s">
        <v>705</v>
      </c>
      <c r="F698" s="47"/>
      <c r="G698" s="47"/>
      <c r="H698" s="238" t="str">
        <f t="shared" si="110"/>
        <v>D</v>
      </c>
      <c r="I698" s="47">
        <f t="shared" si="111"/>
        <v>0</v>
      </c>
      <c r="J698" s="47" t="s">
        <v>166</v>
      </c>
      <c r="K698" s="47" t="s">
        <v>539</v>
      </c>
      <c r="L698" s="47"/>
      <c r="M698" s="47"/>
      <c r="N698" s="238" t="str">
        <f t="shared" si="112"/>
        <v>D</v>
      </c>
      <c r="O698" s="47">
        <f t="shared" si="113"/>
        <v>0</v>
      </c>
      <c r="P698" s="47"/>
      <c r="Q698" s="85"/>
      <c r="R698" s="85"/>
      <c r="S698" s="85"/>
      <c r="T698" s="85"/>
      <c r="U698" s="85"/>
      <c r="V698" s="85"/>
      <c r="W698" s="85"/>
      <c r="X698" s="85"/>
      <c r="Y698" s="85"/>
      <c r="Z698" s="85"/>
    </row>
    <row r="699">
      <c r="A699" s="235">
        <v>45857.0</v>
      </c>
      <c r="B699" s="236">
        <f t="shared" si="109"/>
        <v>45857</v>
      </c>
      <c r="C699" s="237">
        <f t="shared" si="114"/>
        <v>0.8402777778</v>
      </c>
      <c r="D699" s="47" t="s">
        <v>186</v>
      </c>
      <c r="E699" s="290" t="s">
        <v>395</v>
      </c>
      <c r="F699" s="47"/>
      <c r="G699" s="47"/>
      <c r="H699" s="238" t="str">
        <f t="shared" si="110"/>
        <v>D</v>
      </c>
      <c r="I699" s="47">
        <f t="shared" si="111"/>
        <v>0</v>
      </c>
      <c r="J699" s="47" t="s">
        <v>134</v>
      </c>
      <c r="K699" s="243" t="s">
        <v>550</v>
      </c>
      <c r="L699" s="47"/>
      <c r="M699" s="47"/>
      <c r="N699" s="238" t="str">
        <f t="shared" si="112"/>
        <v>D</v>
      </c>
      <c r="O699" s="47">
        <f t="shared" si="113"/>
        <v>0</v>
      </c>
      <c r="P699" s="47"/>
      <c r="Q699" s="85"/>
      <c r="R699" s="85"/>
      <c r="S699" s="85"/>
      <c r="T699" s="85"/>
      <c r="U699" s="85"/>
      <c r="V699" s="85"/>
      <c r="W699" s="85"/>
      <c r="X699" s="85"/>
      <c r="Y699" s="85"/>
      <c r="Z699" s="85"/>
    </row>
    <row r="700">
      <c r="A700" s="235">
        <v>45857.0</v>
      </c>
      <c r="B700" s="236">
        <f t="shared" si="109"/>
        <v>45857</v>
      </c>
      <c r="C700" s="237">
        <f t="shared" si="114"/>
        <v>0.8472222222</v>
      </c>
      <c r="D700" s="47" t="s">
        <v>282</v>
      </c>
      <c r="E700" s="295" t="s">
        <v>766</v>
      </c>
      <c r="F700" s="47"/>
      <c r="G700" s="47"/>
      <c r="H700" s="238" t="str">
        <f t="shared" si="110"/>
        <v>D</v>
      </c>
      <c r="I700" s="47">
        <f t="shared" si="111"/>
        <v>0</v>
      </c>
      <c r="J700" s="47" t="s">
        <v>161</v>
      </c>
      <c r="K700" s="296" t="s">
        <v>552</v>
      </c>
      <c r="L700" s="47"/>
      <c r="M700" s="47"/>
      <c r="N700" s="238" t="str">
        <f t="shared" si="112"/>
        <v>D</v>
      </c>
      <c r="O700" s="47">
        <f t="shared" si="113"/>
        <v>0</v>
      </c>
      <c r="P700" s="242"/>
      <c r="Q700" s="85"/>
      <c r="R700" s="85"/>
      <c r="S700" s="85"/>
      <c r="T700" s="85"/>
      <c r="U700" s="85"/>
      <c r="V700" s="85"/>
      <c r="W700" s="85"/>
      <c r="X700" s="85"/>
      <c r="Y700" s="85"/>
      <c r="Z700" s="85"/>
    </row>
    <row r="701">
      <c r="A701" s="235">
        <v>45857.0</v>
      </c>
      <c r="B701" s="236">
        <f t="shared" si="109"/>
        <v>45857</v>
      </c>
      <c r="C701" s="237">
        <f t="shared" si="114"/>
        <v>0.8541666667</v>
      </c>
      <c r="D701" s="47" t="s">
        <v>186</v>
      </c>
      <c r="E701" s="290" t="s">
        <v>395</v>
      </c>
      <c r="F701" s="47"/>
      <c r="G701" s="47"/>
      <c r="H701" s="238" t="str">
        <f t="shared" si="110"/>
        <v>D</v>
      </c>
      <c r="I701" s="47">
        <f t="shared" si="111"/>
        <v>0</v>
      </c>
      <c r="J701" s="47" t="s">
        <v>166</v>
      </c>
      <c r="K701" s="47" t="s">
        <v>442</v>
      </c>
      <c r="L701" s="47"/>
      <c r="M701" s="47"/>
      <c r="N701" s="238" t="str">
        <f t="shared" si="112"/>
        <v>D</v>
      </c>
      <c r="O701" s="47">
        <f t="shared" si="113"/>
        <v>0</v>
      </c>
      <c r="P701" s="242"/>
      <c r="Q701" s="85"/>
      <c r="R701" s="85"/>
      <c r="S701" s="85"/>
      <c r="T701" s="85"/>
      <c r="U701" s="85"/>
      <c r="V701" s="85"/>
      <c r="W701" s="85"/>
      <c r="X701" s="85"/>
      <c r="Y701" s="85"/>
      <c r="Z701" s="85"/>
    </row>
    <row r="702">
      <c r="A702" s="235">
        <v>45857.0</v>
      </c>
      <c r="B702" s="236">
        <f t="shared" si="109"/>
        <v>45857</v>
      </c>
      <c r="C702" s="237">
        <f t="shared" si="114"/>
        <v>0.8611111111</v>
      </c>
      <c r="D702" s="47" t="s">
        <v>195</v>
      </c>
      <c r="E702" s="290" t="s">
        <v>172</v>
      </c>
      <c r="F702" s="47"/>
      <c r="G702" s="47"/>
      <c r="H702" s="238" t="str">
        <f t="shared" si="110"/>
        <v>D</v>
      </c>
      <c r="I702" s="47">
        <f t="shared" si="111"/>
        <v>0</v>
      </c>
      <c r="J702" s="47" t="s">
        <v>139</v>
      </c>
      <c r="K702" s="209" t="s">
        <v>464</v>
      </c>
      <c r="L702" s="47"/>
      <c r="M702" s="47"/>
      <c r="N702" s="238" t="str">
        <f t="shared" si="112"/>
        <v>D</v>
      </c>
      <c r="O702" s="47">
        <f t="shared" si="113"/>
        <v>0</v>
      </c>
      <c r="P702" s="47"/>
      <c r="Q702" s="85"/>
      <c r="R702" s="85"/>
      <c r="S702" s="85"/>
      <c r="T702" s="85"/>
      <c r="U702" s="85"/>
      <c r="V702" s="85"/>
      <c r="W702" s="85"/>
      <c r="X702" s="85"/>
      <c r="Y702" s="85"/>
      <c r="Z702" s="85"/>
    </row>
    <row r="703">
      <c r="A703" s="235">
        <v>45857.0</v>
      </c>
      <c r="B703" s="236">
        <f t="shared" si="109"/>
        <v>45857</v>
      </c>
      <c r="C703" s="237">
        <f t="shared" si="114"/>
        <v>0.8680555556</v>
      </c>
      <c r="D703" s="47" t="s">
        <v>195</v>
      </c>
      <c r="E703" s="290" t="s">
        <v>172</v>
      </c>
      <c r="F703" s="47"/>
      <c r="G703" s="47"/>
      <c r="H703" s="238" t="str">
        <f t="shared" si="110"/>
        <v>D</v>
      </c>
      <c r="I703" s="47">
        <f t="shared" si="111"/>
        <v>0</v>
      </c>
      <c r="J703" s="47" t="s">
        <v>166</v>
      </c>
      <c r="K703" s="47" t="s">
        <v>504</v>
      </c>
      <c r="L703" s="47"/>
      <c r="M703" s="47"/>
      <c r="N703" s="238" t="str">
        <f t="shared" si="112"/>
        <v>D</v>
      </c>
      <c r="O703" s="47">
        <f t="shared" si="113"/>
        <v>0</v>
      </c>
      <c r="P703" s="47"/>
      <c r="Q703" s="85"/>
      <c r="R703" s="85"/>
      <c r="S703" s="85"/>
      <c r="T703" s="85"/>
      <c r="U703" s="85"/>
      <c r="V703" s="85"/>
      <c r="W703" s="85"/>
      <c r="X703" s="85"/>
      <c r="Y703" s="85"/>
      <c r="Z703" s="85"/>
    </row>
    <row r="704">
      <c r="A704" s="230" t="s">
        <v>116</v>
      </c>
      <c r="B704" s="231" t="s">
        <v>16</v>
      </c>
      <c r="C704" s="239" t="s">
        <v>117</v>
      </c>
      <c r="D704" s="232" t="s">
        <v>181</v>
      </c>
      <c r="E704" s="232" t="s">
        <v>417</v>
      </c>
      <c r="F704" s="233" t="s">
        <v>120</v>
      </c>
      <c r="G704" s="232" t="s">
        <v>121</v>
      </c>
      <c r="H704" s="232" t="s">
        <v>122</v>
      </c>
      <c r="I704" s="232" t="s">
        <v>123</v>
      </c>
      <c r="J704" s="232" t="s">
        <v>134</v>
      </c>
      <c r="K704" s="232" t="s">
        <v>534</v>
      </c>
      <c r="L704" s="233" t="s">
        <v>125</v>
      </c>
      <c r="M704" s="232" t="s">
        <v>121</v>
      </c>
      <c r="N704" s="232" t="s">
        <v>122</v>
      </c>
      <c r="O704" s="232" t="s">
        <v>123</v>
      </c>
      <c r="P704" s="234" t="s">
        <v>52</v>
      </c>
      <c r="Q704" s="85"/>
      <c r="R704" s="85"/>
      <c r="S704" s="85"/>
      <c r="T704" s="85"/>
      <c r="U704" s="85"/>
      <c r="V704" s="85"/>
      <c r="W704" s="85"/>
      <c r="X704" s="85"/>
      <c r="Y704" s="85"/>
      <c r="Z704" s="85"/>
    </row>
    <row r="705">
      <c r="A705" s="235">
        <v>45858.0</v>
      </c>
      <c r="B705" s="236">
        <f t="shared" ref="B705:B740" si="115">A705</f>
        <v>45858</v>
      </c>
      <c r="C705" s="237">
        <v>0.625</v>
      </c>
      <c r="D705" s="47" t="s">
        <v>195</v>
      </c>
      <c r="E705" s="290" t="s">
        <v>395</v>
      </c>
      <c r="F705" s="47"/>
      <c r="G705" s="47"/>
      <c r="H705" s="238" t="str">
        <f t="shared" ref="H705:H740" si="116">IFS(G705&gt;M705,"W",G705&lt;M705,"L",G705=M705,"D")</f>
        <v>D</v>
      </c>
      <c r="I705" s="47">
        <f t="shared" ref="I705:I740" si="117">iferror(IF(H705="W",LOOKUP(G705,{2000,10000,50000,80000,100000,120000},{60,320,1700,2800,3500,4000}),LOOKUP(G705,{2000,10000,50000,80000,100000,120000},{30,160,850,1400,1750,2000})),0)</f>
        <v>0</v>
      </c>
      <c r="J705" s="47" t="s">
        <v>316</v>
      </c>
      <c r="K705" s="47" t="s">
        <v>182</v>
      </c>
      <c r="L705" s="47"/>
      <c r="M705" s="240"/>
      <c r="N705" s="238" t="str">
        <f t="shared" ref="N705:N740" si="118">IFS(M705&gt;G705,"W",M705&lt;G705,"L",M705=G705,"D")</f>
        <v>D</v>
      </c>
      <c r="O705" s="47">
        <f t="shared" ref="O705:O740" si="119">iferror(IF(N705="W",LOOKUP(M705,{2000,10000,50000,80000,100000,120000},{60,320,1700,2800,3500,4000}),LOOKUP(M705,{2000,10000,50000,80000,100000,120000},{30,160,850,1400,1750,2000})),0)</f>
        <v>0</v>
      </c>
      <c r="P705" s="242"/>
      <c r="Q705" s="85"/>
      <c r="R705" s="85"/>
      <c r="S705" s="85"/>
      <c r="T705" s="85"/>
      <c r="U705" s="85"/>
      <c r="V705" s="85"/>
      <c r="W705" s="85"/>
      <c r="X705" s="85"/>
      <c r="Y705" s="85"/>
      <c r="Z705" s="85"/>
    </row>
    <row r="706">
      <c r="A706" s="235">
        <v>45858.0</v>
      </c>
      <c r="B706" s="236">
        <f t="shared" si="115"/>
        <v>45858</v>
      </c>
      <c r="C706" s="237">
        <f t="shared" ref="C706:C740" si="120">C705 + TIME(0, 10, 0)</f>
        <v>0.6319444444</v>
      </c>
      <c r="D706" s="47" t="s">
        <v>217</v>
      </c>
      <c r="E706" s="47" t="s">
        <v>589</v>
      </c>
      <c r="F706" s="47"/>
      <c r="G706" s="240"/>
      <c r="H706" s="238" t="str">
        <f t="shared" si="116"/>
        <v>D</v>
      </c>
      <c r="I706" s="47">
        <f t="shared" si="117"/>
        <v>0</v>
      </c>
      <c r="J706" s="47" t="s">
        <v>134</v>
      </c>
      <c r="K706" s="243" t="s">
        <v>540</v>
      </c>
      <c r="L706" s="47"/>
      <c r="M706" s="240"/>
      <c r="N706" s="238" t="str">
        <f t="shared" si="118"/>
        <v>D</v>
      </c>
      <c r="O706" s="47">
        <f t="shared" si="119"/>
        <v>0</v>
      </c>
      <c r="P706" s="47"/>
      <c r="Q706" s="85"/>
      <c r="R706" s="85"/>
      <c r="S706" s="85"/>
      <c r="T706" s="85"/>
      <c r="U706" s="85"/>
      <c r="V706" s="85"/>
      <c r="W706" s="85"/>
      <c r="X706" s="85"/>
      <c r="Y706" s="85"/>
      <c r="Z706" s="85"/>
    </row>
    <row r="707">
      <c r="A707" s="235">
        <v>45858.0</v>
      </c>
      <c r="B707" s="236">
        <f t="shared" si="115"/>
        <v>45858</v>
      </c>
      <c r="C707" s="237">
        <f t="shared" si="120"/>
        <v>0.6388888889</v>
      </c>
      <c r="D707" s="47" t="s">
        <v>186</v>
      </c>
      <c r="E707" s="290" t="s">
        <v>395</v>
      </c>
      <c r="F707" s="47"/>
      <c r="G707" s="47"/>
      <c r="H707" s="238" t="str">
        <f t="shared" si="116"/>
        <v>D</v>
      </c>
      <c r="I707" s="47">
        <f t="shared" si="117"/>
        <v>0</v>
      </c>
      <c r="J707" s="47" t="s">
        <v>279</v>
      </c>
      <c r="K707" s="47" t="s">
        <v>324</v>
      </c>
      <c r="L707" s="47"/>
      <c r="M707" s="240"/>
      <c r="N707" s="238" t="str">
        <f t="shared" si="118"/>
        <v>D</v>
      </c>
      <c r="O707" s="47">
        <f t="shared" si="119"/>
        <v>0</v>
      </c>
      <c r="P707" s="242"/>
      <c r="Q707" s="85"/>
      <c r="R707" s="85"/>
      <c r="S707" s="85"/>
      <c r="T707" s="85"/>
      <c r="U707" s="85"/>
      <c r="V707" s="85"/>
      <c r="W707" s="85"/>
      <c r="X707" s="85"/>
      <c r="Y707" s="85"/>
      <c r="Z707" s="85"/>
    </row>
    <row r="708">
      <c r="A708" s="235">
        <v>45858.0</v>
      </c>
      <c r="B708" s="236">
        <f t="shared" si="115"/>
        <v>45858</v>
      </c>
      <c r="C708" s="237">
        <f t="shared" si="120"/>
        <v>0.6458333333</v>
      </c>
      <c r="D708" s="240" t="s">
        <v>186</v>
      </c>
      <c r="E708" s="290" t="s">
        <v>395</v>
      </c>
      <c r="F708" s="47"/>
      <c r="G708" s="47"/>
      <c r="H708" s="238" t="str">
        <f t="shared" si="116"/>
        <v>D</v>
      </c>
      <c r="I708" s="47">
        <f t="shared" si="117"/>
        <v>0</v>
      </c>
      <c r="J708" s="240" t="s">
        <v>279</v>
      </c>
      <c r="K708" s="47" t="s">
        <v>725</v>
      </c>
      <c r="L708" s="47"/>
      <c r="M708" s="240"/>
      <c r="N708" s="238" t="str">
        <f t="shared" si="118"/>
        <v>D</v>
      </c>
      <c r="O708" s="47">
        <f t="shared" si="119"/>
        <v>0</v>
      </c>
      <c r="P708" s="47"/>
      <c r="Q708" s="85"/>
      <c r="R708" s="85"/>
      <c r="S708" s="85"/>
      <c r="T708" s="85"/>
      <c r="U708" s="85"/>
      <c r="V708" s="85"/>
      <c r="W708" s="85"/>
      <c r="X708" s="85"/>
      <c r="Y708" s="85"/>
      <c r="Z708" s="85"/>
    </row>
    <row r="709">
      <c r="A709" s="235">
        <v>45858.0</v>
      </c>
      <c r="B709" s="236">
        <f t="shared" si="115"/>
        <v>45858</v>
      </c>
      <c r="C709" s="237">
        <f t="shared" si="120"/>
        <v>0.6527777778</v>
      </c>
      <c r="D709" s="47" t="s">
        <v>282</v>
      </c>
      <c r="E709" s="295" t="s">
        <v>704</v>
      </c>
      <c r="F709" s="47"/>
      <c r="G709" s="47"/>
      <c r="H709" s="238" t="str">
        <f t="shared" si="116"/>
        <v>D</v>
      </c>
      <c r="I709" s="47">
        <f t="shared" si="117"/>
        <v>0</v>
      </c>
      <c r="J709" s="47" t="s">
        <v>170</v>
      </c>
      <c r="K709" s="165" t="s">
        <v>496</v>
      </c>
      <c r="L709" s="47"/>
      <c r="M709" s="240"/>
      <c r="N709" s="238" t="str">
        <f t="shared" si="118"/>
        <v>D</v>
      </c>
      <c r="O709" s="47">
        <f t="shared" si="119"/>
        <v>0</v>
      </c>
      <c r="P709" s="242"/>
      <c r="Q709" s="85"/>
      <c r="R709" s="85"/>
      <c r="S709" s="85"/>
      <c r="T709" s="85"/>
      <c r="U709" s="85"/>
      <c r="V709" s="85"/>
      <c r="W709" s="85"/>
      <c r="X709" s="85"/>
      <c r="Y709" s="85"/>
      <c r="Z709" s="85"/>
    </row>
    <row r="710">
      <c r="A710" s="235">
        <v>45858.0</v>
      </c>
      <c r="B710" s="236">
        <f t="shared" si="115"/>
        <v>45858</v>
      </c>
      <c r="C710" s="237">
        <f t="shared" si="120"/>
        <v>0.6597222222</v>
      </c>
      <c r="D710" s="47" t="s">
        <v>282</v>
      </c>
      <c r="E710" s="295" t="s">
        <v>705</v>
      </c>
      <c r="F710" s="47"/>
      <c r="G710" s="47"/>
      <c r="H710" s="238" t="str">
        <f t="shared" si="116"/>
        <v>D</v>
      </c>
      <c r="I710" s="47">
        <f t="shared" si="117"/>
        <v>0</v>
      </c>
      <c r="J710" s="47" t="s">
        <v>197</v>
      </c>
      <c r="K710" s="261" t="s">
        <v>525</v>
      </c>
      <c r="L710" s="47"/>
      <c r="M710" s="240"/>
      <c r="N710" s="238" t="str">
        <f t="shared" si="118"/>
        <v>D</v>
      </c>
      <c r="O710" s="47">
        <f t="shared" si="119"/>
        <v>0</v>
      </c>
      <c r="P710" s="242"/>
      <c r="Q710" s="85"/>
      <c r="R710" s="85"/>
      <c r="S710" s="85"/>
      <c r="T710" s="85"/>
      <c r="U710" s="85"/>
      <c r="V710" s="85"/>
      <c r="W710" s="85"/>
      <c r="X710" s="85"/>
      <c r="Y710" s="85"/>
      <c r="Z710" s="85"/>
    </row>
    <row r="711">
      <c r="A711" s="235">
        <v>45858.0</v>
      </c>
      <c r="B711" s="236">
        <f t="shared" si="115"/>
        <v>45858</v>
      </c>
      <c r="C711" s="237">
        <f t="shared" si="120"/>
        <v>0.6666666667</v>
      </c>
      <c r="D711" s="47" t="s">
        <v>163</v>
      </c>
      <c r="E711" s="248" t="s">
        <v>172</v>
      </c>
      <c r="F711" s="47"/>
      <c r="G711" s="47"/>
      <c r="H711" s="238" t="str">
        <f t="shared" si="116"/>
        <v>D</v>
      </c>
      <c r="I711" s="47">
        <f t="shared" si="117"/>
        <v>0</v>
      </c>
      <c r="J711" s="47" t="s">
        <v>191</v>
      </c>
      <c r="K711" s="209" t="s">
        <v>543</v>
      </c>
      <c r="L711" s="47"/>
      <c r="M711" s="240"/>
      <c r="N711" s="238" t="str">
        <f t="shared" si="118"/>
        <v>D</v>
      </c>
      <c r="O711" s="47">
        <f t="shared" si="119"/>
        <v>0</v>
      </c>
      <c r="P711" s="47"/>
      <c r="Q711" s="85"/>
      <c r="R711" s="85"/>
      <c r="S711" s="85"/>
      <c r="T711" s="85"/>
      <c r="U711" s="85"/>
      <c r="V711" s="85"/>
      <c r="W711" s="85"/>
      <c r="X711" s="85"/>
      <c r="Y711" s="85"/>
      <c r="Z711" s="85"/>
    </row>
    <row r="712">
      <c r="A712" s="235">
        <v>45858.0</v>
      </c>
      <c r="B712" s="236">
        <f t="shared" si="115"/>
        <v>45858</v>
      </c>
      <c r="C712" s="237">
        <f t="shared" si="120"/>
        <v>0.6736111111</v>
      </c>
      <c r="D712" s="47" t="s">
        <v>427</v>
      </c>
      <c r="E712" s="47" t="s">
        <v>723</v>
      </c>
      <c r="F712" s="47"/>
      <c r="G712" s="47"/>
      <c r="H712" s="238" t="str">
        <f t="shared" si="116"/>
        <v>D</v>
      </c>
      <c r="I712" s="47">
        <f t="shared" si="117"/>
        <v>0</v>
      </c>
      <c r="J712" s="47" t="s">
        <v>166</v>
      </c>
      <c r="K712" s="47" t="s">
        <v>554</v>
      </c>
      <c r="L712" s="47"/>
      <c r="M712" s="240"/>
      <c r="N712" s="238" t="str">
        <f t="shared" si="118"/>
        <v>D</v>
      </c>
      <c r="O712" s="47">
        <f t="shared" si="119"/>
        <v>0</v>
      </c>
      <c r="P712" s="47"/>
      <c r="Q712" s="85"/>
      <c r="R712" s="85"/>
      <c r="S712" s="85"/>
      <c r="T712" s="85"/>
      <c r="U712" s="85"/>
      <c r="V712" s="85"/>
      <c r="W712" s="85"/>
      <c r="X712" s="85"/>
      <c r="Y712" s="85"/>
      <c r="Z712" s="85"/>
    </row>
    <row r="713">
      <c r="A713" s="235">
        <v>45858.0</v>
      </c>
      <c r="B713" s="236">
        <f t="shared" si="115"/>
        <v>45858</v>
      </c>
      <c r="C713" s="237">
        <f t="shared" si="120"/>
        <v>0.6805555556</v>
      </c>
      <c r="D713" s="47" t="s">
        <v>282</v>
      </c>
      <c r="E713" s="295" t="s">
        <v>766</v>
      </c>
      <c r="F713" s="47"/>
      <c r="G713" s="47"/>
      <c r="H713" s="238" t="str">
        <f t="shared" si="116"/>
        <v>D</v>
      </c>
      <c r="I713" s="47">
        <f t="shared" si="117"/>
        <v>0</v>
      </c>
      <c r="J713" s="47" t="s">
        <v>166</v>
      </c>
      <c r="K713" s="47" t="s">
        <v>547</v>
      </c>
      <c r="L713" s="47"/>
      <c r="M713" s="240"/>
      <c r="N713" s="238" t="str">
        <f t="shared" si="118"/>
        <v>D</v>
      </c>
      <c r="O713" s="47">
        <f t="shared" si="119"/>
        <v>0</v>
      </c>
      <c r="P713" s="242"/>
      <c r="Q713" s="85"/>
      <c r="R713" s="85"/>
      <c r="S713" s="85"/>
      <c r="T713" s="85"/>
      <c r="U713" s="85"/>
      <c r="V713" s="85"/>
      <c r="W713" s="85"/>
      <c r="X713" s="85"/>
      <c r="Y713" s="85"/>
      <c r="Z713" s="85"/>
    </row>
    <row r="714">
      <c r="A714" s="235">
        <v>45858.0</v>
      </c>
      <c r="B714" s="236">
        <f t="shared" si="115"/>
        <v>45858</v>
      </c>
      <c r="C714" s="237">
        <f t="shared" si="120"/>
        <v>0.6875</v>
      </c>
      <c r="D714" s="47" t="s">
        <v>195</v>
      </c>
      <c r="E714" s="290" t="s">
        <v>395</v>
      </c>
      <c r="F714" s="47"/>
      <c r="G714" s="47"/>
      <c r="H714" s="238" t="str">
        <f t="shared" si="116"/>
        <v>D</v>
      </c>
      <c r="I714" s="47">
        <f t="shared" si="117"/>
        <v>0</v>
      </c>
      <c r="J714" s="47" t="s">
        <v>170</v>
      </c>
      <c r="K714" s="165" t="s">
        <v>496</v>
      </c>
      <c r="L714" s="47"/>
      <c r="M714" s="240"/>
      <c r="N714" s="238" t="str">
        <f t="shared" si="118"/>
        <v>D</v>
      </c>
      <c r="O714" s="47">
        <f t="shared" si="119"/>
        <v>0</v>
      </c>
      <c r="P714" s="242"/>
      <c r="Q714" s="85"/>
      <c r="R714" s="85"/>
      <c r="S714" s="85"/>
      <c r="T714" s="85"/>
      <c r="U714" s="85"/>
      <c r="V714" s="85"/>
      <c r="W714" s="85"/>
      <c r="X714" s="85"/>
      <c r="Y714" s="85"/>
      <c r="Z714" s="85"/>
    </row>
    <row r="715">
      <c r="A715" s="235">
        <v>45858.0</v>
      </c>
      <c r="B715" s="236">
        <f t="shared" si="115"/>
        <v>45858</v>
      </c>
      <c r="C715" s="237">
        <f t="shared" si="120"/>
        <v>0.6944444444</v>
      </c>
      <c r="D715" s="47" t="s">
        <v>186</v>
      </c>
      <c r="E715" s="290" t="s">
        <v>395</v>
      </c>
      <c r="F715" s="47"/>
      <c r="G715" s="47"/>
      <c r="H715" s="238" t="str">
        <f t="shared" si="116"/>
        <v>D</v>
      </c>
      <c r="I715" s="47">
        <f t="shared" si="117"/>
        <v>0</v>
      </c>
      <c r="J715" s="47" t="s">
        <v>166</v>
      </c>
      <c r="K715" s="297" t="s">
        <v>553</v>
      </c>
      <c r="L715" s="47"/>
      <c r="M715" s="240"/>
      <c r="N715" s="238" t="str">
        <f t="shared" si="118"/>
        <v>D</v>
      </c>
      <c r="O715" s="47">
        <f t="shared" si="119"/>
        <v>0</v>
      </c>
      <c r="P715" s="242"/>
      <c r="Q715" s="85"/>
      <c r="R715" s="85"/>
      <c r="S715" s="85"/>
      <c r="T715" s="85"/>
      <c r="U715" s="85"/>
      <c r="V715" s="85"/>
      <c r="W715" s="85"/>
      <c r="X715" s="85"/>
      <c r="Y715" s="85"/>
      <c r="Z715" s="85"/>
    </row>
    <row r="716">
      <c r="A716" s="235">
        <v>45858.0</v>
      </c>
      <c r="B716" s="236">
        <f t="shared" si="115"/>
        <v>45858</v>
      </c>
      <c r="C716" s="237">
        <f t="shared" si="120"/>
        <v>0.7013888889</v>
      </c>
      <c r="D716" s="47" t="s">
        <v>134</v>
      </c>
      <c r="E716" s="243" t="s">
        <v>535</v>
      </c>
      <c r="F716" s="47"/>
      <c r="G716" s="47"/>
      <c r="H716" s="238" t="str">
        <f t="shared" si="116"/>
        <v>D</v>
      </c>
      <c r="I716" s="47">
        <f t="shared" si="117"/>
        <v>0</v>
      </c>
      <c r="J716" s="47" t="s">
        <v>127</v>
      </c>
      <c r="K716" s="47">
        <v>1.065142931E9</v>
      </c>
      <c r="L716" s="47"/>
      <c r="M716" s="240"/>
      <c r="N716" s="238" t="str">
        <f t="shared" si="118"/>
        <v>D</v>
      </c>
      <c r="O716" s="47">
        <f t="shared" si="119"/>
        <v>0</v>
      </c>
      <c r="P716" s="242"/>
      <c r="Q716" s="85"/>
      <c r="R716" s="85"/>
      <c r="S716" s="85"/>
      <c r="T716" s="85"/>
      <c r="U716" s="85"/>
      <c r="V716" s="85"/>
      <c r="W716" s="85"/>
      <c r="X716" s="85"/>
      <c r="Y716" s="85"/>
      <c r="Z716" s="85"/>
    </row>
    <row r="717">
      <c r="A717" s="235">
        <v>45858.0</v>
      </c>
      <c r="B717" s="236">
        <f t="shared" si="115"/>
        <v>45858</v>
      </c>
      <c r="C717" s="237">
        <f t="shared" si="120"/>
        <v>0.7083333333</v>
      </c>
      <c r="D717" s="47" t="s">
        <v>139</v>
      </c>
      <c r="E717" s="181" t="s">
        <v>529</v>
      </c>
      <c r="F717" s="47"/>
      <c r="G717" s="47"/>
      <c r="H717" s="238" t="str">
        <f t="shared" si="116"/>
        <v>D</v>
      </c>
      <c r="I717" s="47">
        <f t="shared" si="117"/>
        <v>0</v>
      </c>
      <c r="J717" s="47" t="s">
        <v>581</v>
      </c>
      <c r="K717" s="47" t="s">
        <v>757</v>
      </c>
      <c r="L717" s="47"/>
      <c r="M717" s="240"/>
      <c r="N717" s="238" t="str">
        <f t="shared" si="118"/>
        <v>D</v>
      </c>
      <c r="O717" s="47">
        <f t="shared" si="119"/>
        <v>0</v>
      </c>
      <c r="P717" s="242"/>
      <c r="Q717" s="85"/>
      <c r="R717" s="85"/>
      <c r="S717" s="85"/>
      <c r="T717" s="85"/>
      <c r="U717" s="85"/>
      <c r="V717" s="85"/>
      <c r="W717" s="85"/>
      <c r="X717" s="85"/>
      <c r="Y717" s="85"/>
      <c r="Z717" s="85"/>
    </row>
    <row r="718">
      <c r="A718" s="235">
        <v>45858.0</v>
      </c>
      <c r="B718" s="236">
        <f t="shared" si="115"/>
        <v>45858</v>
      </c>
      <c r="C718" s="237">
        <f t="shared" si="120"/>
        <v>0.7152777778</v>
      </c>
      <c r="D718" s="47" t="s">
        <v>181</v>
      </c>
      <c r="E718" s="181" t="s">
        <v>529</v>
      </c>
      <c r="F718" s="47"/>
      <c r="G718" s="47"/>
      <c r="H718" s="238" t="str">
        <f t="shared" si="116"/>
        <v>D</v>
      </c>
      <c r="I718" s="47">
        <f t="shared" si="117"/>
        <v>0</v>
      </c>
      <c r="J718" s="47" t="s">
        <v>170</v>
      </c>
      <c r="K718" s="165" t="s">
        <v>496</v>
      </c>
      <c r="L718" s="47"/>
      <c r="M718" s="47"/>
      <c r="N718" s="238" t="str">
        <f t="shared" si="118"/>
        <v>D</v>
      </c>
      <c r="O718" s="47">
        <f t="shared" si="119"/>
        <v>0</v>
      </c>
      <c r="P718" s="242"/>
      <c r="Q718" s="85"/>
      <c r="R718" s="85"/>
      <c r="S718" s="85"/>
      <c r="T718" s="85"/>
      <c r="U718" s="85"/>
      <c r="V718" s="85"/>
      <c r="W718" s="85"/>
      <c r="X718" s="85"/>
      <c r="Y718" s="85"/>
      <c r="Z718" s="85"/>
    </row>
    <row r="719">
      <c r="A719" s="235">
        <v>45858.0</v>
      </c>
      <c r="B719" s="236">
        <f t="shared" si="115"/>
        <v>45858</v>
      </c>
      <c r="C719" s="237">
        <f t="shared" si="120"/>
        <v>0.7222222222</v>
      </c>
      <c r="D719" s="47" t="s">
        <v>724</v>
      </c>
      <c r="E719" s="47">
        <v>1.054727416E9</v>
      </c>
      <c r="F719" s="47"/>
      <c r="G719" s="47"/>
      <c r="H719" s="238" t="str">
        <f t="shared" si="116"/>
        <v>D</v>
      </c>
      <c r="I719" s="47">
        <f t="shared" si="117"/>
        <v>0</v>
      </c>
      <c r="J719" s="47" t="s">
        <v>210</v>
      </c>
      <c r="K719" s="174" t="s">
        <v>426</v>
      </c>
      <c r="L719" s="47"/>
      <c r="M719" s="47"/>
      <c r="N719" s="238" t="str">
        <f t="shared" si="118"/>
        <v>D</v>
      </c>
      <c r="O719" s="47">
        <f t="shared" si="119"/>
        <v>0</v>
      </c>
      <c r="P719" s="47"/>
      <c r="Q719" s="85"/>
      <c r="R719" s="85"/>
      <c r="S719" s="85"/>
      <c r="T719" s="85"/>
      <c r="U719" s="85"/>
      <c r="V719" s="85"/>
      <c r="W719" s="85"/>
      <c r="X719" s="85"/>
      <c r="Y719" s="85"/>
      <c r="Z719" s="85"/>
    </row>
    <row r="720">
      <c r="A720" s="235">
        <v>45858.0</v>
      </c>
      <c r="B720" s="236">
        <f t="shared" si="115"/>
        <v>45858</v>
      </c>
      <c r="C720" s="237">
        <f t="shared" si="120"/>
        <v>0.7291666667</v>
      </c>
      <c r="D720" s="47" t="s">
        <v>195</v>
      </c>
      <c r="E720" s="290" t="s">
        <v>172</v>
      </c>
      <c r="F720" s="47"/>
      <c r="G720" s="47"/>
      <c r="H720" s="238" t="str">
        <f t="shared" si="116"/>
        <v>D</v>
      </c>
      <c r="I720" s="47">
        <f t="shared" si="117"/>
        <v>0</v>
      </c>
      <c r="J720" s="47" t="s">
        <v>197</v>
      </c>
      <c r="K720" s="261" t="s">
        <v>358</v>
      </c>
      <c r="L720" s="47"/>
      <c r="M720" s="47"/>
      <c r="N720" s="238" t="str">
        <f t="shared" si="118"/>
        <v>D</v>
      </c>
      <c r="O720" s="47">
        <f t="shared" si="119"/>
        <v>0</v>
      </c>
      <c r="P720" s="242"/>
      <c r="Q720" s="85"/>
      <c r="R720" s="85"/>
      <c r="S720" s="85"/>
      <c r="T720" s="85"/>
      <c r="U720" s="85"/>
      <c r="V720" s="85"/>
      <c r="W720" s="85"/>
      <c r="X720" s="85"/>
      <c r="Y720" s="85"/>
      <c r="Z720" s="85"/>
    </row>
    <row r="721">
      <c r="A721" s="235">
        <v>45858.0</v>
      </c>
      <c r="B721" s="236">
        <f t="shared" si="115"/>
        <v>45858</v>
      </c>
      <c r="C721" s="237">
        <f t="shared" si="120"/>
        <v>0.7361111111</v>
      </c>
      <c r="D721" s="47" t="s">
        <v>155</v>
      </c>
      <c r="E721" s="181" t="s">
        <v>529</v>
      </c>
      <c r="F721" s="47"/>
      <c r="G721" s="47"/>
      <c r="H721" s="238" t="str">
        <f t="shared" si="116"/>
        <v>D</v>
      </c>
      <c r="I721" s="47">
        <f t="shared" si="117"/>
        <v>0</v>
      </c>
      <c r="J721" s="47" t="s">
        <v>127</v>
      </c>
      <c r="K721" s="47" t="s">
        <v>128</v>
      </c>
      <c r="L721" s="47"/>
      <c r="M721" s="47"/>
      <c r="N721" s="238" t="str">
        <f t="shared" si="118"/>
        <v>D</v>
      </c>
      <c r="O721" s="47">
        <f t="shared" si="119"/>
        <v>0</v>
      </c>
      <c r="P721" s="47"/>
      <c r="Q721" s="85"/>
      <c r="R721" s="85"/>
      <c r="S721" s="85"/>
      <c r="T721" s="85"/>
      <c r="U721" s="85"/>
      <c r="V721" s="85"/>
      <c r="W721" s="85"/>
      <c r="X721" s="85"/>
      <c r="Y721" s="85"/>
      <c r="Z721" s="85"/>
    </row>
    <row r="722">
      <c r="A722" s="235">
        <v>45858.0</v>
      </c>
      <c r="B722" s="236">
        <f t="shared" si="115"/>
        <v>45858</v>
      </c>
      <c r="C722" s="237">
        <f t="shared" si="120"/>
        <v>0.7430555556</v>
      </c>
      <c r="D722" s="47" t="s">
        <v>166</v>
      </c>
      <c r="E722" s="47" t="s">
        <v>373</v>
      </c>
      <c r="F722" s="47"/>
      <c r="G722" s="47"/>
      <c r="H722" s="238" t="str">
        <f t="shared" si="116"/>
        <v>D</v>
      </c>
      <c r="I722" s="47">
        <f t="shared" si="117"/>
        <v>0</v>
      </c>
      <c r="J722" s="47" t="s">
        <v>740</v>
      </c>
      <c r="K722" s="47">
        <v>1.042797649E9</v>
      </c>
      <c r="L722" s="47"/>
      <c r="M722" s="47"/>
      <c r="N722" s="238" t="str">
        <f t="shared" si="118"/>
        <v>D</v>
      </c>
      <c r="O722" s="47">
        <f t="shared" si="119"/>
        <v>0</v>
      </c>
      <c r="P722" s="242"/>
      <c r="Q722" s="85"/>
      <c r="R722" s="85"/>
      <c r="S722" s="85"/>
      <c r="T722" s="85"/>
      <c r="U722" s="85"/>
      <c r="V722" s="85"/>
      <c r="W722" s="85"/>
      <c r="X722" s="85"/>
      <c r="Y722" s="85"/>
      <c r="Z722" s="85"/>
    </row>
    <row r="723">
      <c r="A723" s="235">
        <v>45858.0</v>
      </c>
      <c r="B723" s="236">
        <f t="shared" si="115"/>
        <v>45858</v>
      </c>
      <c r="C723" s="237">
        <f t="shared" si="120"/>
        <v>0.75</v>
      </c>
      <c r="D723" s="47" t="s">
        <v>155</v>
      </c>
      <c r="E723" s="181" t="s">
        <v>529</v>
      </c>
      <c r="F723" s="47"/>
      <c r="G723" s="47"/>
      <c r="H723" s="238" t="str">
        <f t="shared" si="116"/>
        <v>D</v>
      </c>
      <c r="I723" s="47">
        <f t="shared" si="117"/>
        <v>0</v>
      </c>
      <c r="J723" s="47" t="s">
        <v>170</v>
      </c>
      <c r="K723" s="165" t="s">
        <v>496</v>
      </c>
      <c r="L723" s="47"/>
      <c r="M723" s="47"/>
      <c r="N723" s="238" t="str">
        <f t="shared" si="118"/>
        <v>D</v>
      </c>
      <c r="O723" s="47">
        <f t="shared" si="119"/>
        <v>0</v>
      </c>
      <c r="P723" s="242"/>
      <c r="Q723" s="85"/>
      <c r="R723" s="85"/>
      <c r="S723" s="85"/>
      <c r="T723" s="85"/>
      <c r="U723" s="85"/>
      <c r="V723" s="85"/>
      <c r="W723" s="85"/>
      <c r="X723" s="85"/>
      <c r="Y723" s="85"/>
      <c r="Z723" s="85"/>
    </row>
    <row r="724">
      <c r="A724" s="235">
        <v>45858.0</v>
      </c>
      <c r="B724" s="236">
        <f t="shared" si="115"/>
        <v>45858</v>
      </c>
      <c r="C724" s="237">
        <f t="shared" si="120"/>
        <v>0.7569444444</v>
      </c>
      <c r="D724" s="47" t="s">
        <v>186</v>
      </c>
      <c r="E724" s="290" t="s">
        <v>395</v>
      </c>
      <c r="F724" s="47"/>
      <c r="G724" s="47"/>
      <c r="H724" s="238" t="str">
        <f t="shared" si="116"/>
        <v>D</v>
      </c>
      <c r="I724" s="47">
        <f t="shared" si="117"/>
        <v>0</v>
      </c>
      <c r="J724" s="47" t="s">
        <v>170</v>
      </c>
      <c r="K724" s="165" t="s">
        <v>496</v>
      </c>
      <c r="L724" s="47"/>
      <c r="M724" s="47"/>
      <c r="N724" s="238" t="str">
        <f t="shared" si="118"/>
        <v>D</v>
      </c>
      <c r="O724" s="47">
        <f t="shared" si="119"/>
        <v>0</v>
      </c>
      <c r="P724" s="242"/>
      <c r="Q724" s="85"/>
      <c r="R724" s="85"/>
      <c r="S724" s="85"/>
      <c r="T724" s="85"/>
      <c r="U724" s="85"/>
      <c r="V724" s="85"/>
      <c r="W724" s="85"/>
      <c r="X724" s="85"/>
      <c r="Y724" s="85"/>
      <c r="Z724" s="85"/>
    </row>
    <row r="725">
      <c r="A725" s="235">
        <v>45858.0</v>
      </c>
      <c r="B725" s="236">
        <f t="shared" si="115"/>
        <v>45858</v>
      </c>
      <c r="C725" s="237">
        <f t="shared" si="120"/>
        <v>0.7638888889</v>
      </c>
      <c r="D725" s="47" t="s">
        <v>166</v>
      </c>
      <c r="E725" s="47" t="s">
        <v>323</v>
      </c>
      <c r="F725" s="47"/>
      <c r="G725" s="47"/>
      <c r="H725" s="238" t="str">
        <f t="shared" si="116"/>
        <v>D</v>
      </c>
      <c r="I725" s="47">
        <f t="shared" si="117"/>
        <v>0</v>
      </c>
      <c r="J725" s="47" t="s">
        <v>581</v>
      </c>
      <c r="K725" s="47" t="s">
        <v>604</v>
      </c>
      <c r="L725" s="47"/>
      <c r="M725" s="47"/>
      <c r="N725" s="238" t="str">
        <f t="shared" si="118"/>
        <v>D</v>
      </c>
      <c r="O725" s="47">
        <f t="shared" si="119"/>
        <v>0</v>
      </c>
      <c r="P725" s="242"/>
      <c r="Q725" s="85"/>
      <c r="R725" s="85"/>
      <c r="S725" s="85"/>
      <c r="T725" s="85"/>
      <c r="U725" s="85"/>
      <c r="V725" s="85"/>
      <c r="W725" s="85"/>
      <c r="X725" s="85"/>
      <c r="Y725" s="85"/>
      <c r="Z725" s="85"/>
    </row>
    <row r="726">
      <c r="A726" s="235">
        <v>45858.0</v>
      </c>
      <c r="B726" s="236">
        <f t="shared" si="115"/>
        <v>45858</v>
      </c>
      <c r="C726" s="237">
        <f t="shared" si="120"/>
        <v>0.7708333333</v>
      </c>
      <c r="D726" s="47" t="s">
        <v>163</v>
      </c>
      <c r="E726" s="248" t="s">
        <v>172</v>
      </c>
      <c r="F726" s="47"/>
      <c r="G726" s="47"/>
      <c r="H726" s="238" t="str">
        <f t="shared" si="116"/>
        <v>D</v>
      </c>
      <c r="I726" s="47">
        <f t="shared" si="117"/>
        <v>0</v>
      </c>
      <c r="J726" s="47" t="s">
        <v>279</v>
      </c>
      <c r="K726" s="47" t="s">
        <v>767</v>
      </c>
      <c r="L726" s="47"/>
      <c r="M726" s="47"/>
      <c r="N726" s="238" t="str">
        <f t="shared" si="118"/>
        <v>D</v>
      </c>
      <c r="O726" s="47">
        <f t="shared" si="119"/>
        <v>0</v>
      </c>
      <c r="P726" s="242"/>
      <c r="Q726" s="85"/>
      <c r="R726" s="85"/>
      <c r="S726" s="85"/>
      <c r="T726" s="85"/>
      <c r="U726" s="85"/>
      <c r="V726" s="85"/>
      <c r="W726" s="85"/>
      <c r="X726" s="85"/>
      <c r="Y726" s="85"/>
      <c r="Z726" s="85"/>
    </row>
    <row r="727">
      <c r="A727" s="235">
        <v>45858.0</v>
      </c>
      <c r="B727" s="236">
        <f t="shared" si="115"/>
        <v>45858</v>
      </c>
      <c r="C727" s="237">
        <f t="shared" si="120"/>
        <v>0.7777777778</v>
      </c>
      <c r="D727" s="47" t="s">
        <v>155</v>
      </c>
      <c r="E727" s="47" t="s">
        <v>578</v>
      </c>
      <c r="F727" s="47"/>
      <c r="G727" s="47"/>
      <c r="H727" s="238" t="str">
        <f t="shared" si="116"/>
        <v>D</v>
      </c>
      <c r="I727" s="47">
        <f t="shared" si="117"/>
        <v>0</v>
      </c>
      <c r="J727" s="47" t="s">
        <v>183</v>
      </c>
      <c r="K727" s="165" t="s">
        <v>496</v>
      </c>
      <c r="L727" s="47"/>
      <c r="M727" s="47"/>
      <c r="N727" s="238" t="str">
        <f t="shared" si="118"/>
        <v>D</v>
      </c>
      <c r="O727" s="47">
        <f t="shared" si="119"/>
        <v>0</v>
      </c>
      <c r="P727" s="242"/>
      <c r="Q727" s="85"/>
      <c r="R727" s="85"/>
      <c r="S727" s="85"/>
      <c r="T727" s="85"/>
      <c r="U727" s="85"/>
      <c r="V727" s="85"/>
      <c r="W727" s="85"/>
      <c r="X727" s="85"/>
      <c r="Y727" s="85"/>
      <c r="Z727" s="85"/>
    </row>
    <row r="728">
      <c r="A728" s="235">
        <v>45858.0</v>
      </c>
      <c r="B728" s="236">
        <f t="shared" si="115"/>
        <v>45858</v>
      </c>
      <c r="C728" s="237">
        <f t="shared" si="120"/>
        <v>0.7847222222</v>
      </c>
      <c r="D728" s="47" t="s">
        <v>195</v>
      </c>
      <c r="E728" s="290" t="s">
        <v>395</v>
      </c>
      <c r="F728" s="47"/>
      <c r="G728" s="47"/>
      <c r="H728" s="238" t="str">
        <f t="shared" si="116"/>
        <v>D</v>
      </c>
      <c r="I728" s="47">
        <f t="shared" si="117"/>
        <v>0</v>
      </c>
      <c r="J728" s="47" t="s">
        <v>581</v>
      </c>
      <c r="K728" s="47" t="s">
        <v>622</v>
      </c>
      <c r="L728" s="47"/>
      <c r="M728" s="47"/>
      <c r="N728" s="238" t="str">
        <f t="shared" si="118"/>
        <v>D</v>
      </c>
      <c r="O728" s="47">
        <f t="shared" si="119"/>
        <v>0</v>
      </c>
      <c r="P728" s="242"/>
      <c r="Q728" s="85"/>
      <c r="R728" s="85"/>
      <c r="S728" s="85"/>
      <c r="T728" s="85"/>
      <c r="U728" s="85"/>
      <c r="V728" s="85"/>
      <c r="W728" s="85"/>
      <c r="X728" s="85"/>
      <c r="Y728" s="85"/>
      <c r="Z728" s="85"/>
    </row>
    <row r="729">
      <c r="A729" s="235">
        <v>45858.0</v>
      </c>
      <c r="B729" s="236">
        <f t="shared" si="115"/>
        <v>45858</v>
      </c>
      <c r="C729" s="237">
        <f t="shared" si="120"/>
        <v>0.7916666667</v>
      </c>
      <c r="D729" s="47" t="s">
        <v>178</v>
      </c>
      <c r="E729" s="251" t="s">
        <v>171</v>
      </c>
      <c r="F729" s="47"/>
      <c r="G729" s="47"/>
      <c r="H729" s="238" t="str">
        <f t="shared" si="116"/>
        <v>D</v>
      </c>
      <c r="I729" s="47">
        <f t="shared" si="117"/>
        <v>0</v>
      </c>
      <c r="J729" s="47" t="s">
        <v>191</v>
      </c>
      <c r="K729" s="209" t="s">
        <v>541</v>
      </c>
      <c r="L729" s="47"/>
      <c r="M729" s="47"/>
      <c r="N729" s="238" t="str">
        <f t="shared" si="118"/>
        <v>D</v>
      </c>
      <c r="O729" s="47">
        <f t="shared" si="119"/>
        <v>0</v>
      </c>
      <c r="P729" s="242"/>
      <c r="Q729" s="85"/>
      <c r="R729" s="85"/>
      <c r="S729" s="85"/>
      <c r="T729" s="85"/>
      <c r="U729" s="85"/>
      <c r="V729" s="85"/>
      <c r="W729" s="85"/>
      <c r="X729" s="85"/>
      <c r="Y729" s="85"/>
      <c r="Z729" s="85"/>
    </row>
    <row r="730">
      <c r="A730" s="235">
        <v>45858.0</v>
      </c>
      <c r="B730" s="236">
        <f t="shared" si="115"/>
        <v>45858</v>
      </c>
      <c r="C730" s="237">
        <f t="shared" si="120"/>
        <v>0.7986111111</v>
      </c>
      <c r="D730" s="47" t="s">
        <v>217</v>
      </c>
      <c r="E730" s="47" t="s">
        <v>589</v>
      </c>
      <c r="F730" s="47"/>
      <c r="G730" s="47"/>
      <c r="H730" s="238" t="str">
        <f t="shared" si="116"/>
        <v>D</v>
      </c>
      <c r="I730" s="47">
        <f t="shared" si="117"/>
        <v>0</v>
      </c>
      <c r="J730" s="47" t="s">
        <v>197</v>
      </c>
      <c r="K730" s="261" t="s">
        <v>343</v>
      </c>
      <c r="L730" s="47"/>
      <c r="M730" s="47"/>
      <c r="N730" s="238" t="str">
        <f t="shared" si="118"/>
        <v>D</v>
      </c>
      <c r="O730" s="47">
        <f t="shared" si="119"/>
        <v>0</v>
      </c>
      <c r="P730" s="242"/>
      <c r="Q730" s="85"/>
      <c r="R730" s="85"/>
      <c r="S730" s="85"/>
      <c r="T730" s="85"/>
      <c r="U730" s="85"/>
      <c r="V730" s="85"/>
      <c r="W730" s="85"/>
      <c r="X730" s="85"/>
      <c r="Y730" s="85"/>
      <c r="Z730" s="85"/>
    </row>
    <row r="731">
      <c r="A731" s="235">
        <v>45858.0</v>
      </c>
      <c r="B731" s="236">
        <f t="shared" si="115"/>
        <v>45858</v>
      </c>
      <c r="C731" s="237">
        <f t="shared" si="120"/>
        <v>0.8055555556</v>
      </c>
      <c r="D731" s="47" t="s">
        <v>155</v>
      </c>
      <c r="E731" s="181" t="s">
        <v>529</v>
      </c>
      <c r="F731" s="47"/>
      <c r="G731" s="47"/>
      <c r="H731" s="238" t="str">
        <f t="shared" si="116"/>
        <v>D</v>
      </c>
      <c r="I731" s="47">
        <f t="shared" si="117"/>
        <v>0</v>
      </c>
      <c r="J731" s="47" t="s">
        <v>146</v>
      </c>
      <c r="K731" s="298">
        <v>1.060568298E9</v>
      </c>
      <c r="L731" s="47"/>
      <c r="M731" s="47"/>
      <c r="N731" s="238" t="str">
        <f t="shared" si="118"/>
        <v>D</v>
      </c>
      <c r="O731" s="47">
        <f t="shared" si="119"/>
        <v>0</v>
      </c>
      <c r="P731" s="47"/>
      <c r="Q731" s="85"/>
      <c r="R731" s="85"/>
      <c r="S731" s="85"/>
      <c r="T731" s="85"/>
      <c r="U731" s="85"/>
      <c r="V731" s="85"/>
      <c r="W731" s="85"/>
      <c r="X731" s="85"/>
      <c r="Y731" s="85"/>
      <c r="Z731" s="85"/>
    </row>
    <row r="732">
      <c r="A732" s="235">
        <v>45858.0</v>
      </c>
      <c r="B732" s="236">
        <f t="shared" si="115"/>
        <v>45858</v>
      </c>
      <c r="C732" s="237">
        <f t="shared" si="120"/>
        <v>0.8125</v>
      </c>
      <c r="D732" s="47" t="s">
        <v>208</v>
      </c>
      <c r="E732" s="283" t="s">
        <v>239</v>
      </c>
      <c r="F732" s="47"/>
      <c r="G732" s="47"/>
      <c r="H732" s="238" t="str">
        <f t="shared" si="116"/>
        <v>D</v>
      </c>
      <c r="I732" s="47">
        <f t="shared" si="117"/>
        <v>0</v>
      </c>
      <c r="J732" s="47" t="s">
        <v>204</v>
      </c>
      <c r="K732" s="47" t="s">
        <v>497</v>
      </c>
      <c r="L732" s="47"/>
      <c r="M732" s="47"/>
      <c r="N732" s="238" t="str">
        <f t="shared" si="118"/>
        <v>D</v>
      </c>
      <c r="O732" s="47">
        <f t="shared" si="119"/>
        <v>0</v>
      </c>
      <c r="P732" s="242"/>
      <c r="Q732" s="85"/>
      <c r="R732" s="85"/>
      <c r="S732" s="85"/>
      <c r="T732" s="85"/>
      <c r="U732" s="85"/>
      <c r="V732" s="85"/>
      <c r="W732" s="85"/>
      <c r="X732" s="85"/>
      <c r="Y732" s="85"/>
      <c r="Z732" s="85"/>
    </row>
    <row r="733">
      <c r="A733" s="235">
        <v>45858.0</v>
      </c>
      <c r="B733" s="236">
        <f t="shared" si="115"/>
        <v>45858</v>
      </c>
      <c r="C733" s="237">
        <f t="shared" si="120"/>
        <v>0.8194444444</v>
      </c>
      <c r="D733" s="47" t="s">
        <v>282</v>
      </c>
      <c r="E733" s="295" t="s">
        <v>704</v>
      </c>
      <c r="F733" s="47"/>
      <c r="G733" s="47"/>
      <c r="H733" s="238" t="str">
        <f t="shared" si="116"/>
        <v>D</v>
      </c>
      <c r="I733" s="47">
        <f t="shared" si="117"/>
        <v>0</v>
      </c>
      <c r="J733" s="47" t="s">
        <v>200</v>
      </c>
      <c r="K733" s="178" t="s">
        <v>200</v>
      </c>
      <c r="L733" s="47"/>
      <c r="M733" s="47"/>
      <c r="N733" s="238" t="str">
        <f t="shared" si="118"/>
        <v>D</v>
      </c>
      <c r="O733" s="47">
        <f t="shared" si="119"/>
        <v>0</v>
      </c>
      <c r="P733" s="242"/>
      <c r="Q733" s="85"/>
      <c r="R733" s="85"/>
      <c r="S733" s="85"/>
      <c r="T733" s="85"/>
      <c r="U733" s="85"/>
      <c r="V733" s="85"/>
      <c r="W733" s="85"/>
      <c r="X733" s="85"/>
      <c r="Y733" s="85"/>
      <c r="Z733" s="85"/>
    </row>
    <row r="734">
      <c r="A734" s="235">
        <v>45858.0</v>
      </c>
      <c r="B734" s="236">
        <f t="shared" si="115"/>
        <v>45858</v>
      </c>
      <c r="C734" s="237">
        <f t="shared" si="120"/>
        <v>0.8263888889</v>
      </c>
      <c r="D734" s="47" t="s">
        <v>564</v>
      </c>
      <c r="E734" s="47" t="s">
        <v>768</v>
      </c>
      <c r="F734" s="47"/>
      <c r="G734" s="47"/>
      <c r="H734" s="238" t="str">
        <f t="shared" si="116"/>
        <v>D</v>
      </c>
      <c r="I734" s="47">
        <f t="shared" si="117"/>
        <v>0</v>
      </c>
      <c r="J734" s="47" t="s">
        <v>581</v>
      </c>
      <c r="K734" s="47" t="s">
        <v>708</v>
      </c>
      <c r="L734" s="47"/>
      <c r="M734" s="47"/>
      <c r="N734" s="238" t="str">
        <f t="shared" si="118"/>
        <v>D</v>
      </c>
      <c r="O734" s="47">
        <f t="shared" si="119"/>
        <v>0</v>
      </c>
      <c r="P734" s="47"/>
      <c r="Q734" s="85"/>
      <c r="R734" s="85"/>
      <c r="S734" s="85"/>
      <c r="T734" s="85"/>
      <c r="U734" s="85"/>
      <c r="V734" s="85"/>
      <c r="W734" s="85"/>
      <c r="X734" s="85"/>
      <c r="Y734" s="85"/>
      <c r="Z734" s="85"/>
    </row>
    <row r="735">
      <c r="A735" s="235">
        <v>45858.0</v>
      </c>
      <c r="B735" s="236">
        <f t="shared" si="115"/>
        <v>45858</v>
      </c>
      <c r="C735" s="237">
        <f t="shared" si="120"/>
        <v>0.8333333333</v>
      </c>
      <c r="D735" s="47" t="s">
        <v>429</v>
      </c>
      <c r="E735" s="295" t="s">
        <v>704</v>
      </c>
      <c r="F735" s="47"/>
      <c r="G735" s="47"/>
      <c r="H735" s="238" t="str">
        <f t="shared" si="116"/>
        <v>D</v>
      </c>
      <c r="I735" s="47">
        <f t="shared" si="117"/>
        <v>0</v>
      </c>
      <c r="J735" s="47" t="s">
        <v>146</v>
      </c>
      <c r="K735" s="298" t="s">
        <v>147</v>
      </c>
      <c r="L735" s="47"/>
      <c r="M735" s="47"/>
      <c r="N735" s="238" t="str">
        <f t="shared" si="118"/>
        <v>D</v>
      </c>
      <c r="O735" s="47">
        <f t="shared" si="119"/>
        <v>0</v>
      </c>
      <c r="P735" s="47"/>
      <c r="Q735" s="85"/>
      <c r="R735" s="85"/>
      <c r="S735" s="85"/>
      <c r="T735" s="85"/>
      <c r="U735" s="85"/>
      <c r="V735" s="85"/>
      <c r="W735" s="85"/>
      <c r="X735" s="85"/>
      <c r="Y735" s="85"/>
      <c r="Z735" s="85"/>
    </row>
    <row r="736">
      <c r="A736" s="235">
        <v>45858.0</v>
      </c>
      <c r="B736" s="236">
        <f t="shared" si="115"/>
        <v>45858</v>
      </c>
      <c r="C736" s="237">
        <f t="shared" si="120"/>
        <v>0.8402777778</v>
      </c>
      <c r="D736" s="47" t="s">
        <v>186</v>
      </c>
      <c r="E736" s="290" t="s">
        <v>395</v>
      </c>
      <c r="F736" s="47"/>
      <c r="G736" s="47"/>
      <c r="H736" s="238" t="str">
        <f t="shared" si="116"/>
        <v>D</v>
      </c>
      <c r="I736" s="47">
        <f t="shared" si="117"/>
        <v>0</v>
      </c>
      <c r="J736" s="47" t="s">
        <v>134</v>
      </c>
      <c r="K736" s="243" t="s">
        <v>534</v>
      </c>
      <c r="L736" s="47"/>
      <c r="M736" s="47"/>
      <c r="N736" s="238" t="str">
        <f t="shared" si="118"/>
        <v>D</v>
      </c>
      <c r="O736" s="47">
        <f t="shared" si="119"/>
        <v>0</v>
      </c>
      <c r="P736" s="47"/>
      <c r="Q736" s="85"/>
      <c r="R736" s="85"/>
      <c r="S736" s="85"/>
      <c r="T736" s="85"/>
      <c r="U736" s="85"/>
      <c r="V736" s="85"/>
      <c r="W736" s="85"/>
      <c r="X736" s="85"/>
      <c r="Y736" s="85"/>
      <c r="Z736" s="85"/>
    </row>
    <row r="737">
      <c r="A737" s="235">
        <v>45858.0</v>
      </c>
      <c r="B737" s="236">
        <f t="shared" si="115"/>
        <v>45858</v>
      </c>
      <c r="C737" s="237">
        <f t="shared" si="120"/>
        <v>0.8472222222</v>
      </c>
      <c r="D737" s="47" t="s">
        <v>155</v>
      </c>
      <c r="E737" s="181" t="s">
        <v>529</v>
      </c>
      <c r="F737" s="47"/>
      <c r="G737" s="47"/>
      <c r="H737" s="238" t="str">
        <f t="shared" si="116"/>
        <v>D</v>
      </c>
      <c r="I737" s="47">
        <f t="shared" si="117"/>
        <v>0</v>
      </c>
      <c r="J737" s="47" t="s">
        <v>166</v>
      </c>
      <c r="K737" s="47" t="s">
        <v>559</v>
      </c>
      <c r="L737" s="47"/>
      <c r="M737" s="47"/>
      <c r="N737" s="238" t="str">
        <f t="shared" si="118"/>
        <v>D</v>
      </c>
      <c r="O737" s="47">
        <f t="shared" si="119"/>
        <v>0</v>
      </c>
      <c r="P737" s="242"/>
      <c r="Q737" s="85"/>
      <c r="R737" s="85"/>
      <c r="S737" s="85"/>
      <c r="T737" s="85"/>
      <c r="U737" s="85"/>
      <c r="V737" s="85"/>
      <c r="W737" s="85"/>
      <c r="X737" s="85"/>
      <c r="Y737" s="85"/>
      <c r="Z737" s="85"/>
    </row>
    <row r="738">
      <c r="A738" s="235">
        <v>45858.0</v>
      </c>
      <c r="B738" s="236">
        <f t="shared" si="115"/>
        <v>45858</v>
      </c>
      <c r="C738" s="237">
        <f t="shared" si="120"/>
        <v>0.8541666667</v>
      </c>
      <c r="D738" s="47" t="s">
        <v>144</v>
      </c>
      <c r="E738" s="251" t="s">
        <v>769</v>
      </c>
      <c r="F738" s="47"/>
      <c r="G738" s="47"/>
      <c r="H738" s="238" t="str">
        <f t="shared" si="116"/>
        <v>D</v>
      </c>
      <c r="I738" s="47">
        <f t="shared" si="117"/>
        <v>0</v>
      </c>
      <c r="J738" s="47" t="s">
        <v>149</v>
      </c>
      <c r="K738" s="174" t="s">
        <v>426</v>
      </c>
      <c r="L738" s="47"/>
      <c r="M738" s="47"/>
      <c r="N738" s="238" t="str">
        <f t="shared" si="118"/>
        <v>D</v>
      </c>
      <c r="O738" s="47">
        <f t="shared" si="119"/>
        <v>0</v>
      </c>
      <c r="P738" s="242"/>
      <c r="Q738" s="85"/>
      <c r="R738" s="85"/>
      <c r="S738" s="85"/>
      <c r="T738" s="85"/>
      <c r="U738" s="85"/>
      <c r="V738" s="85"/>
      <c r="W738" s="85"/>
      <c r="X738" s="85"/>
      <c r="Y738" s="85"/>
      <c r="Z738" s="85"/>
    </row>
    <row r="739">
      <c r="A739" s="235">
        <v>45858.0</v>
      </c>
      <c r="B739" s="236">
        <f t="shared" si="115"/>
        <v>45858</v>
      </c>
      <c r="C739" s="237">
        <f t="shared" si="120"/>
        <v>0.8611111111</v>
      </c>
      <c r="D739" s="47" t="s">
        <v>282</v>
      </c>
      <c r="E739" s="295" t="s">
        <v>705</v>
      </c>
      <c r="F739" s="47"/>
      <c r="G739" s="47"/>
      <c r="H739" s="238" t="str">
        <f t="shared" si="116"/>
        <v>D</v>
      </c>
      <c r="I739" s="47">
        <f t="shared" si="117"/>
        <v>0</v>
      </c>
      <c r="J739" s="47" t="s">
        <v>584</v>
      </c>
      <c r="K739" s="47">
        <v>9.470965E8</v>
      </c>
      <c r="L739" s="47"/>
      <c r="M739" s="47"/>
      <c r="N739" s="238" t="str">
        <f t="shared" si="118"/>
        <v>D</v>
      </c>
      <c r="O739" s="47">
        <f t="shared" si="119"/>
        <v>0</v>
      </c>
      <c r="P739" s="47"/>
      <c r="Q739" s="85"/>
      <c r="R739" s="85"/>
      <c r="S739" s="85"/>
      <c r="T739" s="85"/>
      <c r="U739" s="85"/>
      <c r="V739" s="85"/>
      <c r="W739" s="85"/>
      <c r="X739" s="85"/>
      <c r="Y739" s="85"/>
      <c r="Z739" s="85"/>
    </row>
    <row r="740">
      <c r="A740" s="235">
        <v>45858.0</v>
      </c>
      <c r="B740" s="236">
        <f t="shared" si="115"/>
        <v>45858</v>
      </c>
      <c r="C740" s="237">
        <f t="shared" si="120"/>
        <v>0.8680555556</v>
      </c>
      <c r="D740" s="47" t="s">
        <v>282</v>
      </c>
      <c r="E740" s="295" t="s">
        <v>766</v>
      </c>
      <c r="F740" s="47"/>
      <c r="G740" s="47"/>
      <c r="H740" s="238" t="str">
        <f t="shared" si="116"/>
        <v>D</v>
      </c>
      <c r="I740" s="47">
        <f t="shared" si="117"/>
        <v>0</v>
      </c>
      <c r="J740" s="47" t="s">
        <v>149</v>
      </c>
      <c r="K740" s="174" t="s">
        <v>426</v>
      </c>
      <c r="L740" s="47"/>
      <c r="M740" s="47"/>
      <c r="N740" s="238" t="str">
        <f t="shared" si="118"/>
        <v>D</v>
      </c>
      <c r="O740" s="47">
        <f t="shared" si="119"/>
        <v>0</v>
      </c>
      <c r="P740" s="47"/>
      <c r="Q740" s="85"/>
      <c r="R740" s="85"/>
      <c r="S740" s="85"/>
      <c r="T740" s="85"/>
      <c r="U740" s="85"/>
      <c r="V740" s="85"/>
      <c r="W740" s="85"/>
      <c r="X740" s="85"/>
      <c r="Y740" s="85"/>
      <c r="Z740" s="85"/>
    </row>
    <row r="741">
      <c r="A741" s="268" t="s">
        <v>116</v>
      </c>
      <c r="B741" s="81" t="s">
        <v>16</v>
      </c>
      <c r="C741" s="150" t="s">
        <v>117</v>
      </c>
      <c r="D741" s="82" t="s">
        <v>118</v>
      </c>
      <c r="E741" s="82" t="s">
        <v>119</v>
      </c>
      <c r="F741" s="83" t="s">
        <v>120</v>
      </c>
      <c r="G741" s="82" t="s">
        <v>121</v>
      </c>
      <c r="H741" s="82" t="s">
        <v>122</v>
      </c>
      <c r="I741" s="82" t="s">
        <v>123</v>
      </c>
      <c r="J741" s="82" t="s">
        <v>118</v>
      </c>
      <c r="K741" s="82" t="s">
        <v>124</v>
      </c>
      <c r="L741" s="83" t="s">
        <v>125</v>
      </c>
      <c r="M741" s="82" t="s">
        <v>121</v>
      </c>
      <c r="N741" s="82" t="s">
        <v>122</v>
      </c>
      <c r="O741" s="82" t="s">
        <v>123</v>
      </c>
      <c r="P741" s="84" t="s">
        <v>52</v>
      </c>
      <c r="Q741" s="85"/>
      <c r="R741" s="85"/>
      <c r="S741" s="85"/>
      <c r="T741" s="85"/>
      <c r="U741" s="85"/>
      <c r="V741" s="85"/>
      <c r="W741" s="85"/>
      <c r="X741" s="85"/>
      <c r="Y741" s="85"/>
      <c r="Z741" s="85"/>
    </row>
    <row r="742">
      <c r="A742" s="86">
        <v>45859.0</v>
      </c>
      <c r="B742" s="87">
        <f t="shared" ref="B742:B777" si="121">A742</f>
        <v>45859</v>
      </c>
      <c r="C742" s="88">
        <v>0.625</v>
      </c>
      <c r="D742" s="240" t="s">
        <v>564</v>
      </c>
      <c r="E742" s="240" t="s">
        <v>300</v>
      </c>
      <c r="F742" s="131"/>
      <c r="G742" s="131"/>
      <c r="H742" s="94" t="str">
        <f t="shared" ref="H742:H777" si="122">IFS(G742&gt;M742,"W",G742&lt;M742,"L",G742=M742,"D")</f>
        <v>D</v>
      </c>
      <c r="I742" s="131"/>
      <c r="J742" s="240" t="s">
        <v>186</v>
      </c>
      <c r="K742" s="290" t="s">
        <v>395</v>
      </c>
      <c r="L742" s="131"/>
      <c r="M742" s="215"/>
      <c r="N742" s="94" t="str">
        <f t="shared" ref="N742:N777" si="123">IFS(M742&gt;G742,"W",M742&lt;G742,"L",M742=G742,"D")</f>
        <v>D</v>
      </c>
      <c r="O742" s="131"/>
      <c r="P742" s="136"/>
      <c r="Q742" s="85"/>
      <c r="R742" s="85"/>
      <c r="S742" s="85"/>
      <c r="T742" s="85"/>
      <c r="U742" s="85"/>
      <c r="V742" s="85"/>
      <c r="W742" s="85"/>
      <c r="X742" s="85"/>
      <c r="Y742" s="85"/>
      <c r="Z742" s="85"/>
    </row>
    <row r="743">
      <c r="A743" s="86">
        <v>45859.0</v>
      </c>
      <c r="B743" s="87">
        <f t="shared" si="121"/>
        <v>45859</v>
      </c>
      <c r="C743" s="88">
        <f t="shared" ref="C743:C777" si="124">C742 + TIME(0, 10, 0)</f>
        <v>0.6319444444</v>
      </c>
      <c r="D743" s="47" t="s">
        <v>427</v>
      </c>
      <c r="E743" s="47" t="s">
        <v>449</v>
      </c>
      <c r="F743" s="131"/>
      <c r="G743" s="215"/>
      <c r="H743" s="94" t="str">
        <f t="shared" si="122"/>
        <v>D</v>
      </c>
      <c r="I743" s="131"/>
      <c r="J743" s="240" t="s">
        <v>166</v>
      </c>
      <c r="K743" s="240" t="s">
        <v>442</v>
      </c>
      <c r="L743" s="131"/>
      <c r="M743" s="215"/>
      <c r="N743" s="94" t="str">
        <f t="shared" si="123"/>
        <v>D</v>
      </c>
      <c r="O743" s="131"/>
      <c r="P743" s="131"/>
      <c r="Q743" s="85"/>
      <c r="R743" s="85"/>
      <c r="S743" s="85"/>
      <c r="T743" s="85"/>
      <c r="U743" s="85"/>
      <c r="V743" s="85"/>
      <c r="W743" s="85"/>
      <c r="X743" s="85"/>
      <c r="Y743" s="85"/>
      <c r="Z743" s="85"/>
    </row>
    <row r="744">
      <c r="A744" s="86">
        <v>45859.0</v>
      </c>
      <c r="B744" s="87">
        <f t="shared" si="121"/>
        <v>45859</v>
      </c>
      <c r="C744" s="88">
        <f t="shared" si="124"/>
        <v>0.6388888889</v>
      </c>
      <c r="D744" s="240" t="s">
        <v>134</v>
      </c>
      <c r="E744" s="240" t="s">
        <v>164</v>
      </c>
      <c r="F744" s="131"/>
      <c r="G744" s="131"/>
      <c r="H744" s="94" t="str">
        <f t="shared" si="122"/>
        <v>D</v>
      </c>
      <c r="I744" s="131"/>
      <c r="J744" s="240" t="s">
        <v>130</v>
      </c>
      <c r="K744" s="248" t="s">
        <v>172</v>
      </c>
      <c r="L744" s="131"/>
      <c r="M744" s="215"/>
      <c r="N744" s="94" t="str">
        <f t="shared" si="123"/>
        <v>D</v>
      </c>
      <c r="O744" s="131"/>
      <c r="P744" s="136"/>
      <c r="Q744" s="85"/>
      <c r="R744" s="85"/>
      <c r="S744" s="85"/>
      <c r="T744" s="85"/>
      <c r="U744" s="85"/>
      <c r="V744" s="85"/>
      <c r="W744" s="85"/>
      <c r="X744" s="85"/>
      <c r="Y744" s="85"/>
      <c r="Z744" s="85"/>
    </row>
    <row r="745">
      <c r="A745" s="86">
        <v>45859.0</v>
      </c>
      <c r="B745" s="87">
        <f t="shared" si="121"/>
        <v>45859</v>
      </c>
      <c r="C745" s="88">
        <f t="shared" si="124"/>
        <v>0.6458333333</v>
      </c>
      <c r="D745" s="240" t="s">
        <v>590</v>
      </c>
      <c r="E745" s="248" t="s">
        <v>172</v>
      </c>
      <c r="F745" s="131"/>
      <c r="G745" s="131"/>
      <c r="H745" s="94" t="str">
        <f t="shared" si="122"/>
        <v>D</v>
      </c>
      <c r="I745" s="131"/>
      <c r="J745" s="240" t="s">
        <v>155</v>
      </c>
      <c r="K745" s="181" t="s">
        <v>529</v>
      </c>
      <c r="L745" s="131"/>
      <c r="M745" s="215"/>
      <c r="N745" s="94" t="str">
        <f t="shared" si="123"/>
        <v>D</v>
      </c>
      <c r="O745" s="131"/>
      <c r="P745" s="131"/>
      <c r="Q745" s="85"/>
      <c r="R745" s="85"/>
      <c r="S745" s="85"/>
      <c r="T745" s="85"/>
      <c r="U745" s="85"/>
      <c r="V745" s="85"/>
      <c r="W745" s="85"/>
      <c r="X745" s="85"/>
      <c r="Y745" s="85"/>
      <c r="Z745" s="85"/>
    </row>
    <row r="746">
      <c r="A746" s="86">
        <v>45859.0</v>
      </c>
      <c r="B746" s="87">
        <f t="shared" si="121"/>
        <v>45859</v>
      </c>
      <c r="C746" s="88">
        <f t="shared" si="124"/>
        <v>0.6527777778</v>
      </c>
      <c r="D746" s="240" t="s">
        <v>313</v>
      </c>
      <c r="E746" s="171" t="s">
        <v>392</v>
      </c>
      <c r="F746" s="131"/>
      <c r="G746" s="131"/>
      <c r="H746" s="94" t="str">
        <f t="shared" si="122"/>
        <v>D</v>
      </c>
      <c r="I746" s="131"/>
      <c r="J746" s="240" t="s">
        <v>195</v>
      </c>
      <c r="K746" s="290" t="s">
        <v>395</v>
      </c>
      <c r="L746" s="131"/>
      <c r="M746" s="215"/>
      <c r="N746" s="94" t="str">
        <f t="shared" si="123"/>
        <v>D</v>
      </c>
      <c r="O746" s="131"/>
      <c r="P746" s="136"/>
      <c r="Q746" s="85"/>
      <c r="R746" s="85"/>
      <c r="S746" s="85"/>
      <c r="T746" s="85"/>
      <c r="U746" s="85"/>
      <c r="V746" s="85"/>
      <c r="W746" s="85"/>
      <c r="X746" s="85"/>
      <c r="Y746" s="85"/>
      <c r="Z746" s="85"/>
    </row>
    <row r="747">
      <c r="A747" s="86">
        <v>45859.0</v>
      </c>
      <c r="B747" s="87">
        <f t="shared" si="121"/>
        <v>45859</v>
      </c>
      <c r="C747" s="88">
        <f t="shared" si="124"/>
        <v>0.6597222222</v>
      </c>
      <c r="D747" s="47" t="s">
        <v>170</v>
      </c>
      <c r="E747" s="165" t="s">
        <v>496</v>
      </c>
      <c r="F747" s="131"/>
      <c r="G747" s="131"/>
      <c r="H747" s="94" t="str">
        <f t="shared" si="122"/>
        <v>D</v>
      </c>
      <c r="I747" s="131"/>
      <c r="J747" s="240" t="s">
        <v>166</v>
      </c>
      <c r="K747" s="240" t="s">
        <v>537</v>
      </c>
      <c r="L747" s="131"/>
      <c r="M747" s="215"/>
      <c r="N747" s="94" t="str">
        <f t="shared" si="123"/>
        <v>D</v>
      </c>
      <c r="O747" s="131"/>
      <c r="P747" s="136"/>
      <c r="Q747" s="85"/>
      <c r="R747" s="85"/>
      <c r="S747" s="85"/>
      <c r="T747" s="85"/>
      <c r="U747" s="85"/>
      <c r="V747" s="85"/>
      <c r="W747" s="85"/>
      <c r="X747" s="85"/>
      <c r="Y747" s="85"/>
      <c r="Z747" s="85"/>
    </row>
    <row r="748">
      <c r="A748" s="86">
        <v>45859.0</v>
      </c>
      <c r="B748" s="87">
        <f t="shared" si="121"/>
        <v>45859</v>
      </c>
      <c r="C748" s="88">
        <f t="shared" si="124"/>
        <v>0.6666666667</v>
      </c>
      <c r="D748" s="240" t="s">
        <v>266</v>
      </c>
      <c r="E748" s="240" t="s">
        <v>561</v>
      </c>
      <c r="F748" s="131"/>
      <c r="G748" s="131"/>
      <c r="H748" s="94" t="str">
        <f t="shared" si="122"/>
        <v>D</v>
      </c>
      <c r="I748" s="131"/>
      <c r="J748" s="240" t="s">
        <v>178</v>
      </c>
      <c r="K748" s="251" t="s">
        <v>562</v>
      </c>
      <c r="L748" s="131"/>
      <c r="M748" s="215"/>
      <c r="N748" s="94" t="str">
        <f t="shared" si="123"/>
        <v>D</v>
      </c>
      <c r="O748" s="131"/>
      <c r="P748" s="131"/>
      <c r="Q748" s="85"/>
      <c r="R748" s="85"/>
      <c r="S748" s="85"/>
      <c r="T748" s="85"/>
      <c r="U748" s="85"/>
      <c r="V748" s="85"/>
      <c r="W748" s="85"/>
      <c r="X748" s="85"/>
      <c r="Y748" s="85"/>
      <c r="Z748" s="85"/>
    </row>
    <row r="749">
      <c r="A749" s="86">
        <v>45859.0</v>
      </c>
      <c r="B749" s="87">
        <f t="shared" si="121"/>
        <v>45859</v>
      </c>
      <c r="C749" s="88">
        <f t="shared" si="124"/>
        <v>0.6736111111</v>
      </c>
      <c r="D749" s="47" t="s">
        <v>174</v>
      </c>
      <c r="E749" s="249" t="s">
        <v>556</v>
      </c>
      <c r="F749" s="131"/>
      <c r="G749" s="131"/>
      <c r="H749" s="94" t="str">
        <f t="shared" si="122"/>
        <v>D</v>
      </c>
      <c r="I749" s="131"/>
      <c r="J749" s="240" t="s">
        <v>166</v>
      </c>
      <c r="K749" s="240" t="s">
        <v>411</v>
      </c>
      <c r="L749" s="131"/>
      <c r="M749" s="215"/>
      <c r="N749" s="94" t="str">
        <f t="shared" si="123"/>
        <v>D</v>
      </c>
      <c r="O749" s="131"/>
      <c r="P749" s="131"/>
      <c r="Q749" s="85"/>
      <c r="R749" s="85"/>
      <c r="S749" s="85"/>
      <c r="T749" s="85"/>
      <c r="U749" s="85"/>
      <c r="V749" s="85"/>
      <c r="W749" s="85"/>
      <c r="X749" s="85"/>
      <c r="Y749" s="85"/>
      <c r="Z749" s="85"/>
    </row>
    <row r="750">
      <c r="A750" s="86">
        <v>45859.0</v>
      </c>
      <c r="B750" s="87">
        <f t="shared" si="121"/>
        <v>45859</v>
      </c>
      <c r="C750" s="88">
        <f t="shared" si="124"/>
        <v>0.6805555556</v>
      </c>
      <c r="D750" s="240" t="s">
        <v>313</v>
      </c>
      <c r="E750" s="171" t="s">
        <v>392</v>
      </c>
      <c r="F750" s="131"/>
      <c r="G750" s="131"/>
      <c r="H750" s="94" t="str">
        <f t="shared" si="122"/>
        <v>D</v>
      </c>
      <c r="I750" s="131"/>
      <c r="J750" s="240" t="s">
        <v>130</v>
      </c>
      <c r="K750" s="248" t="s">
        <v>172</v>
      </c>
      <c r="L750" s="131"/>
      <c r="M750" s="215"/>
      <c r="N750" s="94" t="str">
        <f t="shared" si="123"/>
        <v>D</v>
      </c>
      <c r="O750" s="131"/>
      <c r="P750" s="136"/>
      <c r="Q750" s="85"/>
      <c r="R750" s="85"/>
      <c r="S750" s="85"/>
      <c r="T750" s="85"/>
      <c r="U750" s="85"/>
      <c r="V750" s="85"/>
      <c r="W750" s="85"/>
      <c r="X750" s="85"/>
      <c r="Y750" s="85"/>
      <c r="Z750" s="85"/>
    </row>
    <row r="751">
      <c r="A751" s="86">
        <v>45859.0</v>
      </c>
      <c r="B751" s="87">
        <f t="shared" si="121"/>
        <v>45859</v>
      </c>
      <c r="C751" s="88">
        <f t="shared" si="124"/>
        <v>0.6875</v>
      </c>
      <c r="D751" s="47" t="s">
        <v>170</v>
      </c>
      <c r="E751" s="165" t="s">
        <v>496</v>
      </c>
      <c r="F751" s="131"/>
      <c r="G751" s="131"/>
      <c r="H751" s="94" t="str">
        <f t="shared" si="122"/>
        <v>D</v>
      </c>
      <c r="I751" s="131"/>
      <c r="J751" s="240" t="s">
        <v>186</v>
      </c>
      <c r="K751" s="290" t="s">
        <v>395</v>
      </c>
      <c r="L751" s="131"/>
      <c r="M751" s="215"/>
      <c r="N751" s="94" t="str">
        <f t="shared" si="123"/>
        <v>D</v>
      </c>
      <c r="O751" s="131"/>
      <c r="P751" s="136"/>
      <c r="Q751" s="85"/>
      <c r="R751" s="85"/>
      <c r="S751" s="85"/>
      <c r="T751" s="85"/>
      <c r="U751" s="85"/>
      <c r="V751" s="85"/>
      <c r="W751" s="85"/>
      <c r="X751" s="85"/>
      <c r="Y751" s="85"/>
      <c r="Z751" s="85"/>
    </row>
    <row r="752">
      <c r="A752" s="86">
        <v>45859.0</v>
      </c>
      <c r="B752" s="87">
        <f t="shared" si="121"/>
        <v>45859</v>
      </c>
      <c r="C752" s="88">
        <f t="shared" si="124"/>
        <v>0.6944444444</v>
      </c>
      <c r="D752" s="240" t="s">
        <v>282</v>
      </c>
      <c r="E752" s="240" t="s">
        <v>770</v>
      </c>
      <c r="F752" s="131"/>
      <c r="G752" s="131"/>
      <c r="H752" s="94" t="str">
        <f t="shared" si="122"/>
        <v>D</v>
      </c>
      <c r="I752" s="131"/>
      <c r="J752" s="240" t="s">
        <v>166</v>
      </c>
      <c r="K752" s="240" t="s">
        <v>542</v>
      </c>
      <c r="L752" s="131"/>
      <c r="M752" s="215"/>
      <c r="N752" s="94" t="str">
        <f t="shared" si="123"/>
        <v>D</v>
      </c>
      <c r="O752" s="131"/>
      <c r="P752" s="136"/>
      <c r="Q752" s="85"/>
      <c r="R752" s="85"/>
      <c r="S752" s="85"/>
      <c r="T752" s="85"/>
      <c r="U752" s="85"/>
      <c r="V752" s="85"/>
      <c r="W752" s="85"/>
      <c r="X752" s="85"/>
      <c r="Y752" s="85"/>
      <c r="Z752" s="85"/>
    </row>
    <row r="753">
      <c r="A753" s="86">
        <v>45859.0</v>
      </c>
      <c r="B753" s="87">
        <f t="shared" si="121"/>
        <v>45859</v>
      </c>
      <c r="C753" s="88">
        <f t="shared" si="124"/>
        <v>0.7013888889</v>
      </c>
      <c r="D753" s="240" t="s">
        <v>590</v>
      </c>
      <c r="E753" s="248" t="s">
        <v>172</v>
      </c>
      <c r="F753" s="131"/>
      <c r="G753" s="131"/>
      <c r="H753" s="94" t="str">
        <f t="shared" si="122"/>
        <v>D</v>
      </c>
      <c r="I753" s="131"/>
      <c r="J753" s="240" t="s">
        <v>195</v>
      </c>
      <c r="K753" s="290" t="s">
        <v>395</v>
      </c>
      <c r="L753" s="131"/>
      <c r="M753" s="215"/>
      <c r="N753" s="94" t="str">
        <f t="shared" si="123"/>
        <v>D</v>
      </c>
      <c r="O753" s="131"/>
      <c r="P753" s="136"/>
      <c r="Q753" s="85"/>
      <c r="R753" s="85"/>
      <c r="S753" s="85"/>
      <c r="T753" s="85"/>
      <c r="U753" s="85"/>
      <c r="V753" s="85"/>
      <c r="W753" s="85"/>
      <c r="X753" s="85"/>
      <c r="Y753" s="85"/>
      <c r="Z753" s="85"/>
    </row>
    <row r="754">
      <c r="A754" s="86">
        <v>45859.0</v>
      </c>
      <c r="B754" s="87">
        <f t="shared" si="121"/>
        <v>45859</v>
      </c>
      <c r="C754" s="88">
        <f t="shared" si="124"/>
        <v>0.7083333333</v>
      </c>
      <c r="D754" s="240" t="s">
        <v>282</v>
      </c>
      <c r="E754" s="240" t="s">
        <v>675</v>
      </c>
      <c r="F754" s="131"/>
      <c r="G754" s="131"/>
      <c r="H754" s="94" t="str">
        <f t="shared" si="122"/>
        <v>D</v>
      </c>
      <c r="I754" s="131"/>
      <c r="J754" s="240" t="s">
        <v>166</v>
      </c>
      <c r="K754" s="240" t="s">
        <v>323</v>
      </c>
      <c r="L754" s="131"/>
      <c r="M754" s="215"/>
      <c r="N754" s="94" t="str">
        <f t="shared" si="123"/>
        <v>D</v>
      </c>
      <c r="O754" s="131"/>
      <c r="P754" s="131"/>
      <c r="Q754" s="85"/>
      <c r="R754" s="85"/>
      <c r="S754" s="85"/>
      <c r="T754" s="85"/>
      <c r="U754" s="85"/>
      <c r="V754" s="85"/>
      <c r="W754" s="85"/>
      <c r="X754" s="85"/>
      <c r="Y754" s="85"/>
      <c r="Z754" s="85"/>
    </row>
    <row r="755">
      <c r="A755" s="86">
        <v>45859.0</v>
      </c>
      <c r="B755" s="87">
        <f t="shared" si="121"/>
        <v>45859</v>
      </c>
      <c r="C755" s="88">
        <f t="shared" si="124"/>
        <v>0.7152777778</v>
      </c>
      <c r="D755" s="240" t="s">
        <v>282</v>
      </c>
      <c r="E755" s="240" t="s">
        <v>766</v>
      </c>
      <c r="F755" s="131"/>
      <c r="G755" s="131"/>
      <c r="H755" s="94" t="str">
        <f t="shared" si="122"/>
        <v>D</v>
      </c>
      <c r="I755" s="131"/>
      <c r="J755" s="240" t="s">
        <v>166</v>
      </c>
      <c r="K755" s="240" t="s">
        <v>539</v>
      </c>
      <c r="L755" s="131"/>
      <c r="M755" s="131"/>
      <c r="N755" s="94" t="str">
        <f t="shared" si="123"/>
        <v>D</v>
      </c>
      <c r="O755" s="131"/>
      <c r="P755" s="136"/>
      <c r="Q755" s="85"/>
      <c r="R755" s="85"/>
      <c r="S755" s="85"/>
      <c r="T755" s="85"/>
      <c r="U755" s="85"/>
      <c r="V755" s="85"/>
      <c r="W755" s="85"/>
      <c r="X755" s="85"/>
      <c r="Y755" s="85"/>
      <c r="Z755" s="85"/>
    </row>
    <row r="756">
      <c r="A756" s="86">
        <v>45859.0</v>
      </c>
      <c r="B756" s="87">
        <f t="shared" si="121"/>
        <v>45859</v>
      </c>
      <c r="C756" s="88">
        <f t="shared" si="124"/>
        <v>0.7222222222</v>
      </c>
      <c r="D756" s="47" t="s">
        <v>564</v>
      </c>
      <c r="E756" s="47" t="s">
        <v>768</v>
      </c>
      <c r="F756" s="131"/>
      <c r="G756" s="131"/>
      <c r="H756" s="94" t="str">
        <f t="shared" si="122"/>
        <v>D</v>
      </c>
      <c r="I756" s="131"/>
      <c r="J756" s="240" t="s">
        <v>166</v>
      </c>
      <c r="K756" s="240" t="s">
        <v>548</v>
      </c>
      <c r="L756" s="131"/>
      <c r="M756" s="131"/>
      <c r="N756" s="94" t="str">
        <f t="shared" si="123"/>
        <v>D</v>
      </c>
      <c r="O756" s="131"/>
      <c r="P756" s="136"/>
      <c r="Q756" s="85"/>
      <c r="R756" s="85"/>
      <c r="S756" s="85"/>
      <c r="T756" s="85"/>
      <c r="U756" s="85"/>
      <c r="V756" s="85"/>
      <c r="W756" s="85"/>
      <c r="X756" s="85"/>
      <c r="Y756" s="85"/>
      <c r="Z756" s="85"/>
    </row>
    <row r="757">
      <c r="A757" s="86">
        <v>45859.0</v>
      </c>
      <c r="B757" s="87">
        <f t="shared" si="121"/>
        <v>45859</v>
      </c>
      <c r="C757" s="88">
        <f t="shared" si="124"/>
        <v>0.7291666667</v>
      </c>
      <c r="D757" s="240" t="s">
        <v>266</v>
      </c>
      <c r="E757" s="240" t="s">
        <v>560</v>
      </c>
      <c r="F757" s="131"/>
      <c r="G757" s="131"/>
      <c r="H757" s="94" t="str">
        <f t="shared" si="122"/>
        <v>D</v>
      </c>
      <c r="I757" s="131"/>
      <c r="J757" s="240" t="s">
        <v>191</v>
      </c>
      <c r="K757" s="209" t="s">
        <v>538</v>
      </c>
      <c r="L757" s="131"/>
      <c r="M757" s="131"/>
      <c r="N757" s="94" t="str">
        <f t="shared" si="123"/>
        <v>D</v>
      </c>
      <c r="O757" s="131"/>
      <c r="P757" s="136"/>
      <c r="Q757" s="85"/>
      <c r="R757" s="85"/>
      <c r="S757" s="85"/>
      <c r="T757" s="85"/>
      <c r="U757" s="85"/>
      <c r="V757" s="85"/>
      <c r="W757" s="85"/>
      <c r="X757" s="85"/>
      <c r="Y757" s="85"/>
      <c r="Z757" s="85"/>
    </row>
    <row r="758">
      <c r="A758" s="86">
        <v>45859.0</v>
      </c>
      <c r="B758" s="87">
        <f t="shared" si="121"/>
        <v>45859</v>
      </c>
      <c r="C758" s="88">
        <f t="shared" si="124"/>
        <v>0.7361111111</v>
      </c>
      <c r="D758" s="240" t="s">
        <v>404</v>
      </c>
      <c r="E758" s="241" t="s">
        <v>771</v>
      </c>
      <c r="F758" s="131"/>
      <c r="G758" s="131"/>
      <c r="H758" s="94" t="str">
        <f t="shared" si="122"/>
        <v>D</v>
      </c>
      <c r="I758" s="131"/>
      <c r="J758" s="240" t="s">
        <v>149</v>
      </c>
      <c r="K758" s="174" t="s">
        <v>526</v>
      </c>
      <c r="L758" s="131"/>
      <c r="M758" s="131"/>
      <c r="N758" s="94" t="str">
        <f t="shared" si="123"/>
        <v>D</v>
      </c>
      <c r="O758" s="131"/>
      <c r="P758" s="136"/>
      <c r="Q758" s="85"/>
      <c r="R758" s="85"/>
      <c r="S758" s="85"/>
      <c r="T758" s="85"/>
      <c r="U758" s="85"/>
      <c r="V758" s="85"/>
      <c r="W758" s="85"/>
      <c r="X758" s="85"/>
      <c r="Y758" s="85"/>
      <c r="Z758" s="85"/>
    </row>
    <row r="759">
      <c r="A759" s="86">
        <v>45859.0</v>
      </c>
      <c r="B759" s="87">
        <f t="shared" si="121"/>
        <v>45859</v>
      </c>
      <c r="C759" s="88">
        <f t="shared" si="124"/>
        <v>0.7430555556</v>
      </c>
      <c r="D759" s="240" t="s">
        <v>313</v>
      </c>
      <c r="E759" s="171" t="s">
        <v>392</v>
      </c>
      <c r="F759" s="131"/>
      <c r="G759" s="131"/>
      <c r="H759" s="94" t="str">
        <f t="shared" si="122"/>
        <v>D</v>
      </c>
      <c r="I759" s="131"/>
      <c r="J759" s="240" t="s">
        <v>195</v>
      </c>
      <c r="K759" s="290" t="s">
        <v>395</v>
      </c>
      <c r="L759" s="131"/>
      <c r="M759" s="131"/>
      <c r="N759" s="94" t="str">
        <f t="shared" si="123"/>
        <v>D</v>
      </c>
      <c r="O759" s="131"/>
      <c r="P759" s="136"/>
      <c r="Q759" s="85"/>
      <c r="R759" s="85"/>
      <c r="S759" s="85"/>
      <c r="T759" s="85"/>
      <c r="U759" s="85"/>
      <c r="V759" s="85"/>
      <c r="W759" s="85"/>
      <c r="X759" s="85"/>
      <c r="Y759" s="85"/>
      <c r="Z759" s="85"/>
    </row>
    <row r="760">
      <c r="A760" s="86">
        <v>45859.0</v>
      </c>
      <c r="B760" s="87">
        <f t="shared" si="121"/>
        <v>45859</v>
      </c>
      <c r="C760" s="88">
        <f t="shared" si="124"/>
        <v>0.75</v>
      </c>
      <c r="D760" s="240" t="s">
        <v>590</v>
      </c>
      <c r="E760" s="248" t="s">
        <v>172</v>
      </c>
      <c r="F760" s="131"/>
      <c r="G760" s="131"/>
      <c r="H760" s="94" t="str">
        <f t="shared" si="122"/>
        <v>D</v>
      </c>
      <c r="I760" s="131"/>
      <c r="J760" s="240" t="s">
        <v>195</v>
      </c>
      <c r="K760" s="290" t="s">
        <v>395</v>
      </c>
      <c r="L760" s="131"/>
      <c r="M760" s="131"/>
      <c r="N760" s="94" t="str">
        <f t="shared" si="123"/>
        <v>D</v>
      </c>
      <c r="O760" s="131"/>
      <c r="P760" s="136"/>
      <c r="Q760" s="85"/>
      <c r="R760" s="85"/>
      <c r="S760" s="85"/>
      <c r="T760" s="85"/>
      <c r="U760" s="85"/>
      <c r="V760" s="85"/>
      <c r="W760" s="85"/>
      <c r="X760" s="85"/>
      <c r="Y760" s="85"/>
      <c r="Z760" s="85"/>
    </row>
    <row r="761">
      <c r="A761" s="86">
        <v>45859.0</v>
      </c>
      <c r="B761" s="87">
        <f t="shared" si="121"/>
        <v>45859</v>
      </c>
      <c r="C761" s="88">
        <f t="shared" si="124"/>
        <v>0.7569444444</v>
      </c>
      <c r="D761" s="240" t="s">
        <v>127</v>
      </c>
      <c r="E761" s="240" t="s">
        <v>350</v>
      </c>
      <c r="F761" s="131"/>
      <c r="G761" s="131"/>
      <c r="H761" s="94" t="str">
        <f t="shared" si="122"/>
        <v>D</v>
      </c>
      <c r="I761" s="131"/>
      <c r="J761" s="240" t="s">
        <v>186</v>
      </c>
      <c r="K761" s="290" t="s">
        <v>395</v>
      </c>
      <c r="L761" s="131"/>
      <c r="M761" s="131"/>
      <c r="N761" s="94" t="str">
        <f t="shared" si="123"/>
        <v>D</v>
      </c>
      <c r="O761" s="131"/>
      <c r="P761" s="136"/>
      <c r="Q761" s="85"/>
      <c r="R761" s="85"/>
      <c r="S761" s="85"/>
      <c r="T761" s="85"/>
      <c r="U761" s="85"/>
      <c r="V761" s="85"/>
      <c r="W761" s="85"/>
      <c r="X761" s="85"/>
      <c r="Y761" s="85"/>
      <c r="Z761" s="85"/>
    </row>
    <row r="762">
      <c r="A762" s="86">
        <v>45859.0</v>
      </c>
      <c r="B762" s="87">
        <f t="shared" si="121"/>
        <v>45859</v>
      </c>
      <c r="C762" s="88">
        <f t="shared" si="124"/>
        <v>0.7638888889</v>
      </c>
      <c r="D762" s="240" t="s">
        <v>191</v>
      </c>
      <c r="E762" s="209" t="s">
        <v>555</v>
      </c>
      <c r="F762" s="131"/>
      <c r="G762" s="131"/>
      <c r="H762" s="94" t="str">
        <f t="shared" si="122"/>
        <v>D</v>
      </c>
      <c r="I762" s="131"/>
      <c r="J762" s="240" t="s">
        <v>166</v>
      </c>
      <c r="K762" s="240" t="s">
        <v>536</v>
      </c>
      <c r="L762" s="131"/>
      <c r="M762" s="131"/>
      <c r="N762" s="94" t="str">
        <f t="shared" si="123"/>
        <v>D</v>
      </c>
      <c r="O762" s="131"/>
      <c r="P762" s="136"/>
      <c r="Q762" s="85"/>
      <c r="R762" s="85"/>
      <c r="S762" s="85"/>
      <c r="T762" s="85"/>
      <c r="U762" s="85"/>
      <c r="V762" s="85"/>
      <c r="W762" s="85"/>
      <c r="X762" s="85"/>
      <c r="Y762" s="85"/>
      <c r="Z762" s="85"/>
    </row>
    <row r="763">
      <c r="A763" s="86">
        <v>45859.0</v>
      </c>
      <c r="B763" s="87">
        <f t="shared" si="121"/>
        <v>45859</v>
      </c>
      <c r="C763" s="88">
        <f t="shared" si="124"/>
        <v>0.7708333333</v>
      </c>
      <c r="D763" s="240" t="s">
        <v>313</v>
      </c>
      <c r="E763" s="171" t="s">
        <v>392</v>
      </c>
      <c r="F763" s="131"/>
      <c r="G763" s="131"/>
      <c r="H763" s="94" t="str">
        <f t="shared" si="122"/>
        <v>D</v>
      </c>
      <c r="I763" s="131"/>
      <c r="J763" s="240" t="s">
        <v>427</v>
      </c>
      <c r="K763" s="240" t="s">
        <v>723</v>
      </c>
      <c r="L763" s="131"/>
      <c r="M763" s="131"/>
      <c r="N763" s="94" t="str">
        <f t="shared" si="123"/>
        <v>D</v>
      </c>
      <c r="O763" s="131"/>
      <c r="P763" s="136"/>
      <c r="Q763" s="85"/>
      <c r="R763" s="85"/>
      <c r="S763" s="85"/>
      <c r="T763" s="85"/>
      <c r="U763" s="85"/>
      <c r="V763" s="85"/>
      <c r="W763" s="85"/>
      <c r="X763" s="85"/>
      <c r="Y763" s="85"/>
      <c r="Z763" s="85"/>
    </row>
    <row r="764">
      <c r="A764" s="86">
        <v>45859.0</v>
      </c>
      <c r="B764" s="87">
        <f t="shared" si="121"/>
        <v>45859</v>
      </c>
      <c r="C764" s="88">
        <f t="shared" si="124"/>
        <v>0.7777777778</v>
      </c>
      <c r="D764" s="240" t="s">
        <v>313</v>
      </c>
      <c r="E764" s="171" t="s">
        <v>392</v>
      </c>
      <c r="F764" s="131"/>
      <c r="G764" s="131"/>
      <c r="H764" s="94" t="str">
        <f t="shared" si="122"/>
        <v>D</v>
      </c>
      <c r="I764" s="131"/>
      <c r="J764" s="240" t="s">
        <v>141</v>
      </c>
      <c r="K764" s="240" t="s">
        <v>346</v>
      </c>
      <c r="L764" s="131"/>
      <c r="M764" s="131"/>
      <c r="N764" s="94" t="str">
        <f t="shared" si="123"/>
        <v>D</v>
      </c>
      <c r="O764" s="131"/>
      <c r="P764" s="136"/>
      <c r="Q764" s="85"/>
      <c r="R764" s="85"/>
      <c r="S764" s="85"/>
      <c r="T764" s="85"/>
      <c r="U764" s="85"/>
      <c r="V764" s="85"/>
      <c r="W764" s="85"/>
      <c r="X764" s="85"/>
      <c r="Y764" s="85"/>
      <c r="Z764" s="85"/>
    </row>
    <row r="765">
      <c r="A765" s="86">
        <v>45859.0</v>
      </c>
      <c r="B765" s="87">
        <f t="shared" si="121"/>
        <v>45859</v>
      </c>
      <c r="C765" s="88">
        <f t="shared" si="124"/>
        <v>0.7847222222</v>
      </c>
      <c r="D765" s="47" t="s">
        <v>564</v>
      </c>
      <c r="E765" s="47" t="s">
        <v>706</v>
      </c>
      <c r="F765" s="131"/>
      <c r="G765" s="131"/>
      <c r="H765" s="94" t="str">
        <f t="shared" si="122"/>
        <v>D</v>
      </c>
      <c r="I765" s="131"/>
      <c r="J765" s="240" t="s">
        <v>210</v>
      </c>
      <c r="K765" s="240" t="s">
        <v>573</v>
      </c>
      <c r="L765" s="131"/>
      <c r="M765" s="131"/>
      <c r="N765" s="94" t="str">
        <f t="shared" si="123"/>
        <v>D</v>
      </c>
      <c r="O765" s="131"/>
      <c r="P765" s="136"/>
      <c r="Q765" s="85"/>
      <c r="R765" s="85"/>
      <c r="S765" s="85"/>
      <c r="T765" s="85"/>
      <c r="U765" s="85"/>
      <c r="V765" s="85"/>
      <c r="W765" s="85"/>
      <c r="X765" s="85"/>
      <c r="Y765" s="85"/>
      <c r="Z765" s="85"/>
    </row>
    <row r="766">
      <c r="A766" s="86">
        <v>45859.0</v>
      </c>
      <c r="B766" s="87">
        <f t="shared" si="121"/>
        <v>45859</v>
      </c>
      <c r="C766" s="88">
        <f t="shared" si="124"/>
        <v>0.7916666667</v>
      </c>
      <c r="D766" s="240" t="s">
        <v>282</v>
      </c>
      <c r="E766" s="240" t="s">
        <v>711</v>
      </c>
      <c r="F766" s="131"/>
      <c r="G766" s="131"/>
      <c r="H766" s="94" t="str">
        <f t="shared" si="122"/>
        <v>D</v>
      </c>
      <c r="I766" s="131"/>
      <c r="J766" s="240" t="s">
        <v>155</v>
      </c>
      <c r="K766" s="181" t="s">
        <v>529</v>
      </c>
      <c r="L766" s="131"/>
      <c r="M766" s="131"/>
      <c r="N766" s="94" t="str">
        <f t="shared" si="123"/>
        <v>D</v>
      </c>
      <c r="O766" s="131"/>
      <c r="P766" s="136"/>
      <c r="Q766" s="85"/>
      <c r="R766" s="85"/>
      <c r="S766" s="85"/>
      <c r="T766" s="85"/>
      <c r="U766" s="85"/>
      <c r="V766" s="85"/>
      <c r="W766" s="85"/>
      <c r="X766" s="85"/>
      <c r="Y766" s="85"/>
      <c r="Z766" s="85"/>
    </row>
    <row r="767">
      <c r="A767" s="86">
        <v>45859.0</v>
      </c>
      <c r="B767" s="87">
        <f t="shared" si="121"/>
        <v>45859</v>
      </c>
      <c r="C767" s="88">
        <f t="shared" si="124"/>
        <v>0.7986111111</v>
      </c>
      <c r="D767" s="47" t="s">
        <v>565</v>
      </c>
      <c r="E767" s="47" t="s">
        <v>566</v>
      </c>
      <c r="F767" s="131"/>
      <c r="G767" s="131"/>
      <c r="H767" s="94" t="str">
        <f t="shared" si="122"/>
        <v>D</v>
      </c>
      <c r="I767" s="131"/>
      <c r="J767" s="240" t="s">
        <v>186</v>
      </c>
      <c r="K767" s="290" t="s">
        <v>395</v>
      </c>
      <c r="L767" s="131"/>
      <c r="M767" s="131"/>
      <c r="N767" s="94" t="str">
        <f t="shared" si="123"/>
        <v>D</v>
      </c>
      <c r="O767" s="131"/>
      <c r="P767" s="136"/>
      <c r="Q767" s="85"/>
      <c r="R767" s="85"/>
      <c r="S767" s="85"/>
      <c r="T767" s="85"/>
      <c r="U767" s="85"/>
      <c r="V767" s="85"/>
      <c r="W767" s="85"/>
      <c r="X767" s="85"/>
      <c r="Y767" s="85"/>
      <c r="Z767" s="85"/>
    </row>
    <row r="768">
      <c r="A768" s="86">
        <v>45859.0</v>
      </c>
      <c r="B768" s="87">
        <f t="shared" si="121"/>
        <v>45859</v>
      </c>
      <c r="C768" s="88">
        <f t="shared" si="124"/>
        <v>0.8055555556</v>
      </c>
      <c r="D768" s="240" t="s">
        <v>170</v>
      </c>
      <c r="E768" s="165" t="s">
        <v>496</v>
      </c>
      <c r="F768" s="131"/>
      <c r="G768" s="131"/>
      <c r="H768" s="94" t="str">
        <f t="shared" si="122"/>
        <v>D</v>
      </c>
      <c r="I768" s="131"/>
      <c r="J768" s="240" t="s">
        <v>195</v>
      </c>
      <c r="K768" s="290" t="s">
        <v>395</v>
      </c>
      <c r="L768" s="131"/>
      <c r="M768" s="131"/>
      <c r="N768" s="94" t="str">
        <f t="shared" si="123"/>
        <v>D</v>
      </c>
      <c r="O768" s="131"/>
      <c r="P768" s="136"/>
      <c r="Q768" s="85"/>
      <c r="R768" s="85"/>
      <c r="S768" s="85"/>
      <c r="T768" s="85"/>
      <c r="U768" s="85"/>
      <c r="V768" s="85"/>
      <c r="W768" s="85"/>
      <c r="X768" s="85"/>
      <c r="Y768" s="85"/>
      <c r="Z768" s="85"/>
    </row>
    <row r="769">
      <c r="A769" s="86">
        <v>45859.0</v>
      </c>
      <c r="B769" s="87">
        <f t="shared" si="121"/>
        <v>45859</v>
      </c>
      <c r="C769" s="88">
        <f t="shared" si="124"/>
        <v>0.8125</v>
      </c>
      <c r="D769" s="240" t="s">
        <v>170</v>
      </c>
      <c r="E769" s="165" t="s">
        <v>496</v>
      </c>
      <c r="F769" s="131"/>
      <c r="G769" s="131"/>
      <c r="H769" s="94" t="str">
        <f t="shared" si="122"/>
        <v>D</v>
      </c>
      <c r="I769" s="131"/>
      <c r="J769" s="240" t="s">
        <v>155</v>
      </c>
      <c r="K769" s="181" t="s">
        <v>529</v>
      </c>
      <c r="L769" s="131"/>
      <c r="M769" s="131"/>
      <c r="N769" s="94" t="str">
        <f t="shared" si="123"/>
        <v>D</v>
      </c>
      <c r="O769" s="131"/>
      <c r="P769" s="136"/>
      <c r="Q769" s="85"/>
      <c r="R769" s="85"/>
      <c r="S769" s="85"/>
      <c r="T769" s="85"/>
      <c r="U769" s="85"/>
      <c r="V769" s="85"/>
      <c r="W769" s="85"/>
      <c r="X769" s="85"/>
      <c r="Y769" s="85"/>
      <c r="Z769" s="85"/>
    </row>
    <row r="770">
      <c r="A770" s="86">
        <v>45859.0</v>
      </c>
      <c r="B770" s="87">
        <f t="shared" si="121"/>
        <v>45859</v>
      </c>
      <c r="C770" s="88">
        <f t="shared" si="124"/>
        <v>0.8194444444</v>
      </c>
      <c r="D770" s="240" t="s">
        <v>170</v>
      </c>
      <c r="E770" s="165" t="s">
        <v>496</v>
      </c>
      <c r="F770" s="131"/>
      <c r="G770" s="131"/>
      <c r="H770" s="94" t="str">
        <f t="shared" si="122"/>
        <v>D</v>
      </c>
      <c r="I770" s="131"/>
      <c r="J770" s="240" t="s">
        <v>134</v>
      </c>
      <c r="K770" s="240" t="s">
        <v>226</v>
      </c>
      <c r="L770" s="131"/>
      <c r="M770" s="131"/>
      <c r="N770" s="94" t="str">
        <f t="shared" si="123"/>
        <v>D</v>
      </c>
      <c r="O770" s="131"/>
      <c r="P770" s="136"/>
      <c r="Q770" s="85"/>
      <c r="R770" s="85"/>
      <c r="S770" s="85"/>
      <c r="T770" s="85"/>
      <c r="U770" s="85"/>
      <c r="V770" s="85"/>
      <c r="W770" s="85"/>
      <c r="X770" s="85"/>
      <c r="Y770" s="85"/>
      <c r="Z770" s="85"/>
    </row>
    <row r="771">
      <c r="A771" s="86">
        <v>45859.0</v>
      </c>
      <c r="B771" s="87">
        <f t="shared" si="121"/>
        <v>45859</v>
      </c>
      <c r="C771" s="88">
        <f t="shared" si="124"/>
        <v>0.8263888889</v>
      </c>
      <c r="D771" s="240" t="s">
        <v>590</v>
      </c>
      <c r="E771" s="248" t="s">
        <v>172</v>
      </c>
      <c r="F771" s="131"/>
      <c r="G771" s="131"/>
      <c r="H771" s="94" t="str">
        <f t="shared" si="122"/>
        <v>D</v>
      </c>
      <c r="I771" s="131"/>
      <c r="J771" s="240" t="s">
        <v>316</v>
      </c>
      <c r="K771" s="240" t="s">
        <v>182</v>
      </c>
      <c r="L771" s="131"/>
      <c r="M771" s="131"/>
      <c r="N771" s="94" t="str">
        <f t="shared" si="123"/>
        <v>D</v>
      </c>
      <c r="O771" s="131"/>
      <c r="P771" s="131"/>
      <c r="Q771" s="85"/>
      <c r="R771" s="85"/>
      <c r="S771" s="85"/>
      <c r="T771" s="85"/>
      <c r="U771" s="85"/>
      <c r="V771" s="85"/>
      <c r="W771" s="85"/>
      <c r="X771" s="85"/>
      <c r="Y771" s="85"/>
      <c r="Z771" s="85"/>
    </row>
    <row r="772">
      <c r="A772" s="86">
        <v>45859.0</v>
      </c>
      <c r="B772" s="87">
        <f t="shared" si="121"/>
        <v>45859</v>
      </c>
      <c r="C772" s="88">
        <f t="shared" si="124"/>
        <v>0.8333333333</v>
      </c>
      <c r="D772" s="240" t="s">
        <v>316</v>
      </c>
      <c r="E772" s="240" t="s">
        <v>772</v>
      </c>
      <c r="F772" s="131"/>
      <c r="G772" s="131"/>
      <c r="H772" s="94" t="str">
        <f t="shared" si="122"/>
        <v>D</v>
      </c>
      <c r="I772" s="131"/>
      <c r="J772" s="240" t="s">
        <v>155</v>
      </c>
      <c r="K772" s="181" t="s">
        <v>529</v>
      </c>
      <c r="L772" s="131"/>
      <c r="M772" s="131"/>
      <c r="N772" s="94" t="str">
        <f t="shared" si="123"/>
        <v>D</v>
      </c>
      <c r="O772" s="131"/>
      <c r="P772" s="131"/>
      <c r="Q772" s="85"/>
      <c r="R772" s="85"/>
      <c r="S772" s="85"/>
      <c r="T772" s="85"/>
      <c r="U772" s="85"/>
      <c r="V772" s="85"/>
      <c r="W772" s="85"/>
      <c r="X772" s="85"/>
      <c r="Y772" s="85"/>
      <c r="Z772" s="85"/>
    </row>
    <row r="773">
      <c r="A773" s="86">
        <v>45859.0</v>
      </c>
      <c r="B773" s="87">
        <f t="shared" si="121"/>
        <v>45859</v>
      </c>
      <c r="C773" s="88">
        <f t="shared" si="124"/>
        <v>0.8402777778</v>
      </c>
      <c r="D773" s="240" t="s">
        <v>181</v>
      </c>
      <c r="E773" s="240" t="s">
        <v>416</v>
      </c>
      <c r="F773" s="131"/>
      <c r="G773" s="131"/>
      <c r="H773" s="94" t="str">
        <f t="shared" si="122"/>
        <v>D</v>
      </c>
      <c r="I773" s="131"/>
      <c r="J773" s="240" t="s">
        <v>200</v>
      </c>
      <c r="K773" s="299" t="s">
        <v>773</v>
      </c>
      <c r="L773" s="131"/>
      <c r="M773" s="131"/>
      <c r="N773" s="94" t="str">
        <f t="shared" si="123"/>
        <v>D</v>
      </c>
      <c r="O773" s="131"/>
      <c r="P773" s="131"/>
      <c r="Q773" s="85"/>
      <c r="R773" s="85"/>
      <c r="S773" s="85"/>
      <c r="T773" s="85"/>
      <c r="U773" s="85"/>
      <c r="V773" s="85"/>
      <c r="W773" s="85"/>
      <c r="X773" s="85"/>
      <c r="Y773" s="85"/>
      <c r="Z773" s="85"/>
    </row>
    <row r="774">
      <c r="A774" s="86">
        <v>45859.0</v>
      </c>
      <c r="B774" s="87">
        <f t="shared" si="121"/>
        <v>45859</v>
      </c>
      <c r="C774" s="88">
        <f t="shared" si="124"/>
        <v>0.8472222222</v>
      </c>
      <c r="D774" s="240" t="s">
        <v>587</v>
      </c>
      <c r="E774" s="240" t="s">
        <v>196</v>
      </c>
      <c r="F774" s="131"/>
      <c r="G774" s="131"/>
      <c r="H774" s="94" t="str">
        <f t="shared" si="122"/>
        <v>D</v>
      </c>
      <c r="I774" s="131"/>
      <c r="J774" s="240" t="s">
        <v>166</v>
      </c>
      <c r="K774" s="240" t="s">
        <v>547</v>
      </c>
      <c r="L774" s="131"/>
      <c r="M774" s="131"/>
      <c r="N774" s="94" t="str">
        <f t="shared" si="123"/>
        <v>D</v>
      </c>
      <c r="O774" s="131"/>
      <c r="P774" s="136"/>
      <c r="Q774" s="85"/>
      <c r="R774" s="85"/>
      <c r="S774" s="85"/>
      <c r="T774" s="85"/>
      <c r="U774" s="85"/>
      <c r="V774" s="85"/>
      <c r="W774" s="85"/>
      <c r="X774" s="85"/>
      <c r="Y774" s="85"/>
      <c r="Z774" s="85"/>
    </row>
    <row r="775">
      <c r="A775" s="86">
        <v>45859.0</v>
      </c>
      <c r="B775" s="87">
        <f t="shared" si="121"/>
        <v>45859</v>
      </c>
      <c r="C775" s="88">
        <f t="shared" si="124"/>
        <v>0.8541666667</v>
      </c>
      <c r="D775" s="240" t="s">
        <v>774</v>
      </c>
      <c r="E775" s="240" t="s">
        <v>775</v>
      </c>
      <c r="F775" s="131"/>
      <c r="G775" s="131"/>
      <c r="H775" s="94" t="str">
        <f t="shared" si="122"/>
        <v>D</v>
      </c>
      <c r="I775" s="131"/>
      <c r="J775" s="240" t="s">
        <v>205</v>
      </c>
      <c r="K775" s="240">
        <v>8.2914406E8</v>
      </c>
      <c r="L775" s="131"/>
      <c r="M775" s="131"/>
      <c r="N775" s="94" t="str">
        <f t="shared" si="123"/>
        <v>D</v>
      </c>
      <c r="O775" s="131"/>
      <c r="P775" s="136"/>
      <c r="Q775" s="85"/>
      <c r="R775" s="85"/>
      <c r="S775" s="85"/>
      <c r="T775" s="85"/>
      <c r="U775" s="85"/>
      <c r="V775" s="85"/>
      <c r="W775" s="85"/>
      <c r="X775" s="85"/>
      <c r="Y775" s="85"/>
      <c r="Z775" s="85"/>
    </row>
    <row r="776">
      <c r="A776" s="86">
        <v>45859.0</v>
      </c>
      <c r="B776" s="87">
        <f t="shared" si="121"/>
        <v>45859</v>
      </c>
      <c r="C776" s="88">
        <f t="shared" si="124"/>
        <v>0.8611111111</v>
      </c>
      <c r="D776" s="240" t="s">
        <v>266</v>
      </c>
      <c r="E776" s="240" t="s">
        <v>469</v>
      </c>
      <c r="F776" s="131"/>
      <c r="G776" s="131"/>
      <c r="H776" s="94" t="str">
        <f t="shared" si="122"/>
        <v>D</v>
      </c>
      <c r="I776" s="131"/>
      <c r="J776" s="240" t="s">
        <v>166</v>
      </c>
      <c r="K776" s="240" t="s">
        <v>554</v>
      </c>
      <c r="L776" s="131"/>
      <c r="M776" s="131"/>
      <c r="N776" s="94" t="str">
        <f t="shared" si="123"/>
        <v>D</v>
      </c>
      <c r="O776" s="131"/>
      <c r="P776" s="131"/>
      <c r="Q776" s="85"/>
      <c r="R776" s="85"/>
      <c r="S776" s="85"/>
      <c r="T776" s="85"/>
      <c r="U776" s="85"/>
      <c r="V776" s="85"/>
      <c r="W776" s="85"/>
      <c r="X776" s="85"/>
      <c r="Y776" s="85"/>
      <c r="Z776" s="85"/>
    </row>
    <row r="777">
      <c r="A777" s="86">
        <v>45859.0</v>
      </c>
      <c r="B777" s="87">
        <f t="shared" si="121"/>
        <v>45859</v>
      </c>
      <c r="C777" s="88">
        <f t="shared" si="124"/>
        <v>0.8680555556</v>
      </c>
      <c r="D777" s="240" t="s">
        <v>174</v>
      </c>
      <c r="E777" s="249" t="s">
        <v>251</v>
      </c>
      <c r="F777" s="131"/>
      <c r="G777" s="131"/>
      <c r="H777" s="94" t="str">
        <f t="shared" si="122"/>
        <v>D</v>
      </c>
      <c r="I777" s="131"/>
      <c r="J777" s="240" t="s">
        <v>181</v>
      </c>
      <c r="K777" s="240" t="s">
        <v>567</v>
      </c>
      <c r="L777" s="131"/>
      <c r="M777" s="131"/>
      <c r="N777" s="94" t="str">
        <f t="shared" si="123"/>
        <v>D</v>
      </c>
      <c r="O777" s="131"/>
      <c r="P777" s="131"/>
      <c r="Q777" s="85"/>
      <c r="R777" s="85"/>
      <c r="S777" s="85"/>
      <c r="T777" s="85"/>
      <c r="U777" s="85"/>
      <c r="V777" s="85"/>
      <c r="W777" s="85"/>
      <c r="X777" s="85"/>
      <c r="Y777" s="85"/>
      <c r="Z777" s="85"/>
    </row>
    <row r="778">
      <c r="A778" s="268" t="s">
        <v>116</v>
      </c>
      <c r="B778" s="81" t="s">
        <v>16</v>
      </c>
      <c r="C778" s="150" t="s">
        <v>117</v>
      </c>
      <c r="D778" s="82" t="s">
        <v>118</v>
      </c>
      <c r="E778" s="82" t="s">
        <v>119</v>
      </c>
      <c r="F778" s="83" t="s">
        <v>120</v>
      </c>
      <c r="G778" s="82" t="s">
        <v>121</v>
      </c>
      <c r="H778" s="82" t="s">
        <v>122</v>
      </c>
      <c r="I778" s="82" t="s">
        <v>123</v>
      </c>
      <c r="J778" s="82" t="s">
        <v>118</v>
      </c>
      <c r="K778" s="82" t="s">
        <v>124</v>
      </c>
      <c r="L778" s="83" t="s">
        <v>125</v>
      </c>
      <c r="M778" s="82" t="s">
        <v>121</v>
      </c>
      <c r="N778" s="82" t="s">
        <v>122</v>
      </c>
      <c r="O778" s="82" t="s">
        <v>123</v>
      </c>
      <c r="P778" s="166" t="s">
        <v>52</v>
      </c>
      <c r="Q778" s="85"/>
      <c r="R778" s="85"/>
      <c r="S778" s="85"/>
      <c r="T778" s="85"/>
      <c r="U778" s="85"/>
      <c r="V778" s="85"/>
      <c r="W778" s="85"/>
      <c r="X778" s="85"/>
      <c r="Y778" s="85"/>
      <c r="Z778" s="85"/>
    </row>
    <row r="779">
      <c r="A779" s="86">
        <v>45860.0</v>
      </c>
      <c r="B779" s="87">
        <f t="shared" ref="B779:B814" si="125">A779</f>
        <v>45860</v>
      </c>
      <c r="C779" s="88">
        <v>0.625</v>
      </c>
      <c r="D779" s="240" t="s">
        <v>166</v>
      </c>
      <c r="E779" s="240" t="s">
        <v>559</v>
      </c>
      <c r="F779" s="131"/>
      <c r="G779" s="131"/>
      <c r="H779" s="94" t="str">
        <f t="shared" ref="H779:H814" si="126">IFS(G779&gt;M779,"W",G779&lt;M779,"L",G779=M779,"D")</f>
        <v>D</v>
      </c>
      <c r="I779" s="131"/>
      <c r="J779" s="47" t="s">
        <v>197</v>
      </c>
      <c r="K779" s="47" t="s">
        <v>447</v>
      </c>
      <c r="L779" s="131"/>
      <c r="M779" s="215"/>
      <c r="N779" s="94" t="str">
        <f t="shared" ref="N779:N814" si="127">IFS(M779&gt;G779,"W",M779&lt;G779,"L",M779=G779,"D")</f>
        <v>D</v>
      </c>
      <c r="O779" s="131"/>
      <c r="P779" s="136"/>
      <c r="Q779" s="85"/>
      <c r="R779" s="85"/>
      <c r="S779" s="85"/>
      <c r="T779" s="85"/>
      <c r="U779" s="85"/>
      <c r="V779" s="85"/>
      <c r="W779" s="85"/>
      <c r="X779" s="85"/>
      <c r="Y779" s="85"/>
      <c r="Z779" s="85"/>
    </row>
    <row r="780">
      <c r="A780" s="86">
        <v>45860.0</v>
      </c>
      <c r="B780" s="87">
        <f t="shared" si="125"/>
        <v>45860</v>
      </c>
      <c r="C780" s="88">
        <f t="shared" ref="C780:C814" si="128">C779 + TIME(0, 10, 0)</f>
        <v>0.6319444444</v>
      </c>
      <c r="D780" s="240" t="s">
        <v>186</v>
      </c>
      <c r="E780" s="290" t="s">
        <v>395</v>
      </c>
      <c r="F780" s="131"/>
      <c r="G780" s="215"/>
      <c r="H780" s="94" t="str">
        <f t="shared" si="126"/>
        <v>D</v>
      </c>
      <c r="I780" s="131"/>
      <c r="J780" s="240" t="s">
        <v>590</v>
      </c>
      <c r="K780" s="248" t="s">
        <v>172</v>
      </c>
      <c r="L780" s="131"/>
      <c r="M780" s="215"/>
      <c r="N780" s="94" t="str">
        <f t="shared" si="127"/>
        <v>D</v>
      </c>
      <c r="O780" s="131"/>
      <c r="P780" s="131"/>
      <c r="Q780" s="85"/>
      <c r="R780" s="85"/>
      <c r="S780" s="85"/>
      <c r="T780" s="85"/>
      <c r="U780" s="85"/>
      <c r="V780" s="85"/>
      <c r="W780" s="85"/>
      <c r="X780" s="85"/>
      <c r="Y780" s="85"/>
      <c r="Z780" s="85"/>
    </row>
    <row r="781">
      <c r="A781" s="86">
        <v>45860.0</v>
      </c>
      <c r="B781" s="87">
        <f t="shared" si="125"/>
        <v>45860</v>
      </c>
      <c r="C781" s="88">
        <f t="shared" si="128"/>
        <v>0.6388888889</v>
      </c>
      <c r="D781" s="240" t="s">
        <v>166</v>
      </c>
      <c r="E781" s="240" t="s">
        <v>545</v>
      </c>
      <c r="F781" s="131"/>
      <c r="G781" s="131"/>
      <c r="H781" s="94" t="str">
        <f t="shared" si="126"/>
        <v>D</v>
      </c>
      <c r="I781" s="131"/>
      <c r="J781" s="47" t="s">
        <v>174</v>
      </c>
      <c r="K781" s="249" t="s">
        <v>563</v>
      </c>
      <c r="L781" s="131"/>
      <c r="M781" s="215"/>
      <c r="N781" s="94" t="str">
        <f t="shared" si="127"/>
        <v>D</v>
      </c>
      <c r="O781" s="131"/>
      <c r="P781" s="136"/>
      <c r="Q781" s="85"/>
      <c r="R781" s="85"/>
      <c r="S781" s="85"/>
      <c r="T781" s="85"/>
      <c r="U781" s="85"/>
      <c r="V781" s="85"/>
      <c r="W781" s="85"/>
      <c r="X781" s="85"/>
      <c r="Y781" s="85"/>
      <c r="Z781" s="85"/>
    </row>
    <row r="782">
      <c r="A782" s="86">
        <v>45860.0</v>
      </c>
      <c r="B782" s="87">
        <f t="shared" si="125"/>
        <v>45860</v>
      </c>
      <c r="C782" s="88">
        <f t="shared" si="128"/>
        <v>0.6458333333</v>
      </c>
      <c r="D782" s="240" t="s">
        <v>186</v>
      </c>
      <c r="E782" s="290" t="s">
        <v>395</v>
      </c>
      <c r="F782" s="131"/>
      <c r="G782" s="131"/>
      <c r="H782" s="94" t="str">
        <f t="shared" si="126"/>
        <v>D</v>
      </c>
      <c r="I782" s="131"/>
      <c r="J782" s="47" t="s">
        <v>155</v>
      </c>
      <c r="K782" s="181" t="s">
        <v>529</v>
      </c>
      <c r="L782" s="131"/>
      <c r="M782" s="215"/>
      <c r="N782" s="94" t="str">
        <f t="shared" si="127"/>
        <v>D</v>
      </c>
      <c r="O782" s="131"/>
      <c r="P782" s="131"/>
      <c r="Q782" s="85"/>
      <c r="R782" s="85"/>
      <c r="S782" s="85"/>
      <c r="T782" s="85"/>
      <c r="U782" s="85"/>
      <c r="V782" s="85"/>
      <c r="W782" s="85"/>
      <c r="X782" s="85"/>
      <c r="Y782" s="85"/>
      <c r="Z782" s="85"/>
    </row>
    <row r="783">
      <c r="A783" s="86">
        <v>45860.0</v>
      </c>
      <c r="B783" s="87">
        <f t="shared" si="125"/>
        <v>45860</v>
      </c>
      <c r="C783" s="88">
        <f t="shared" si="128"/>
        <v>0.6527777778</v>
      </c>
      <c r="D783" s="240" t="s">
        <v>144</v>
      </c>
      <c r="E783" s="240" t="s">
        <v>305</v>
      </c>
      <c r="F783" s="131"/>
      <c r="G783" s="131"/>
      <c r="H783" s="94" t="str">
        <f t="shared" si="126"/>
        <v>D</v>
      </c>
      <c r="I783" s="131"/>
      <c r="J783" s="240" t="s">
        <v>141</v>
      </c>
      <c r="K783" s="240" t="s">
        <v>518</v>
      </c>
      <c r="L783" s="131"/>
      <c r="M783" s="215"/>
      <c r="N783" s="94" t="str">
        <f t="shared" si="127"/>
        <v>D</v>
      </c>
      <c r="O783" s="131"/>
      <c r="P783" s="136"/>
      <c r="Q783" s="85"/>
      <c r="R783" s="85"/>
      <c r="S783" s="85"/>
      <c r="T783" s="85"/>
      <c r="U783" s="85"/>
      <c r="V783" s="85"/>
      <c r="W783" s="85"/>
      <c r="X783" s="85"/>
      <c r="Y783" s="85"/>
      <c r="Z783" s="85"/>
    </row>
    <row r="784">
      <c r="A784" s="86">
        <v>45860.0</v>
      </c>
      <c r="B784" s="87">
        <f t="shared" si="125"/>
        <v>45860</v>
      </c>
      <c r="C784" s="88">
        <f t="shared" si="128"/>
        <v>0.6597222222</v>
      </c>
      <c r="D784" s="240" t="s">
        <v>155</v>
      </c>
      <c r="E784" s="181" t="s">
        <v>529</v>
      </c>
      <c r="F784" s="131"/>
      <c r="G784" s="131"/>
      <c r="H784" s="94" t="str">
        <f t="shared" si="126"/>
        <v>D</v>
      </c>
      <c r="I784" s="131"/>
      <c r="J784" s="240" t="s">
        <v>587</v>
      </c>
      <c r="K784" s="240" t="s">
        <v>196</v>
      </c>
      <c r="L784" s="131"/>
      <c r="M784" s="215"/>
      <c r="N784" s="94" t="str">
        <f t="shared" si="127"/>
        <v>D</v>
      </c>
      <c r="O784" s="131"/>
      <c r="P784" s="136"/>
      <c r="Q784" s="85"/>
      <c r="R784" s="85"/>
      <c r="S784" s="85"/>
      <c r="T784" s="85"/>
      <c r="U784" s="85"/>
      <c r="V784" s="85"/>
      <c r="W784" s="85"/>
      <c r="X784" s="85"/>
      <c r="Y784" s="85"/>
      <c r="Z784" s="85"/>
    </row>
    <row r="785">
      <c r="A785" s="86">
        <v>45860.0</v>
      </c>
      <c r="B785" s="87">
        <f t="shared" si="125"/>
        <v>45860</v>
      </c>
      <c r="C785" s="88">
        <f t="shared" si="128"/>
        <v>0.6666666667</v>
      </c>
      <c r="D785" s="240" t="s">
        <v>166</v>
      </c>
      <c r="E785" s="240" t="s">
        <v>549</v>
      </c>
      <c r="F785" s="131"/>
      <c r="G785" s="131"/>
      <c r="H785" s="94" t="str">
        <f t="shared" si="126"/>
        <v>D</v>
      </c>
      <c r="I785" s="131"/>
      <c r="J785" s="240" t="s">
        <v>313</v>
      </c>
      <c r="K785" s="171" t="s">
        <v>392</v>
      </c>
      <c r="L785" s="131"/>
      <c r="M785" s="215"/>
      <c r="N785" s="94" t="str">
        <f t="shared" si="127"/>
        <v>D</v>
      </c>
      <c r="O785" s="131"/>
      <c r="P785" s="131"/>
      <c r="Q785" s="85"/>
      <c r="R785" s="85"/>
      <c r="S785" s="85"/>
      <c r="T785" s="85"/>
      <c r="U785" s="85"/>
      <c r="V785" s="85"/>
      <c r="W785" s="85"/>
      <c r="X785" s="85"/>
      <c r="Y785" s="85"/>
      <c r="Z785" s="85"/>
    </row>
    <row r="786">
      <c r="A786" s="86">
        <v>45860.0</v>
      </c>
      <c r="B786" s="87">
        <f t="shared" si="125"/>
        <v>45860</v>
      </c>
      <c r="C786" s="88">
        <f t="shared" si="128"/>
        <v>0.6736111111</v>
      </c>
      <c r="D786" s="240" t="s">
        <v>186</v>
      </c>
      <c r="E786" s="290" t="s">
        <v>395</v>
      </c>
      <c r="F786" s="131"/>
      <c r="G786" s="131"/>
      <c r="H786" s="94" t="str">
        <f t="shared" si="126"/>
        <v>D</v>
      </c>
      <c r="I786" s="131"/>
      <c r="J786" s="240" t="s">
        <v>127</v>
      </c>
      <c r="K786" s="240">
        <v>1.059999032E9</v>
      </c>
      <c r="L786" s="131"/>
      <c r="M786" s="215"/>
      <c r="N786" s="94" t="str">
        <f t="shared" si="127"/>
        <v>D</v>
      </c>
      <c r="O786" s="131"/>
      <c r="P786" s="131"/>
      <c r="Q786" s="85"/>
      <c r="R786" s="85"/>
      <c r="S786" s="85"/>
      <c r="T786" s="85"/>
      <c r="U786" s="85"/>
      <c r="V786" s="85"/>
      <c r="W786" s="85"/>
      <c r="X786" s="85"/>
      <c r="Y786" s="85"/>
      <c r="Z786" s="85"/>
    </row>
    <row r="787">
      <c r="A787" s="86">
        <v>45860.0</v>
      </c>
      <c r="B787" s="87">
        <f t="shared" si="125"/>
        <v>45860</v>
      </c>
      <c r="C787" s="88">
        <f t="shared" si="128"/>
        <v>0.6805555556</v>
      </c>
      <c r="D787" s="240" t="s">
        <v>188</v>
      </c>
      <c r="E787" s="240">
        <v>6.73519272E8</v>
      </c>
      <c r="F787" s="131"/>
      <c r="G787" s="131"/>
      <c r="H787" s="94" t="str">
        <f t="shared" si="126"/>
        <v>D</v>
      </c>
      <c r="I787" s="131"/>
      <c r="J787" s="240" t="s">
        <v>313</v>
      </c>
      <c r="K787" s="171" t="s">
        <v>392</v>
      </c>
      <c r="L787" s="131"/>
      <c r="M787" s="215"/>
      <c r="N787" s="94" t="str">
        <f t="shared" si="127"/>
        <v>D</v>
      </c>
      <c r="O787" s="131"/>
      <c r="P787" s="136"/>
      <c r="Q787" s="85"/>
      <c r="R787" s="85"/>
      <c r="S787" s="85"/>
      <c r="T787" s="85"/>
      <c r="U787" s="85"/>
      <c r="V787" s="85"/>
      <c r="W787" s="85"/>
      <c r="X787" s="85"/>
      <c r="Y787" s="85"/>
      <c r="Z787" s="85"/>
    </row>
    <row r="788">
      <c r="A788" s="86">
        <v>45860.0</v>
      </c>
      <c r="B788" s="87">
        <f t="shared" si="125"/>
        <v>45860</v>
      </c>
      <c r="C788" s="88">
        <f t="shared" si="128"/>
        <v>0.6875</v>
      </c>
      <c r="D788" s="240" t="s">
        <v>130</v>
      </c>
      <c r="E788" s="248" t="s">
        <v>172</v>
      </c>
      <c r="F788" s="131"/>
      <c r="G788" s="131"/>
      <c r="H788" s="94" t="str">
        <f t="shared" si="126"/>
        <v>D</v>
      </c>
      <c r="I788" s="131"/>
      <c r="J788" s="47" t="s">
        <v>282</v>
      </c>
      <c r="K788" s="47">
        <v>7.80521329E8</v>
      </c>
      <c r="L788" s="131"/>
      <c r="M788" s="215"/>
      <c r="N788" s="94" t="str">
        <f t="shared" si="127"/>
        <v>D</v>
      </c>
      <c r="O788" s="131"/>
      <c r="P788" s="136"/>
      <c r="Q788" s="85"/>
      <c r="R788" s="85"/>
      <c r="S788" s="85"/>
      <c r="T788" s="85"/>
      <c r="U788" s="85"/>
      <c r="V788" s="85"/>
      <c r="W788" s="85"/>
      <c r="X788" s="85"/>
      <c r="Y788" s="85"/>
      <c r="Z788" s="85"/>
    </row>
    <row r="789">
      <c r="A789" s="86">
        <v>45860.0</v>
      </c>
      <c r="B789" s="87">
        <f t="shared" si="125"/>
        <v>45860</v>
      </c>
      <c r="C789" s="88">
        <f t="shared" si="128"/>
        <v>0.6944444444</v>
      </c>
      <c r="D789" s="240" t="s">
        <v>134</v>
      </c>
      <c r="E789" s="240" t="s">
        <v>230</v>
      </c>
      <c r="F789" s="131"/>
      <c r="G789" s="131"/>
      <c r="H789" s="94" t="str">
        <f t="shared" si="126"/>
        <v>D</v>
      </c>
      <c r="I789" s="131"/>
      <c r="J789" s="240" t="s">
        <v>313</v>
      </c>
      <c r="K789" s="171" t="s">
        <v>392</v>
      </c>
      <c r="L789" s="131"/>
      <c r="M789" s="215"/>
      <c r="N789" s="94" t="str">
        <f t="shared" si="127"/>
        <v>D</v>
      </c>
      <c r="O789" s="131"/>
      <c r="P789" s="131"/>
      <c r="Q789" s="85"/>
      <c r="R789" s="85"/>
      <c r="S789" s="85"/>
      <c r="T789" s="85"/>
      <c r="U789" s="85"/>
      <c r="V789" s="85"/>
      <c r="W789" s="85"/>
      <c r="X789" s="85"/>
      <c r="Y789" s="85"/>
      <c r="Z789" s="85"/>
    </row>
    <row r="790">
      <c r="A790" s="86">
        <v>45860.0</v>
      </c>
      <c r="B790" s="87">
        <f t="shared" si="125"/>
        <v>45860</v>
      </c>
      <c r="C790" s="88">
        <f t="shared" si="128"/>
        <v>0.7013888889</v>
      </c>
      <c r="D790" s="240" t="s">
        <v>181</v>
      </c>
      <c r="E790" s="240" t="s">
        <v>417</v>
      </c>
      <c r="F790" s="131"/>
      <c r="G790" s="131"/>
      <c r="H790" s="94" t="str">
        <f t="shared" si="126"/>
        <v>D</v>
      </c>
      <c r="I790" s="131"/>
      <c r="J790" s="240" t="s">
        <v>313</v>
      </c>
      <c r="K790" s="171" t="s">
        <v>392</v>
      </c>
      <c r="L790" s="131"/>
      <c r="M790" s="215"/>
      <c r="N790" s="94" t="str">
        <f t="shared" si="127"/>
        <v>D</v>
      </c>
      <c r="O790" s="131"/>
      <c r="P790" s="136"/>
      <c r="Q790" s="85"/>
      <c r="R790" s="85"/>
      <c r="S790" s="85"/>
      <c r="T790" s="85"/>
      <c r="U790" s="85"/>
      <c r="V790" s="85"/>
      <c r="W790" s="85"/>
      <c r="X790" s="85"/>
      <c r="Y790" s="85"/>
      <c r="Z790" s="85"/>
    </row>
    <row r="791">
      <c r="A791" s="86">
        <v>45860.0</v>
      </c>
      <c r="B791" s="87">
        <f t="shared" si="125"/>
        <v>45860</v>
      </c>
      <c r="C791" s="88">
        <f t="shared" si="128"/>
        <v>0.7083333333</v>
      </c>
      <c r="D791" s="240" t="s">
        <v>144</v>
      </c>
      <c r="E791" s="240" t="s">
        <v>336</v>
      </c>
      <c r="F791" s="131"/>
      <c r="G791" s="131"/>
      <c r="H791" s="94" t="str">
        <f t="shared" si="126"/>
        <v>D</v>
      </c>
      <c r="I791" s="131"/>
      <c r="J791" s="240" t="s">
        <v>590</v>
      </c>
      <c r="K791" s="248" t="s">
        <v>172</v>
      </c>
      <c r="L791" s="131"/>
      <c r="M791" s="215"/>
      <c r="N791" s="94" t="str">
        <f t="shared" si="127"/>
        <v>D</v>
      </c>
      <c r="O791" s="131"/>
      <c r="P791" s="131"/>
      <c r="Q791" s="85"/>
      <c r="R791" s="85"/>
      <c r="S791" s="85"/>
      <c r="T791" s="85"/>
      <c r="U791" s="85"/>
      <c r="V791" s="85"/>
      <c r="W791" s="85"/>
      <c r="X791" s="85"/>
      <c r="Y791" s="85"/>
      <c r="Z791" s="85"/>
    </row>
    <row r="792">
      <c r="A792" s="86">
        <v>45860.0</v>
      </c>
      <c r="B792" s="87">
        <f t="shared" si="125"/>
        <v>45860</v>
      </c>
      <c r="C792" s="88">
        <f t="shared" si="128"/>
        <v>0.7152777778</v>
      </c>
      <c r="D792" s="240" t="s">
        <v>166</v>
      </c>
      <c r="E792" s="240" t="s">
        <v>516</v>
      </c>
      <c r="F792" s="131"/>
      <c r="G792" s="131"/>
      <c r="H792" s="94" t="str">
        <f t="shared" si="126"/>
        <v>D</v>
      </c>
      <c r="I792" s="131"/>
      <c r="J792" s="240" t="s">
        <v>584</v>
      </c>
      <c r="K792" s="240">
        <v>9.47153578E8</v>
      </c>
      <c r="L792" s="131"/>
      <c r="M792" s="131"/>
      <c r="N792" s="94" t="str">
        <f t="shared" si="127"/>
        <v>D</v>
      </c>
      <c r="O792" s="131"/>
      <c r="P792" s="131"/>
      <c r="Q792" s="85"/>
      <c r="R792" s="85"/>
      <c r="S792" s="85"/>
      <c r="T792" s="85"/>
      <c r="U792" s="85"/>
      <c r="V792" s="85"/>
      <c r="W792" s="85"/>
      <c r="X792" s="85"/>
      <c r="Y792" s="85"/>
      <c r="Z792" s="85"/>
    </row>
    <row r="793">
      <c r="A793" s="86">
        <v>45860.0</v>
      </c>
      <c r="B793" s="87">
        <f t="shared" si="125"/>
        <v>45860</v>
      </c>
      <c r="C793" s="88">
        <f t="shared" si="128"/>
        <v>0.7222222222</v>
      </c>
      <c r="D793" s="240" t="s">
        <v>186</v>
      </c>
      <c r="E793" s="290" t="s">
        <v>395</v>
      </c>
      <c r="F793" s="131"/>
      <c r="G793" s="131"/>
      <c r="H793" s="94" t="str">
        <f t="shared" si="126"/>
        <v>D</v>
      </c>
      <c r="I793" s="131"/>
      <c r="J793" s="240" t="s">
        <v>263</v>
      </c>
      <c r="K793" s="240" t="s">
        <v>214</v>
      </c>
      <c r="L793" s="131"/>
      <c r="M793" s="131"/>
      <c r="N793" s="94" t="str">
        <f t="shared" si="127"/>
        <v>D</v>
      </c>
      <c r="O793" s="131"/>
      <c r="P793" s="131"/>
      <c r="Q793" s="85"/>
      <c r="R793" s="85"/>
      <c r="S793" s="85"/>
      <c r="T793" s="85"/>
      <c r="U793" s="85"/>
      <c r="V793" s="85"/>
      <c r="W793" s="85"/>
      <c r="X793" s="85"/>
      <c r="Y793" s="85"/>
      <c r="Z793" s="85"/>
    </row>
    <row r="794">
      <c r="A794" s="86">
        <v>45860.0</v>
      </c>
      <c r="B794" s="87">
        <f t="shared" si="125"/>
        <v>45860</v>
      </c>
      <c r="C794" s="88">
        <f t="shared" si="128"/>
        <v>0.7291666667</v>
      </c>
      <c r="D794" s="240" t="s">
        <v>166</v>
      </c>
      <c r="E794" s="240" t="s">
        <v>533</v>
      </c>
      <c r="F794" s="131"/>
      <c r="G794" s="131"/>
      <c r="H794" s="94" t="str">
        <f t="shared" si="126"/>
        <v>D</v>
      </c>
      <c r="I794" s="131"/>
      <c r="J794" s="47" t="s">
        <v>174</v>
      </c>
      <c r="K794" s="249">
        <v>3.86498952E8</v>
      </c>
      <c r="L794" s="131"/>
      <c r="M794" s="131"/>
      <c r="N794" s="94" t="str">
        <f t="shared" si="127"/>
        <v>D</v>
      </c>
      <c r="O794" s="131"/>
      <c r="P794" s="131"/>
      <c r="Q794" s="85"/>
      <c r="R794" s="85"/>
      <c r="S794" s="85"/>
      <c r="T794" s="85"/>
      <c r="U794" s="85"/>
      <c r="V794" s="85"/>
      <c r="W794" s="85"/>
      <c r="X794" s="85"/>
      <c r="Y794" s="85"/>
      <c r="Z794" s="85"/>
    </row>
    <row r="795">
      <c r="A795" s="86">
        <v>45860.0</v>
      </c>
      <c r="B795" s="87">
        <f t="shared" si="125"/>
        <v>45860</v>
      </c>
      <c r="C795" s="88">
        <f t="shared" si="128"/>
        <v>0.7361111111</v>
      </c>
      <c r="D795" s="240" t="s">
        <v>186</v>
      </c>
      <c r="E795" s="290" t="s">
        <v>395</v>
      </c>
      <c r="F795" s="131"/>
      <c r="G795" s="131"/>
      <c r="H795" s="94" t="str">
        <f t="shared" si="126"/>
        <v>D</v>
      </c>
      <c r="I795" s="131"/>
      <c r="J795" s="240" t="s">
        <v>146</v>
      </c>
      <c r="K795" s="240" t="s">
        <v>147</v>
      </c>
      <c r="L795" s="131"/>
      <c r="M795" s="131"/>
      <c r="N795" s="94" t="str">
        <f t="shared" si="127"/>
        <v>D</v>
      </c>
      <c r="O795" s="131"/>
      <c r="P795" s="131"/>
      <c r="Q795" s="85"/>
      <c r="R795" s="85"/>
      <c r="S795" s="85"/>
      <c r="T795" s="85"/>
      <c r="U795" s="85"/>
      <c r="V795" s="85"/>
      <c r="W795" s="85"/>
      <c r="X795" s="85"/>
      <c r="Y795" s="85"/>
      <c r="Z795" s="85"/>
    </row>
    <row r="796">
      <c r="A796" s="86">
        <v>45860.0</v>
      </c>
      <c r="B796" s="87">
        <f t="shared" si="125"/>
        <v>45860</v>
      </c>
      <c r="C796" s="88">
        <f t="shared" si="128"/>
        <v>0.7430555556</v>
      </c>
      <c r="D796" s="240" t="s">
        <v>155</v>
      </c>
      <c r="E796" s="181" t="s">
        <v>529</v>
      </c>
      <c r="F796" s="131"/>
      <c r="G796" s="131"/>
      <c r="H796" s="94" t="str">
        <f t="shared" si="126"/>
        <v>D</v>
      </c>
      <c r="I796" s="131"/>
      <c r="J796" s="240" t="s">
        <v>313</v>
      </c>
      <c r="K796" s="171" t="s">
        <v>392</v>
      </c>
      <c r="L796" s="131"/>
      <c r="M796" s="131"/>
      <c r="N796" s="94" t="str">
        <f t="shared" si="127"/>
        <v>D</v>
      </c>
      <c r="O796" s="131"/>
      <c r="P796" s="131"/>
      <c r="Q796" s="85"/>
      <c r="R796" s="85"/>
      <c r="S796" s="85"/>
      <c r="T796" s="85"/>
      <c r="U796" s="85"/>
      <c r="V796" s="85"/>
      <c r="W796" s="85"/>
      <c r="X796" s="85"/>
      <c r="Y796" s="85"/>
      <c r="Z796" s="85"/>
    </row>
    <row r="797">
      <c r="A797" s="86">
        <v>45860.0</v>
      </c>
      <c r="B797" s="87">
        <f t="shared" si="125"/>
        <v>45860</v>
      </c>
      <c r="C797" s="88">
        <f t="shared" si="128"/>
        <v>0.75</v>
      </c>
      <c r="D797" s="240" t="s">
        <v>149</v>
      </c>
      <c r="E797" s="174" t="s">
        <v>426</v>
      </c>
      <c r="F797" s="131"/>
      <c r="G797" s="131"/>
      <c r="H797" s="94" t="str">
        <f t="shared" si="126"/>
        <v>D</v>
      </c>
      <c r="I797" s="131"/>
      <c r="J797" s="241" t="s">
        <v>130</v>
      </c>
      <c r="K797" s="248" t="s">
        <v>172</v>
      </c>
      <c r="L797" s="131"/>
      <c r="M797" s="131"/>
      <c r="N797" s="94" t="str">
        <f t="shared" si="127"/>
        <v>D</v>
      </c>
      <c r="O797" s="131"/>
      <c r="P797" s="131"/>
      <c r="Q797" s="85"/>
      <c r="R797" s="85"/>
      <c r="S797" s="85"/>
      <c r="T797" s="85"/>
      <c r="U797" s="85"/>
      <c r="V797" s="85"/>
      <c r="W797" s="85"/>
      <c r="X797" s="85"/>
      <c r="Y797" s="85"/>
      <c r="Z797" s="85"/>
    </row>
    <row r="798">
      <c r="A798" s="86">
        <v>45860.0</v>
      </c>
      <c r="B798" s="87">
        <f t="shared" si="125"/>
        <v>45860</v>
      </c>
      <c r="C798" s="88">
        <f t="shared" si="128"/>
        <v>0.7569444444</v>
      </c>
      <c r="D798" s="240" t="s">
        <v>161</v>
      </c>
      <c r="E798" s="296" t="s">
        <v>375</v>
      </c>
      <c r="F798" s="131"/>
      <c r="G798" s="131"/>
      <c r="H798" s="94" t="str">
        <f t="shared" si="126"/>
        <v>D</v>
      </c>
      <c r="I798" s="131"/>
      <c r="J798" s="240" t="s">
        <v>313</v>
      </c>
      <c r="K798" s="171" t="s">
        <v>392</v>
      </c>
      <c r="L798" s="131"/>
      <c r="M798" s="131"/>
      <c r="N798" s="94" t="str">
        <f t="shared" si="127"/>
        <v>D</v>
      </c>
      <c r="O798" s="131"/>
      <c r="P798" s="136"/>
      <c r="Q798" s="85"/>
      <c r="R798" s="85"/>
      <c r="S798" s="85"/>
      <c r="T798" s="85"/>
      <c r="U798" s="85"/>
      <c r="V798" s="85"/>
      <c r="W798" s="85"/>
      <c r="X798" s="85"/>
      <c r="Y798" s="85"/>
      <c r="Z798" s="85"/>
    </row>
    <row r="799">
      <c r="A799" s="86">
        <v>45860.0</v>
      </c>
      <c r="B799" s="87">
        <f t="shared" si="125"/>
        <v>45860</v>
      </c>
      <c r="C799" s="88">
        <f t="shared" si="128"/>
        <v>0.7638888889</v>
      </c>
      <c r="D799" s="240" t="s">
        <v>429</v>
      </c>
      <c r="E799" s="240" t="s">
        <v>499</v>
      </c>
      <c r="F799" s="131"/>
      <c r="G799" s="131"/>
      <c r="H799" s="94" t="str">
        <f t="shared" si="126"/>
        <v>D</v>
      </c>
      <c r="I799" s="131"/>
      <c r="J799" s="240" t="s">
        <v>590</v>
      </c>
      <c r="K799" s="248" t="s">
        <v>172</v>
      </c>
      <c r="L799" s="131"/>
      <c r="M799" s="131"/>
      <c r="N799" s="94" t="str">
        <f t="shared" si="127"/>
        <v>D</v>
      </c>
      <c r="O799" s="131"/>
      <c r="P799" s="136"/>
      <c r="Q799" s="85"/>
      <c r="R799" s="85"/>
      <c r="S799" s="85"/>
      <c r="T799" s="85"/>
      <c r="U799" s="85"/>
      <c r="V799" s="85"/>
      <c r="W799" s="85"/>
      <c r="X799" s="85"/>
      <c r="Y799" s="85"/>
      <c r="Z799" s="85"/>
    </row>
    <row r="800">
      <c r="A800" s="86">
        <v>45860.0</v>
      </c>
      <c r="B800" s="87">
        <f t="shared" si="125"/>
        <v>45860</v>
      </c>
      <c r="C800" s="88">
        <f t="shared" si="128"/>
        <v>0.7708333333</v>
      </c>
      <c r="D800" s="240" t="s">
        <v>155</v>
      </c>
      <c r="E800" s="181" t="s">
        <v>529</v>
      </c>
      <c r="F800" s="131"/>
      <c r="G800" s="131"/>
      <c r="H800" s="94" t="str">
        <f t="shared" si="126"/>
        <v>D</v>
      </c>
      <c r="I800" s="131"/>
      <c r="J800" s="47" t="s">
        <v>419</v>
      </c>
      <c r="K800" s="47">
        <v>1.068321381E9</v>
      </c>
      <c r="L800" s="131"/>
      <c r="M800" s="131"/>
      <c r="N800" s="94" t="str">
        <f t="shared" si="127"/>
        <v>D</v>
      </c>
      <c r="O800" s="131"/>
      <c r="P800" s="136"/>
      <c r="Q800" s="85"/>
      <c r="R800" s="85"/>
      <c r="S800" s="85"/>
      <c r="T800" s="85"/>
      <c r="U800" s="85"/>
      <c r="V800" s="85"/>
      <c r="W800" s="85"/>
      <c r="X800" s="85"/>
      <c r="Y800" s="85"/>
      <c r="Z800" s="85"/>
    </row>
    <row r="801">
      <c r="A801" s="86">
        <v>45860.0</v>
      </c>
      <c r="B801" s="87">
        <f t="shared" si="125"/>
        <v>45860</v>
      </c>
      <c r="C801" s="88">
        <f t="shared" si="128"/>
        <v>0.7777777778</v>
      </c>
      <c r="D801" s="240" t="s">
        <v>311</v>
      </c>
      <c r="E801" s="300" t="s">
        <v>312</v>
      </c>
      <c r="F801" s="131"/>
      <c r="G801" s="131"/>
      <c r="H801" s="94" t="str">
        <f t="shared" si="126"/>
        <v>D</v>
      </c>
      <c r="I801" s="131"/>
      <c r="J801" s="240" t="s">
        <v>217</v>
      </c>
      <c r="K801" s="240" t="s">
        <v>589</v>
      </c>
      <c r="L801" s="131"/>
      <c r="M801" s="131"/>
      <c r="N801" s="94" t="str">
        <f t="shared" si="127"/>
        <v>D</v>
      </c>
      <c r="O801" s="131"/>
      <c r="P801" s="136"/>
      <c r="Q801" s="85"/>
      <c r="R801" s="85"/>
      <c r="S801" s="85"/>
      <c r="T801" s="85"/>
      <c r="U801" s="85"/>
      <c r="V801" s="85"/>
      <c r="W801" s="85"/>
      <c r="X801" s="85"/>
      <c r="Y801" s="85"/>
      <c r="Z801" s="85"/>
    </row>
    <row r="802">
      <c r="A802" s="86">
        <v>45860.0</v>
      </c>
      <c r="B802" s="87">
        <f t="shared" si="125"/>
        <v>45860</v>
      </c>
      <c r="C802" s="88">
        <f t="shared" si="128"/>
        <v>0.7847222222</v>
      </c>
      <c r="D802" s="240" t="s">
        <v>155</v>
      </c>
      <c r="E802" s="181" t="s">
        <v>529</v>
      </c>
      <c r="F802" s="131"/>
      <c r="G802" s="131"/>
      <c r="H802" s="94" t="str">
        <f t="shared" si="126"/>
        <v>D</v>
      </c>
      <c r="I802" s="131"/>
      <c r="J802" s="240" t="s">
        <v>282</v>
      </c>
      <c r="K802" s="240" t="s">
        <v>776</v>
      </c>
      <c r="L802" s="131"/>
      <c r="M802" s="131"/>
      <c r="N802" s="94" t="str">
        <f t="shared" si="127"/>
        <v>D</v>
      </c>
      <c r="O802" s="131"/>
      <c r="P802" s="136"/>
      <c r="Q802" s="85"/>
      <c r="R802" s="85"/>
      <c r="S802" s="85"/>
      <c r="T802" s="85"/>
      <c r="U802" s="85"/>
      <c r="V802" s="85"/>
      <c r="W802" s="85"/>
      <c r="X802" s="85"/>
      <c r="Y802" s="85"/>
      <c r="Z802" s="85"/>
    </row>
    <row r="803">
      <c r="A803" s="86">
        <v>45860.0</v>
      </c>
      <c r="B803" s="87">
        <f t="shared" si="125"/>
        <v>45860</v>
      </c>
      <c r="C803" s="88">
        <f t="shared" si="128"/>
        <v>0.7916666667</v>
      </c>
      <c r="D803" s="240" t="s">
        <v>195</v>
      </c>
      <c r="E803" s="290" t="s">
        <v>395</v>
      </c>
      <c r="F803" s="131"/>
      <c r="G803" s="131"/>
      <c r="H803" s="94" t="str">
        <f t="shared" si="126"/>
        <v>D</v>
      </c>
      <c r="I803" s="131"/>
      <c r="J803" s="240" t="s">
        <v>282</v>
      </c>
      <c r="K803" s="240" t="s">
        <v>777</v>
      </c>
      <c r="L803" s="131"/>
      <c r="M803" s="131"/>
      <c r="N803" s="94" t="str">
        <f t="shared" si="127"/>
        <v>D</v>
      </c>
      <c r="O803" s="131"/>
      <c r="P803" s="136"/>
      <c r="Q803" s="85"/>
      <c r="R803" s="85"/>
      <c r="S803" s="85"/>
      <c r="T803" s="85"/>
      <c r="U803" s="85"/>
      <c r="V803" s="85"/>
      <c r="W803" s="85"/>
      <c r="X803" s="85"/>
      <c r="Y803" s="85"/>
      <c r="Z803" s="85"/>
    </row>
    <row r="804">
      <c r="A804" s="86">
        <v>45860.0</v>
      </c>
      <c r="B804" s="87">
        <f t="shared" si="125"/>
        <v>45860</v>
      </c>
      <c r="C804" s="88">
        <f t="shared" si="128"/>
        <v>0.7986111111</v>
      </c>
      <c r="D804" s="240" t="s">
        <v>186</v>
      </c>
      <c r="E804" s="290" t="s">
        <v>395</v>
      </c>
      <c r="F804" s="131"/>
      <c r="G804" s="131"/>
      <c r="H804" s="94" t="str">
        <f t="shared" si="126"/>
        <v>D</v>
      </c>
      <c r="I804" s="131"/>
      <c r="J804" s="240" t="s">
        <v>210</v>
      </c>
      <c r="K804" s="240" t="s">
        <v>458</v>
      </c>
      <c r="L804" s="131"/>
      <c r="M804" s="131"/>
      <c r="N804" s="94" t="str">
        <f t="shared" si="127"/>
        <v>D</v>
      </c>
      <c r="O804" s="131"/>
      <c r="P804" s="136"/>
      <c r="Q804" s="85"/>
      <c r="R804" s="85"/>
      <c r="S804" s="85"/>
      <c r="T804" s="85"/>
      <c r="U804" s="85"/>
      <c r="V804" s="85"/>
      <c r="W804" s="85"/>
      <c r="X804" s="85"/>
      <c r="Y804" s="85"/>
      <c r="Z804" s="85"/>
    </row>
    <row r="805">
      <c r="A805" s="86">
        <v>45860.0</v>
      </c>
      <c r="B805" s="87">
        <f t="shared" si="125"/>
        <v>45860</v>
      </c>
      <c r="C805" s="88">
        <f t="shared" si="128"/>
        <v>0.8055555556</v>
      </c>
      <c r="D805" s="240" t="s">
        <v>186</v>
      </c>
      <c r="E805" s="290" t="s">
        <v>395</v>
      </c>
      <c r="F805" s="131"/>
      <c r="G805" s="131"/>
      <c r="H805" s="94" t="str">
        <f t="shared" si="126"/>
        <v>D</v>
      </c>
      <c r="I805" s="131"/>
      <c r="J805" s="240" t="s">
        <v>570</v>
      </c>
      <c r="K805" s="240" t="s">
        <v>571</v>
      </c>
      <c r="L805" s="131"/>
      <c r="M805" s="131"/>
      <c r="N805" s="94" t="str">
        <f t="shared" si="127"/>
        <v>D</v>
      </c>
      <c r="O805" s="131"/>
      <c r="P805" s="131"/>
      <c r="Q805" s="85"/>
      <c r="R805" s="85"/>
      <c r="S805" s="85"/>
      <c r="T805" s="85"/>
      <c r="U805" s="85"/>
      <c r="V805" s="85"/>
      <c r="W805" s="85"/>
      <c r="X805" s="85"/>
      <c r="Y805" s="85"/>
      <c r="Z805" s="85"/>
    </row>
    <row r="806">
      <c r="A806" s="86">
        <v>45860.0</v>
      </c>
      <c r="B806" s="87">
        <f t="shared" si="125"/>
        <v>45860</v>
      </c>
      <c r="C806" s="88">
        <f t="shared" si="128"/>
        <v>0.8125</v>
      </c>
      <c r="D806" s="240" t="s">
        <v>205</v>
      </c>
      <c r="E806" s="240" t="s">
        <v>778</v>
      </c>
      <c r="F806" s="131"/>
      <c r="G806" s="131"/>
      <c r="H806" s="94" t="str">
        <f t="shared" si="126"/>
        <v>D</v>
      </c>
      <c r="I806" s="131"/>
      <c r="J806" s="240" t="s">
        <v>151</v>
      </c>
      <c r="K806" s="240" t="s">
        <v>326</v>
      </c>
      <c r="L806" s="131"/>
      <c r="M806" s="131"/>
      <c r="N806" s="94" t="str">
        <f t="shared" si="127"/>
        <v>D</v>
      </c>
      <c r="O806" s="131"/>
      <c r="P806" s="136"/>
      <c r="Q806" s="85"/>
      <c r="R806" s="85"/>
      <c r="S806" s="85"/>
      <c r="T806" s="85"/>
      <c r="U806" s="85"/>
      <c r="V806" s="85"/>
      <c r="W806" s="85"/>
      <c r="X806" s="85"/>
      <c r="Y806" s="85"/>
      <c r="Z806" s="85"/>
    </row>
    <row r="807">
      <c r="A807" s="86">
        <v>45860.0</v>
      </c>
      <c r="B807" s="87">
        <f t="shared" si="125"/>
        <v>45860</v>
      </c>
      <c r="C807" s="88">
        <f t="shared" si="128"/>
        <v>0.8194444444</v>
      </c>
      <c r="D807" s="240" t="s">
        <v>195</v>
      </c>
      <c r="E807" s="290" t="s">
        <v>395</v>
      </c>
      <c r="F807" s="131"/>
      <c r="G807" s="131"/>
      <c r="H807" s="94" t="str">
        <f t="shared" si="126"/>
        <v>D</v>
      </c>
      <c r="I807" s="131"/>
      <c r="J807" s="240" t="s">
        <v>166</v>
      </c>
      <c r="K807" s="240" t="s">
        <v>156</v>
      </c>
      <c r="L807" s="131"/>
      <c r="M807" s="131"/>
      <c r="N807" s="94" t="str">
        <f t="shared" si="127"/>
        <v>D</v>
      </c>
      <c r="O807" s="131"/>
      <c r="P807" s="136"/>
      <c r="Q807" s="85"/>
      <c r="R807" s="85"/>
      <c r="S807" s="85"/>
      <c r="T807" s="85"/>
      <c r="U807" s="85"/>
      <c r="V807" s="85"/>
      <c r="W807" s="85"/>
      <c r="X807" s="85"/>
      <c r="Y807" s="85"/>
      <c r="Z807" s="85"/>
    </row>
    <row r="808">
      <c r="A808" s="86">
        <v>45860.0</v>
      </c>
      <c r="B808" s="87">
        <f t="shared" si="125"/>
        <v>45860</v>
      </c>
      <c r="C808" s="88">
        <f t="shared" si="128"/>
        <v>0.8263888889</v>
      </c>
      <c r="D808" s="240" t="s">
        <v>195</v>
      </c>
      <c r="E808" s="290" t="s">
        <v>395</v>
      </c>
      <c r="F808" s="131"/>
      <c r="G808" s="131"/>
      <c r="H808" s="94" t="str">
        <f t="shared" si="126"/>
        <v>D</v>
      </c>
      <c r="I808" s="131"/>
      <c r="J808" s="240" t="s">
        <v>191</v>
      </c>
      <c r="K808" s="209" t="s">
        <v>538</v>
      </c>
      <c r="L808" s="131"/>
      <c r="M808" s="131"/>
      <c r="N808" s="94" t="str">
        <f t="shared" si="127"/>
        <v>D</v>
      </c>
      <c r="O808" s="131"/>
      <c r="P808" s="131"/>
      <c r="Q808" s="85"/>
      <c r="R808" s="85"/>
      <c r="S808" s="85"/>
      <c r="T808" s="85"/>
      <c r="U808" s="85"/>
      <c r="V808" s="85"/>
      <c r="W808" s="85"/>
      <c r="X808" s="85"/>
      <c r="Y808" s="85"/>
      <c r="Z808" s="85"/>
    </row>
    <row r="809">
      <c r="A809" s="86">
        <v>45860.0</v>
      </c>
      <c r="B809" s="87">
        <f t="shared" si="125"/>
        <v>45860</v>
      </c>
      <c r="C809" s="88">
        <f t="shared" si="128"/>
        <v>0.8333333333</v>
      </c>
      <c r="D809" s="240" t="s">
        <v>195</v>
      </c>
      <c r="E809" s="290" t="s">
        <v>395</v>
      </c>
      <c r="F809" s="131"/>
      <c r="G809" s="131"/>
      <c r="H809" s="94" t="str">
        <f t="shared" si="126"/>
        <v>D</v>
      </c>
      <c r="I809" s="131"/>
      <c r="J809" s="240" t="s">
        <v>313</v>
      </c>
      <c r="K809" s="171" t="s">
        <v>392</v>
      </c>
      <c r="L809" s="131"/>
      <c r="M809" s="131"/>
      <c r="N809" s="94" t="str">
        <f t="shared" si="127"/>
        <v>D</v>
      </c>
      <c r="O809" s="131"/>
      <c r="P809" s="131"/>
      <c r="Q809" s="85"/>
      <c r="R809" s="85"/>
      <c r="S809" s="85"/>
      <c r="T809" s="85"/>
      <c r="U809" s="85"/>
      <c r="V809" s="85"/>
      <c r="W809" s="85"/>
      <c r="X809" s="85"/>
      <c r="Y809" s="85"/>
      <c r="Z809" s="85"/>
    </row>
    <row r="810">
      <c r="A810" s="86">
        <v>45860.0</v>
      </c>
      <c r="B810" s="87">
        <f t="shared" si="125"/>
        <v>45860</v>
      </c>
      <c r="C810" s="88">
        <f t="shared" si="128"/>
        <v>0.8402777778</v>
      </c>
      <c r="D810" s="240" t="s">
        <v>178</v>
      </c>
      <c r="E810" s="251" t="s">
        <v>171</v>
      </c>
      <c r="F810" s="131"/>
      <c r="G810" s="131"/>
      <c r="H810" s="94" t="str">
        <f t="shared" si="126"/>
        <v>D</v>
      </c>
      <c r="I810" s="131"/>
      <c r="J810" s="47" t="s">
        <v>208</v>
      </c>
      <c r="K810" s="47" t="s">
        <v>239</v>
      </c>
      <c r="L810" s="131"/>
      <c r="M810" s="131"/>
      <c r="N810" s="94" t="str">
        <f t="shared" si="127"/>
        <v>D</v>
      </c>
      <c r="O810" s="131"/>
      <c r="P810" s="131"/>
      <c r="Q810" s="85"/>
      <c r="R810" s="85"/>
      <c r="S810" s="85"/>
      <c r="T810" s="85"/>
      <c r="U810" s="85"/>
      <c r="V810" s="85"/>
      <c r="W810" s="85"/>
      <c r="X810" s="85"/>
      <c r="Y810" s="85"/>
      <c r="Z810" s="85"/>
    </row>
    <row r="811">
      <c r="A811" s="86">
        <v>45860.0</v>
      </c>
      <c r="B811" s="87">
        <f t="shared" si="125"/>
        <v>45860</v>
      </c>
      <c r="C811" s="88">
        <f t="shared" si="128"/>
        <v>0.8472222222</v>
      </c>
      <c r="D811" s="240" t="s">
        <v>161</v>
      </c>
      <c r="E811" s="296" t="s">
        <v>374</v>
      </c>
      <c r="F811" s="131"/>
      <c r="G811" s="131"/>
      <c r="H811" s="94" t="str">
        <f t="shared" si="126"/>
        <v>D</v>
      </c>
      <c r="I811" s="131"/>
      <c r="J811" s="47" t="s">
        <v>174</v>
      </c>
      <c r="K811" s="249" t="s">
        <v>176</v>
      </c>
      <c r="L811" s="131"/>
      <c r="M811" s="131"/>
      <c r="N811" s="94" t="str">
        <f t="shared" si="127"/>
        <v>D</v>
      </c>
      <c r="O811" s="131"/>
      <c r="P811" s="136"/>
      <c r="Q811" s="85"/>
      <c r="R811" s="85"/>
      <c r="S811" s="85"/>
      <c r="T811" s="85"/>
      <c r="U811" s="85"/>
      <c r="V811" s="85"/>
      <c r="W811" s="85"/>
      <c r="X811" s="85"/>
      <c r="Y811" s="85"/>
      <c r="Z811" s="85"/>
    </row>
    <row r="812">
      <c r="A812" s="86">
        <v>45860.0</v>
      </c>
      <c r="B812" s="87">
        <f t="shared" si="125"/>
        <v>45860</v>
      </c>
      <c r="C812" s="88">
        <f t="shared" si="128"/>
        <v>0.8541666667</v>
      </c>
      <c r="D812" s="240" t="s">
        <v>183</v>
      </c>
      <c r="E812" s="165" t="s">
        <v>496</v>
      </c>
      <c r="F812" s="131"/>
      <c r="G812" s="131"/>
      <c r="H812" s="94" t="str">
        <f t="shared" si="126"/>
        <v>D</v>
      </c>
      <c r="I812" s="131"/>
      <c r="J812" s="47" t="s">
        <v>255</v>
      </c>
      <c r="K812" s="47" t="s">
        <v>142</v>
      </c>
      <c r="L812" s="131"/>
      <c r="M812" s="131"/>
      <c r="N812" s="94" t="str">
        <f t="shared" si="127"/>
        <v>D</v>
      </c>
      <c r="O812" s="131"/>
      <c r="P812" s="136"/>
      <c r="Q812" s="85"/>
      <c r="R812" s="85"/>
      <c r="S812" s="85"/>
      <c r="T812" s="85"/>
      <c r="U812" s="85"/>
      <c r="V812" s="85"/>
      <c r="W812" s="85"/>
      <c r="X812" s="85"/>
      <c r="Y812" s="85"/>
      <c r="Z812" s="85"/>
    </row>
    <row r="813">
      <c r="A813" s="86">
        <v>45860.0</v>
      </c>
      <c r="B813" s="87">
        <f t="shared" si="125"/>
        <v>45860</v>
      </c>
      <c r="C813" s="88">
        <f t="shared" si="128"/>
        <v>0.8611111111</v>
      </c>
      <c r="D813" s="240" t="s">
        <v>557</v>
      </c>
      <c r="E813" s="240" t="s">
        <v>558</v>
      </c>
      <c r="F813" s="131"/>
      <c r="G813" s="131"/>
      <c r="H813" s="94" t="str">
        <f t="shared" si="126"/>
        <v>D</v>
      </c>
      <c r="I813" s="131"/>
      <c r="J813" s="240" t="s">
        <v>170</v>
      </c>
      <c r="K813" s="165" t="s">
        <v>496</v>
      </c>
      <c r="L813" s="131"/>
      <c r="M813" s="131"/>
      <c r="N813" s="94" t="str">
        <f t="shared" si="127"/>
        <v>D</v>
      </c>
      <c r="O813" s="131"/>
      <c r="P813" s="131"/>
      <c r="Q813" s="85"/>
      <c r="R813" s="85"/>
      <c r="S813" s="85"/>
      <c r="T813" s="85"/>
      <c r="U813" s="85"/>
      <c r="V813" s="85"/>
      <c r="W813" s="85"/>
      <c r="X813" s="85"/>
      <c r="Y813" s="85"/>
      <c r="Z813" s="85"/>
    </row>
    <row r="814">
      <c r="A814" s="86">
        <v>45860.0</v>
      </c>
      <c r="B814" s="87">
        <f t="shared" si="125"/>
        <v>45860</v>
      </c>
      <c r="C814" s="88">
        <f t="shared" si="128"/>
        <v>0.8680555556</v>
      </c>
      <c r="D814" s="240" t="s">
        <v>139</v>
      </c>
      <c r="E814" s="301" t="s">
        <v>379</v>
      </c>
      <c r="F814" s="131"/>
      <c r="G814" s="131"/>
      <c r="H814" s="94" t="str">
        <f t="shared" si="126"/>
        <v>D</v>
      </c>
      <c r="I814" s="131"/>
      <c r="J814" s="240" t="s">
        <v>584</v>
      </c>
      <c r="K814" s="240">
        <v>9.470965E8</v>
      </c>
      <c r="L814" s="131"/>
      <c r="M814" s="131"/>
      <c r="N814" s="94" t="str">
        <f t="shared" si="127"/>
        <v>D</v>
      </c>
      <c r="O814" s="131"/>
      <c r="P814" s="131"/>
      <c r="Q814" s="85"/>
      <c r="R814" s="85"/>
      <c r="S814" s="85"/>
      <c r="T814" s="85"/>
      <c r="U814" s="85"/>
      <c r="V814" s="85"/>
      <c r="W814" s="85"/>
      <c r="X814" s="85"/>
      <c r="Y814" s="85"/>
      <c r="Z814" s="85"/>
    </row>
    <row r="815">
      <c r="A815" s="268" t="s">
        <v>116</v>
      </c>
      <c r="B815" s="81" t="s">
        <v>16</v>
      </c>
      <c r="C815" s="150" t="s">
        <v>117</v>
      </c>
      <c r="D815" s="82" t="s">
        <v>118</v>
      </c>
      <c r="E815" s="82" t="s">
        <v>119</v>
      </c>
      <c r="F815" s="83" t="s">
        <v>120</v>
      </c>
      <c r="G815" s="82" t="s">
        <v>121</v>
      </c>
      <c r="H815" s="82" t="s">
        <v>122</v>
      </c>
      <c r="I815" s="82" t="s">
        <v>123</v>
      </c>
      <c r="J815" s="82" t="s">
        <v>118</v>
      </c>
      <c r="K815" s="82" t="s">
        <v>124</v>
      </c>
      <c r="L815" s="83" t="s">
        <v>125</v>
      </c>
      <c r="M815" s="82" t="s">
        <v>121</v>
      </c>
      <c r="N815" s="82" t="s">
        <v>122</v>
      </c>
      <c r="O815" s="82" t="s">
        <v>123</v>
      </c>
      <c r="P815" s="166" t="s">
        <v>52</v>
      </c>
      <c r="Q815" s="85"/>
      <c r="R815" s="85"/>
      <c r="S815" s="85"/>
      <c r="T815" s="85"/>
      <c r="U815" s="85"/>
      <c r="V815" s="85"/>
      <c r="W815" s="85"/>
      <c r="X815" s="85"/>
      <c r="Y815" s="85"/>
      <c r="Z815" s="85"/>
    </row>
    <row r="816">
      <c r="A816" s="86">
        <v>45861.0</v>
      </c>
      <c r="B816" s="87">
        <f t="shared" ref="B816:B851" si="129">A816</f>
        <v>45861</v>
      </c>
      <c r="C816" s="88">
        <v>0.625</v>
      </c>
      <c r="D816" s="240" t="s">
        <v>166</v>
      </c>
      <c r="E816" s="240" t="s">
        <v>553</v>
      </c>
      <c r="F816" s="131"/>
      <c r="G816" s="131"/>
      <c r="H816" s="94" t="str">
        <f t="shared" ref="H816:H851" si="130">IFS(G816&gt;M816,"W",G816&lt;M816,"L",G816=M816,"D")</f>
        <v>D</v>
      </c>
      <c r="I816" s="131"/>
      <c r="J816" s="240" t="s">
        <v>146</v>
      </c>
      <c r="K816" s="240" t="s">
        <v>779</v>
      </c>
      <c r="L816" s="131"/>
      <c r="M816" s="215"/>
      <c r="N816" s="94" t="str">
        <f t="shared" ref="N816:N851" si="131">IFS(M816&gt;G816,"W",M816&lt;G816,"L",M816=G816,"D")</f>
        <v>D</v>
      </c>
      <c r="O816" s="131"/>
      <c r="P816" s="136"/>
      <c r="Q816" s="85"/>
      <c r="R816" s="85"/>
      <c r="S816" s="85"/>
      <c r="T816" s="85"/>
      <c r="U816" s="85"/>
      <c r="V816" s="85"/>
      <c r="W816" s="85"/>
      <c r="X816" s="85"/>
      <c r="Y816" s="85"/>
      <c r="Z816" s="85"/>
    </row>
    <row r="817">
      <c r="A817" s="86">
        <v>45861.0</v>
      </c>
      <c r="B817" s="87">
        <f t="shared" si="129"/>
        <v>45861</v>
      </c>
      <c r="C817" s="88">
        <f t="shared" ref="C817:C851" si="132">C816 + TIME(0, 10, 0)</f>
        <v>0.6319444444</v>
      </c>
      <c r="D817" s="240" t="s">
        <v>292</v>
      </c>
      <c r="E817" s="240" t="s">
        <v>569</v>
      </c>
      <c r="F817" s="131"/>
      <c r="G817" s="215"/>
      <c r="H817" s="94" t="str">
        <f t="shared" si="130"/>
        <v>D</v>
      </c>
      <c r="I817" s="131"/>
      <c r="J817" s="240" t="s">
        <v>780</v>
      </c>
      <c r="K817" s="240" t="s">
        <v>781</v>
      </c>
      <c r="L817" s="131"/>
      <c r="M817" s="215"/>
      <c r="N817" s="94" t="str">
        <f t="shared" si="131"/>
        <v>D</v>
      </c>
      <c r="O817" s="131"/>
      <c r="P817" s="136"/>
      <c r="Q817" s="85"/>
      <c r="R817" s="85"/>
      <c r="S817" s="85"/>
      <c r="T817" s="85"/>
      <c r="U817" s="85"/>
      <c r="V817" s="85"/>
      <c r="W817" s="85"/>
      <c r="X817" s="85"/>
      <c r="Y817" s="85"/>
      <c r="Z817" s="85"/>
    </row>
    <row r="818">
      <c r="A818" s="86">
        <v>45861.0</v>
      </c>
      <c r="B818" s="87">
        <f t="shared" si="129"/>
        <v>45861</v>
      </c>
      <c r="C818" s="88">
        <f t="shared" si="132"/>
        <v>0.6388888889</v>
      </c>
      <c r="D818" s="240" t="s">
        <v>178</v>
      </c>
      <c r="E818" s="251" t="s">
        <v>241</v>
      </c>
      <c r="F818" s="131"/>
      <c r="G818" s="131"/>
      <c r="H818" s="94" t="str">
        <f t="shared" si="130"/>
        <v>D</v>
      </c>
      <c r="I818" s="131"/>
      <c r="J818" s="240" t="s">
        <v>282</v>
      </c>
      <c r="K818" s="240" t="s">
        <v>782</v>
      </c>
      <c r="L818" s="131"/>
      <c r="M818" s="215"/>
      <c r="N818" s="94" t="str">
        <f t="shared" si="131"/>
        <v>D</v>
      </c>
      <c r="O818" s="131"/>
      <c r="P818" s="131"/>
      <c r="Q818" s="85"/>
      <c r="R818" s="85"/>
      <c r="S818" s="85"/>
      <c r="T818" s="85"/>
      <c r="U818" s="85"/>
      <c r="V818" s="85"/>
      <c r="W818" s="85"/>
      <c r="X818" s="85"/>
      <c r="Y818" s="85"/>
      <c r="Z818" s="85"/>
    </row>
    <row r="819">
      <c r="A819" s="86">
        <v>45861.0</v>
      </c>
      <c r="B819" s="87">
        <f t="shared" si="129"/>
        <v>45861</v>
      </c>
      <c r="C819" s="88">
        <f t="shared" si="132"/>
        <v>0.6458333333</v>
      </c>
      <c r="D819" s="240" t="s">
        <v>166</v>
      </c>
      <c r="E819" s="240" t="s">
        <v>443</v>
      </c>
      <c r="F819" s="131"/>
      <c r="G819" s="131"/>
      <c r="H819" s="94" t="str">
        <f t="shared" si="130"/>
        <v>D</v>
      </c>
      <c r="I819" s="131"/>
      <c r="J819" s="240" t="s">
        <v>204</v>
      </c>
      <c r="K819" s="240" t="s">
        <v>330</v>
      </c>
      <c r="L819" s="131"/>
      <c r="M819" s="215"/>
      <c r="N819" s="94" t="str">
        <f t="shared" si="131"/>
        <v>D</v>
      </c>
      <c r="O819" s="131"/>
      <c r="P819" s="131"/>
      <c r="Q819" s="85"/>
      <c r="R819" s="85"/>
      <c r="S819" s="85"/>
      <c r="T819" s="85"/>
      <c r="U819" s="85"/>
      <c r="V819" s="85"/>
      <c r="W819" s="85"/>
      <c r="X819" s="85"/>
      <c r="Y819" s="85"/>
      <c r="Z819" s="85"/>
    </row>
    <row r="820">
      <c r="A820" s="86">
        <v>45861.0</v>
      </c>
      <c r="B820" s="87">
        <f t="shared" si="129"/>
        <v>45861</v>
      </c>
      <c r="C820" s="88">
        <f t="shared" si="132"/>
        <v>0.6527777778</v>
      </c>
      <c r="D820" s="240" t="s">
        <v>195</v>
      </c>
      <c r="E820" s="290" t="s">
        <v>395</v>
      </c>
      <c r="F820" s="131"/>
      <c r="G820" s="131"/>
      <c r="H820" s="94" t="str">
        <f t="shared" si="130"/>
        <v>D</v>
      </c>
      <c r="I820" s="131"/>
      <c r="J820" s="240" t="s">
        <v>166</v>
      </c>
      <c r="K820" s="240" t="s">
        <v>504</v>
      </c>
      <c r="L820" s="131"/>
      <c r="M820" s="215"/>
      <c r="N820" s="94" t="str">
        <f t="shared" si="131"/>
        <v>D</v>
      </c>
      <c r="O820" s="131"/>
      <c r="P820" s="136"/>
      <c r="Q820" s="85"/>
      <c r="R820" s="85"/>
      <c r="S820" s="85"/>
      <c r="T820" s="85"/>
      <c r="U820" s="85"/>
      <c r="V820" s="85"/>
      <c r="W820" s="85"/>
      <c r="X820" s="85"/>
      <c r="Y820" s="85"/>
      <c r="Z820" s="85"/>
    </row>
    <row r="821">
      <c r="A821" s="86">
        <v>45861.0</v>
      </c>
      <c r="B821" s="87">
        <f t="shared" si="129"/>
        <v>45861</v>
      </c>
      <c r="C821" s="88">
        <f t="shared" si="132"/>
        <v>0.6597222222</v>
      </c>
      <c r="D821" s="240" t="s">
        <v>130</v>
      </c>
      <c r="E821" s="248" t="s">
        <v>172</v>
      </c>
      <c r="F821" s="131"/>
      <c r="G821" s="131"/>
      <c r="H821" s="94" t="str">
        <f t="shared" si="130"/>
        <v>D</v>
      </c>
      <c r="I821" s="131"/>
      <c r="J821" s="240" t="s">
        <v>783</v>
      </c>
      <c r="K821" s="240" t="s">
        <v>784</v>
      </c>
      <c r="L821" s="131"/>
      <c r="M821" s="215"/>
      <c r="N821" s="94" t="str">
        <f t="shared" si="131"/>
        <v>D</v>
      </c>
      <c r="O821" s="131"/>
      <c r="P821" s="131"/>
      <c r="Q821" s="85"/>
      <c r="R821" s="85"/>
      <c r="S821" s="85"/>
      <c r="T821" s="85"/>
      <c r="U821" s="85"/>
      <c r="V821" s="85"/>
      <c r="W821" s="85"/>
      <c r="X821" s="85"/>
      <c r="Y821" s="85"/>
      <c r="Z821" s="85"/>
    </row>
    <row r="822">
      <c r="A822" s="86">
        <v>45861.0</v>
      </c>
      <c r="B822" s="87">
        <f t="shared" si="129"/>
        <v>45861</v>
      </c>
      <c r="C822" s="88">
        <f t="shared" si="132"/>
        <v>0.6666666667</v>
      </c>
      <c r="D822" s="240" t="s">
        <v>195</v>
      </c>
      <c r="E822" s="290" t="s">
        <v>395</v>
      </c>
      <c r="F822" s="131"/>
      <c r="G822" s="131"/>
      <c r="H822" s="94" t="str">
        <f t="shared" si="130"/>
        <v>D</v>
      </c>
      <c r="I822" s="131"/>
      <c r="J822" s="240" t="s">
        <v>146</v>
      </c>
      <c r="K822" s="240" t="s">
        <v>785</v>
      </c>
      <c r="L822" s="131"/>
      <c r="M822" s="215"/>
      <c r="N822" s="94" t="str">
        <f t="shared" si="131"/>
        <v>D</v>
      </c>
      <c r="O822" s="131"/>
      <c r="P822" s="136"/>
      <c r="Q822" s="85"/>
      <c r="R822" s="85"/>
      <c r="S822" s="85"/>
      <c r="T822" s="85"/>
      <c r="U822" s="85"/>
      <c r="V822" s="85"/>
      <c r="W822" s="85"/>
      <c r="X822" s="85"/>
      <c r="Y822" s="85"/>
      <c r="Z822" s="85"/>
    </row>
    <row r="823">
      <c r="A823" s="86">
        <v>45861.0</v>
      </c>
      <c r="B823" s="87">
        <f t="shared" si="129"/>
        <v>45861</v>
      </c>
      <c r="C823" s="88">
        <f t="shared" si="132"/>
        <v>0.6736111111</v>
      </c>
      <c r="D823" s="240" t="s">
        <v>144</v>
      </c>
      <c r="E823" s="251" t="s">
        <v>769</v>
      </c>
      <c r="F823" s="131"/>
      <c r="G823" s="131"/>
      <c r="H823" s="94" t="str">
        <f t="shared" si="130"/>
        <v>D</v>
      </c>
      <c r="I823" s="131"/>
      <c r="J823" s="240" t="s">
        <v>191</v>
      </c>
      <c r="K823" s="209" t="s">
        <v>541</v>
      </c>
      <c r="L823" s="131"/>
      <c r="M823" s="215"/>
      <c r="N823" s="94" t="str">
        <f t="shared" si="131"/>
        <v>D</v>
      </c>
      <c r="O823" s="131"/>
      <c r="P823" s="131"/>
      <c r="Q823" s="85"/>
      <c r="R823" s="85"/>
      <c r="S823" s="85"/>
      <c r="T823" s="85"/>
      <c r="U823" s="85"/>
      <c r="V823" s="85"/>
      <c r="W823" s="85"/>
      <c r="X823" s="85"/>
      <c r="Y823" s="85"/>
      <c r="Z823" s="85"/>
    </row>
    <row r="824">
      <c r="A824" s="86">
        <v>45861.0</v>
      </c>
      <c r="B824" s="87">
        <f t="shared" si="129"/>
        <v>45861</v>
      </c>
      <c r="C824" s="88">
        <f t="shared" si="132"/>
        <v>0.6805555556</v>
      </c>
      <c r="D824" s="240" t="s">
        <v>134</v>
      </c>
      <c r="E824" s="240" t="s">
        <v>505</v>
      </c>
      <c r="F824" s="131"/>
      <c r="G824" s="131"/>
      <c r="H824" s="94" t="str">
        <f t="shared" si="130"/>
        <v>D</v>
      </c>
      <c r="I824" s="131"/>
      <c r="J824" s="240" t="s">
        <v>183</v>
      </c>
      <c r="K824" s="165" t="s">
        <v>496</v>
      </c>
      <c r="L824" s="131"/>
      <c r="M824" s="215"/>
      <c r="N824" s="94" t="str">
        <f t="shared" si="131"/>
        <v>D</v>
      </c>
      <c r="O824" s="131"/>
      <c r="P824" s="136"/>
      <c r="Q824" s="85"/>
      <c r="R824" s="85"/>
      <c r="S824" s="85"/>
      <c r="T824" s="85"/>
      <c r="U824" s="85"/>
      <c r="V824" s="85"/>
      <c r="W824" s="85"/>
      <c r="X824" s="85"/>
      <c r="Y824" s="85"/>
      <c r="Z824" s="85"/>
    </row>
    <row r="825">
      <c r="A825" s="86">
        <v>45861.0</v>
      </c>
      <c r="B825" s="87">
        <f t="shared" si="129"/>
        <v>45861</v>
      </c>
      <c r="C825" s="88">
        <f t="shared" si="132"/>
        <v>0.6875</v>
      </c>
      <c r="D825" s="240" t="s">
        <v>161</v>
      </c>
      <c r="E825" s="240" t="s">
        <v>552</v>
      </c>
      <c r="F825" s="131"/>
      <c r="G825" s="131"/>
      <c r="H825" s="94" t="str">
        <f t="shared" si="130"/>
        <v>D</v>
      </c>
      <c r="I825" s="131"/>
      <c r="J825" s="240" t="s">
        <v>313</v>
      </c>
      <c r="K825" s="171" t="s">
        <v>392</v>
      </c>
      <c r="L825" s="131"/>
      <c r="M825" s="215"/>
      <c r="N825" s="94" t="str">
        <f t="shared" si="131"/>
        <v>D</v>
      </c>
      <c r="O825" s="131"/>
      <c r="P825" s="136"/>
      <c r="Q825" s="85"/>
      <c r="R825" s="85"/>
      <c r="S825" s="85"/>
      <c r="T825" s="85"/>
      <c r="U825" s="85"/>
      <c r="V825" s="85"/>
      <c r="W825" s="85"/>
      <c r="X825" s="85"/>
      <c r="Y825" s="85"/>
      <c r="Z825" s="85"/>
    </row>
    <row r="826">
      <c r="A826" s="86">
        <v>45861.0</v>
      </c>
      <c r="B826" s="87">
        <f t="shared" si="129"/>
        <v>45861</v>
      </c>
      <c r="C826" s="88">
        <f t="shared" si="132"/>
        <v>0.6944444444</v>
      </c>
      <c r="D826" s="240" t="s">
        <v>186</v>
      </c>
      <c r="E826" s="290" t="s">
        <v>395</v>
      </c>
      <c r="F826" s="131"/>
      <c r="G826" s="131"/>
      <c r="H826" s="94" t="str">
        <f t="shared" si="130"/>
        <v>D</v>
      </c>
      <c r="I826" s="131"/>
      <c r="J826" s="240" t="s">
        <v>205</v>
      </c>
      <c r="K826" s="240" t="s">
        <v>206</v>
      </c>
      <c r="L826" s="131"/>
      <c r="M826" s="215"/>
      <c r="N826" s="94" t="str">
        <f t="shared" si="131"/>
        <v>D</v>
      </c>
      <c r="O826" s="131"/>
      <c r="P826" s="131"/>
      <c r="Q826" s="85"/>
      <c r="R826" s="85"/>
      <c r="S826" s="85"/>
      <c r="T826" s="85"/>
      <c r="U826" s="85"/>
      <c r="V826" s="85"/>
      <c r="W826" s="85"/>
      <c r="X826" s="85"/>
      <c r="Y826" s="85"/>
      <c r="Z826" s="85"/>
    </row>
    <row r="827">
      <c r="A827" s="86">
        <v>45861.0</v>
      </c>
      <c r="B827" s="87">
        <f t="shared" si="129"/>
        <v>45861</v>
      </c>
      <c r="C827" s="88">
        <f t="shared" si="132"/>
        <v>0.7013888889</v>
      </c>
      <c r="D827" s="240" t="s">
        <v>186</v>
      </c>
      <c r="E827" s="290" t="s">
        <v>395</v>
      </c>
      <c r="F827" s="131"/>
      <c r="G827" s="131"/>
      <c r="H827" s="94" t="str">
        <f t="shared" si="130"/>
        <v>D</v>
      </c>
      <c r="I827" s="131"/>
      <c r="J827" s="240" t="s">
        <v>427</v>
      </c>
      <c r="K827" s="240" t="s">
        <v>693</v>
      </c>
      <c r="L827" s="131"/>
      <c r="M827" s="215"/>
      <c r="N827" s="94" t="str">
        <f t="shared" si="131"/>
        <v>D</v>
      </c>
      <c r="O827" s="131"/>
      <c r="P827" s="136"/>
      <c r="Q827" s="85"/>
      <c r="R827" s="85"/>
      <c r="S827" s="85"/>
      <c r="T827" s="85"/>
      <c r="U827" s="85"/>
      <c r="V827" s="85"/>
      <c r="W827" s="85"/>
      <c r="X827" s="85"/>
      <c r="Y827" s="85"/>
      <c r="Z827" s="85"/>
    </row>
    <row r="828">
      <c r="A828" s="86">
        <v>45861.0</v>
      </c>
      <c r="B828" s="87">
        <f t="shared" si="129"/>
        <v>45861</v>
      </c>
      <c r="C828" s="88">
        <f t="shared" si="132"/>
        <v>0.7083333333</v>
      </c>
      <c r="D828" s="240" t="s">
        <v>130</v>
      </c>
      <c r="E828" s="248" t="s">
        <v>172</v>
      </c>
      <c r="F828" s="131"/>
      <c r="G828" s="131"/>
      <c r="H828" s="94" t="str">
        <f t="shared" si="130"/>
        <v>D</v>
      </c>
      <c r="I828" s="131"/>
      <c r="J828" s="240" t="s">
        <v>205</v>
      </c>
      <c r="K828" s="240" t="s">
        <v>575</v>
      </c>
      <c r="L828" s="131"/>
      <c r="M828" s="215"/>
      <c r="N828" s="94" t="str">
        <f t="shared" si="131"/>
        <v>D</v>
      </c>
      <c r="O828" s="131"/>
      <c r="P828" s="131"/>
      <c r="Q828" s="85"/>
      <c r="R828" s="85"/>
      <c r="S828" s="85"/>
      <c r="T828" s="85"/>
      <c r="U828" s="85"/>
      <c r="V828" s="85"/>
      <c r="W828" s="85"/>
      <c r="X828" s="85"/>
      <c r="Y828" s="85"/>
      <c r="Z828" s="85"/>
    </row>
    <row r="829">
      <c r="A829" s="86">
        <v>45861.0</v>
      </c>
      <c r="B829" s="87">
        <f t="shared" si="129"/>
        <v>45861</v>
      </c>
      <c r="C829" s="88">
        <f t="shared" si="132"/>
        <v>0.7152777778</v>
      </c>
      <c r="D829" s="240" t="s">
        <v>186</v>
      </c>
      <c r="E829" s="290" t="s">
        <v>395</v>
      </c>
      <c r="F829" s="131"/>
      <c r="G829" s="131"/>
      <c r="H829" s="94" t="str">
        <f t="shared" si="130"/>
        <v>D</v>
      </c>
      <c r="I829" s="131"/>
      <c r="J829" s="240" t="s">
        <v>139</v>
      </c>
      <c r="K829" s="209" t="s">
        <v>568</v>
      </c>
      <c r="L829" s="131"/>
      <c r="M829" s="131"/>
      <c r="N829" s="94" t="str">
        <f t="shared" si="131"/>
        <v>D</v>
      </c>
      <c r="O829" s="131"/>
      <c r="P829" s="131"/>
      <c r="Q829" s="85"/>
      <c r="R829" s="85"/>
      <c r="S829" s="85"/>
      <c r="T829" s="85"/>
      <c r="U829" s="85"/>
      <c r="V829" s="85"/>
      <c r="W829" s="85"/>
      <c r="X829" s="85"/>
      <c r="Y829" s="85"/>
      <c r="Z829" s="85"/>
    </row>
    <row r="830">
      <c r="A830" s="86">
        <v>45861.0</v>
      </c>
      <c r="B830" s="87">
        <f t="shared" si="129"/>
        <v>45861</v>
      </c>
      <c r="C830" s="88">
        <f t="shared" si="132"/>
        <v>0.7222222222</v>
      </c>
      <c r="D830" s="240" t="s">
        <v>130</v>
      </c>
      <c r="E830" s="248" t="s">
        <v>172</v>
      </c>
      <c r="F830" s="131"/>
      <c r="G830" s="131"/>
      <c r="H830" s="94" t="str">
        <f t="shared" si="130"/>
        <v>D</v>
      </c>
      <c r="I830" s="131"/>
      <c r="J830" s="240" t="s">
        <v>313</v>
      </c>
      <c r="K830" s="171" t="s">
        <v>392</v>
      </c>
      <c r="L830" s="131"/>
      <c r="M830" s="131"/>
      <c r="N830" s="94" t="str">
        <f t="shared" si="131"/>
        <v>D</v>
      </c>
      <c r="O830" s="131"/>
      <c r="P830" s="131"/>
      <c r="Q830" s="85"/>
      <c r="R830" s="85"/>
      <c r="S830" s="85"/>
      <c r="T830" s="85"/>
      <c r="U830" s="85"/>
      <c r="V830" s="85"/>
      <c r="W830" s="85"/>
      <c r="X830" s="85"/>
      <c r="Y830" s="85"/>
      <c r="Z830" s="85"/>
    </row>
    <row r="831">
      <c r="A831" s="86">
        <v>45861.0</v>
      </c>
      <c r="B831" s="87">
        <f t="shared" si="129"/>
        <v>45861</v>
      </c>
      <c r="C831" s="88">
        <f t="shared" si="132"/>
        <v>0.7291666667</v>
      </c>
      <c r="D831" s="240" t="s">
        <v>574</v>
      </c>
      <c r="E831" s="240">
        <v>6.74524416E8</v>
      </c>
      <c r="F831" s="131"/>
      <c r="G831" s="131"/>
      <c r="H831" s="94" t="str">
        <f t="shared" si="130"/>
        <v>D</v>
      </c>
      <c r="I831" s="131"/>
      <c r="J831" s="240" t="s">
        <v>313</v>
      </c>
      <c r="K831" s="171" t="s">
        <v>392</v>
      </c>
      <c r="L831" s="131"/>
      <c r="M831" s="131"/>
      <c r="N831" s="94" t="str">
        <f t="shared" si="131"/>
        <v>D</v>
      </c>
      <c r="O831" s="131"/>
      <c r="P831" s="136"/>
      <c r="Q831" s="85"/>
      <c r="R831" s="85"/>
      <c r="S831" s="85"/>
      <c r="T831" s="85"/>
      <c r="U831" s="85"/>
      <c r="V831" s="85"/>
      <c r="W831" s="85"/>
      <c r="X831" s="85"/>
      <c r="Y831" s="85"/>
      <c r="Z831" s="85"/>
    </row>
    <row r="832">
      <c r="A832" s="86">
        <v>45861.0</v>
      </c>
      <c r="B832" s="87">
        <f t="shared" si="129"/>
        <v>45861</v>
      </c>
      <c r="C832" s="88">
        <f t="shared" si="132"/>
        <v>0.7361111111</v>
      </c>
      <c r="D832" s="240" t="s">
        <v>166</v>
      </c>
      <c r="E832" s="240" t="s">
        <v>373</v>
      </c>
      <c r="F832" s="131"/>
      <c r="G832" s="131"/>
      <c r="H832" s="94" t="str">
        <f t="shared" si="130"/>
        <v>D</v>
      </c>
      <c r="I832" s="131"/>
      <c r="J832" s="240" t="s">
        <v>146</v>
      </c>
      <c r="K832" s="240">
        <v>1.060568298E9</v>
      </c>
      <c r="L832" s="131"/>
      <c r="M832" s="131"/>
      <c r="N832" s="94" t="str">
        <f t="shared" si="131"/>
        <v>D</v>
      </c>
      <c r="O832" s="131"/>
      <c r="P832" s="136"/>
      <c r="Q832" s="85"/>
      <c r="R832" s="85"/>
      <c r="S832" s="85"/>
      <c r="T832" s="85"/>
      <c r="U832" s="85"/>
      <c r="V832" s="85"/>
      <c r="W832" s="85"/>
      <c r="X832" s="85"/>
      <c r="Y832" s="85"/>
      <c r="Z832" s="85"/>
    </row>
    <row r="833">
      <c r="A833" s="86">
        <v>45861.0</v>
      </c>
      <c r="B833" s="87">
        <f t="shared" si="129"/>
        <v>45861</v>
      </c>
      <c r="C833" s="88">
        <f t="shared" si="132"/>
        <v>0.7430555556</v>
      </c>
      <c r="D833" s="240" t="s">
        <v>155</v>
      </c>
      <c r="E833" s="181" t="s">
        <v>529</v>
      </c>
      <c r="F833" s="131"/>
      <c r="G833" s="131"/>
      <c r="H833" s="94" t="str">
        <f t="shared" si="130"/>
        <v>D</v>
      </c>
      <c r="I833" s="131"/>
      <c r="J833" s="47" t="s">
        <v>282</v>
      </c>
      <c r="K833" s="47" t="s">
        <v>786</v>
      </c>
      <c r="L833" s="131"/>
      <c r="M833" s="131"/>
      <c r="N833" s="94" t="str">
        <f t="shared" si="131"/>
        <v>D</v>
      </c>
      <c r="O833" s="131"/>
      <c r="P833" s="131"/>
      <c r="Q833" s="85"/>
      <c r="R833" s="85"/>
      <c r="S833" s="85"/>
      <c r="T833" s="85"/>
      <c r="U833" s="85"/>
      <c r="V833" s="85"/>
      <c r="W833" s="85"/>
      <c r="X833" s="85"/>
      <c r="Y833" s="85"/>
      <c r="Z833" s="85"/>
    </row>
    <row r="834">
      <c r="A834" s="86">
        <v>45861.0</v>
      </c>
      <c r="B834" s="87">
        <f t="shared" si="129"/>
        <v>45861</v>
      </c>
      <c r="C834" s="88">
        <f t="shared" si="132"/>
        <v>0.75</v>
      </c>
      <c r="D834" s="240" t="s">
        <v>166</v>
      </c>
      <c r="E834" s="240" t="s">
        <v>549</v>
      </c>
      <c r="F834" s="131"/>
      <c r="G834" s="131"/>
      <c r="H834" s="94" t="str">
        <f t="shared" si="130"/>
        <v>D</v>
      </c>
      <c r="I834" s="131"/>
      <c r="J834" s="240" t="s">
        <v>313</v>
      </c>
      <c r="K834" s="171" t="s">
        <v>392</v>
      </c>
      <c r="L834" s="131"/>
      <c r="M834" s="131"/>
      <c r="N834" s="94" t="str">
        <f t="shared" si="131"/>
        <v>D</v>
      </c>
      <c r="O834" s="131"/>
      <c r="P834" s="131"/>
      <c r="Q834" s="85"/>
      <c r="R834" s="85"/>
      <c r="S834" s="85"/>
      <c r="T834" s="85"/>
      <c r="U834" s="85"/>
      <c r="V834" s="85"/>
      <c r="W834" s="85"/>
      <c r="X834" s="85"/>
      <c r="Y834" s="85"/>
      <c r="Z834" s="85"/>
    </row>
    <row r="835">
      <c r="A835" s="86">
        <v>45861.0</v>
      </c>
      <c r="B835" s="87">
        <f t="shared" si="129"/>
        <v>45861</v>
      </c>
      <c r="C835" s="88">
        <f t="shared" si="132"/>
        <v>0.7569444444</v>
      </c>
      <c r="D835" s="240" t="s">
        <v>166</v>
      </c>
      <c r="E835" s="240" t="s">
        <v>559</v>
      </c>
      <c r="F835" s="131"/>
      <c r="G835" s="131"/>
      <c r="H835" s="94" t="str">
        <f t="shared" si="130"/>
        <v>D</v>
      </c>
      <c r="I835" s="131"/>
      <c r="J835" s="240" t="s">
        <v>282</v>
      </c>
      <c r="K835" s="240" t="s">
        <v>675</v>
      </c>
      <c r="L835" s="131"/>
      <c r="M835" s="131"/>
      <c r="N835" s="94" t="str">
        <f t="shared" si="131"/>
        <v>D</v>
      </c>
      <c r="O835" s="131"/>
      <c r="P835" s="136"/>
      <c r="Q835" s="85"/>
      <c r="R835" s="85"/>
      <c r="S835" s="85"/>
      <c r="T835" s="85"/>
      <c r="U835" s="85"/>
      <c r="V835" s="85"/>
      <c r="W835" s="85"/>
      <c r="X835" s="85"/>
      <c r="Y835" s="85"/>
      <c r="Z835" s="85"/>
    </row>
    <row r="836">
      <c r="A836" s="86">
        <v>45861.0</v>
      </c>
      <c r="B836" s="87">
        <f t="shared" si="129"/>
        <v>45861</v>
      </c>
      <c r="C836" s="88">
        <f t="shared" si="132"/>
        <v>0.7638888889</v>
      </c>
      <c r="D836" s="240" t="s">
        <v>186</v>
      </c>
      <c r="E836" s="240">
        <v>1.072790902E9</v>
      </c>
      <c r="F836" s="131"/>
      <c r="G836" s="131"/>
      <c r="H836" s="94" t="str">
        <f t="shared" si="130"/>
        <v>D</v>
      </c>
      <c r="I836" s="131"/>
      <c r="J836" s="240" t="s">
        <v>590</v>
      </c>
      <c r="K836" s="248" t="s">
        <v>172</v>
      </c>
      <c r="L836" s="131"/>
      <c r="M836" s="131"/>
      <c r="N836" s="94" t="str">
        <f t="shared" si="131"/>
        <v>D</v>
      </c>
      <c r="O836" s="131"/>
      <c r="P836" s="136"/>
      <c r="Q836" s="85"/>
      <c r="R836" s="85"/>
      <c r="S836" s="85"/>
      <c r="T836" s="85"/>
      <c r="U836" s="85"/>
      <c r="V836" s="85"/>
      <c r="W836" s="85"/>
      <c r="X836" s="85"/>
      <c r="Y836" s="85"/>
      <c r="Z836" s="85"/>
    </row>
    <row r="837">
      <c r="A837" s="86">
        <v>45861.0</v>
      </c>
      <c r="B837" s="87">
        <f t="shared" si="129"/>
        <v>45861</v>
      </c>
      <c r="C837" s="88">
        <f t="shared" si="132"/>
        <v>0.7708333333</v>
      </c>
      <c r="D837" s="240" t="s">
        <v>155</v>
      </c>
      <c r="E837" s="181" t="s">
        <v>529</v>
      </c>
      <c r="F837" s="131"/>
      <c r="G837" s="131"/>
      <c r="H837" s="94" t="str">
        <f t="shared" si="130"/>
        <v>D</v>
      </c>
      <c r="I837" s="131"/>
      <c r="J837" s="240" t="s">
        <v>313</v>
      </c>
      <c r="K837" s="171" t="s">
        <v>392</v>
      </c>
      <c r="L837" s="131"/>
      <c r="M837" s="131"/>
      <c r="N837" s="94" t="str">
        <f t="shared" si="131"/>
        <v>D</v>
      </c>
      <c r="O837" s="131"/>
      <c r="P837" s="131"/>
      <c r="Q837" s="85"/>
      <c r="R837" s="85"/>
      <c r="S837" s="85"/>
      <c r="T837" s="85"/>
      <c r="U837" s="85"/>
      <c r="V837" s="85"/>
      <c r="W837" s="85"/>
      <c r="X837" s="85"/>
      <c r="Y837" s="85"/>
      <c r="Z837" s="85"/>
    </row>
    <row r="838">
      <c r="A838" s="86">
        <v>45861.0</v>
      </c>
      <c r="B838" s="87">
        <f t="shared" si="129"/>
        <v>45861</v>
      </c>
      <c r="C838" s="88">
        <f t="shared" si="132"/>
        <v>0.7777777778</v>
      </c>
      <c r="D838" s="240" t="s">
        <v>186</v>
      </c>
      <c r="E838" s="290" t="s">
        <v>395</v>
      </c>
      <c r="F838" s="131"/>
      <c r="G838" s="131"/>
      <c r="H838" s="94" t="str">
        <f t="shared" si="130"/>
        <v>D</v>
      </c>
      <c r="I838" s="131"/>
      <c r="J838" s="47" t="s">
        <v>170</v>
      </c>
      <c r="K838" s="165" t="s">
        <v>496</v>
      </c>
      <c r="L838" s="131"/>
      <c r="M838" s="131"/>
      <c r="N838" s="94" t="str">
        <f t="shared" si="131"/>
        <v>D</v>
      </c>
      <c r="O838" s="131"/>
      <c r="P838" s="136"/>
      <c r="Q838" s="85"/>
      <c r="R838" s="85"/>
      <c r="S838" s="85"/>
      <c r="T838" s="85"/>
      <c r="U838" s="85"/>
      <c r="V838" s="85"/>
      <c r="W838" s="85"/>
      <c r="X838" s="85"/>
      <c r="Y838" s="85"/>
      <c r="Z838" s="85"/>
    </row>
    <row r="839">
      <c r="A839" s="86">
        <v>45861.0</v>
      </c>
      <c r="B839" s="87">
        <f t="shared" si="129"/>
        <v>45861</v>
      </c>
      <c r="C839" s="88">
        <f t="shared" si="132"/>
        <v>0.7847222222</v>
      </c>
      <c r="D839" s="240" t="s">
        <v>186</v>
      </c>
      <c r="E839" s="290" t="s">
        <v>395</v>
      </c>
      <c r="F839" s="131"/>
      <c r="G839" s="131"/>
      <c r="H839" s="94" t="str">
        <f t="shared" si="130"/>
        <v>D</v>
      </c>
      <c r="I839" s="131"/>
      <c r="J839" s="240" t="s">
        <v>266</v>
      </c>
      <c r="K839" s="240" t="s">
        <v>560</v>
      </c>
      <c r="L839" s="131"/>
      <c r="M839" s="131"/>
      <c r="N839" s="94" t="str">
        <f t="shared" si="131"/>
        <v>D</v>
      </c>
      <c r="O839" s="131"/>
      <c r="P839" s="131"/>
      <c r="Q839" s="85"/>
      <c r="R839" s="85"/>
      <c r="S839" s="85"/>
      <c r="T839" s="85"/>
      <c r="U839" s="85"/>
      <c r="V839" s="85"/>
      <c r="W839" s="85"/>
      <c r="X839" s="85"/>
      <c r="Y839" s="85"/>
      <c r="Z839" s="85"/>
    </row>
    <row r="840">
      <c r="A840" s="86">
        <v>45861.0</v>
      </c>
      <c r="B840" s="87">
        <f t="shared" si="129"/>
        <v>45861</v>
      </c>
      <c r="C840" s="88">
        <f t="shared" si="132"/>
        <v>0.7916666667</v>
      </c>
      <c r="D840" s="240" t="s">
        <v>130</v>
      </c>
      <c r="E840" s="248" t="s">
        <v>172</v>
      </c>
      <c r="F840" s="131"/>
      <c r="G840" s="131"/>
      <c r="H840" s="94" t="str">
        <f t="shared" si="130"/>
        <v>D</v>
      </c>
      <c r="I840" s="131"/>
      <c r="J840" s="47" t="s">
        <v>564</v>
      </c>
      <c r="K840" s="47" t="s">
        <v>768</v>
      </c>
      <c r="L840" s="131"/>
      <c r="M840" s="131"/>
      <c r="N840" s="94" t="str">
        <f t="shared" si="131"/>
        <v>D</v>
      </c>
      <c r="O840" s="131"/>
      <c r="P840" s="131"/>
      <c r="Q840" s="85"/>
      <c r="R840" s="85"/>
      <c r="S840" s="85"/>
      <c r="T840" s="85"/>
      <c r="U840" s="85"/>
      <c r="V840" s="85"/>
      <c r="W840" s="85"/>
      <c r="X840" s="85"/>
      <c r="Y840" s="85"/>
      <c r="Z840" s="85"/>
    </row>
    <row r="841">
      <c r="A841" s="86">
        <v>45861.0</v>
      </c>
      <c r="B841" s="87">
        <f t="shared" si="129"/>
        <v>45861</v>
      </c>
      <c r="C841" s="88">
        <f t="shared" si="132"/>
        <v>0.7986111111</v>
      </c>
      <c r="D841" s="240" t="s">
        <v>166</v>
      </c>
      <c r="E841" s="240" t="s">
        <v>545</v>
      </c>
      <c r="F841" s="131"/>
      <c r="G841" s="131"/>
      <c r="H841" s="94" t="str">
        <f t="shared" si="130"/>
        <v>D</v>
      </c>
      <c r="I841" s="131"/>
      <c r="J841" s="47" t="s">
        <v>427</v>
      </c>
      <c r="K841" s="47" t="s">
        <v>449</v>
      </c>
      <c r="L841" s="131"/>
      <c r="M841" s="131"/>
      <c r="N841" s="94" t="str">
        <f t="shared" si="131"/>
        <v>D</v>
      </c>
      <c r="O841" s="131"/>
      <c r="P841" s="131"/>
      <c r="Q841" s="85"/>
      <c r="R841" s="85"/>
      <c r="S841" s="85"/>
      <c r="T841" s="85"/>
      <c r="U841" s="85"/>
      <c r="V841" s="85"/>
      <c r="W841" s="85"/>
      <c r="X841" s="85"/>
      <c r="Y841" s="85"/>
      <c r="Z841" s="85"/>
    </row>
    <row r="842">
      <c r="A842" s="86">
        <v>45861.0</v>
      </c>
      <c r="B842" s="87">
        <f t="shared" si="129"/>
        <v>45861</v>
      </c>
      <c r="C842" s="88">
        <f t="shared" si="132"/>
        <v>0.8055555556</v>
      </c>
      <c r="D842" s="240" t="s">
        <v>186</v>
      </c>
      <c r="E842" s="290" t="s">
        <v>395</v>
      </c>
      <c r="F842" s="131"/>
      <c r="G842" s="131"/>
      <c r="H842" s="94" t="str">
        <f t="shared" si="130"/>
        <v>D</v>
      </c>
      <c r="I842" s="131"/>
      <c r="J842" s="240" t="s">
        <v>282</v>
      </c>
      <c r="K842" s="240" t="s">
        <v>770</v>
      </c>
      <c r="L842" s="131"/>
      <c r="M842" s="131"/>
      <c r="N842" s="94" t="str">
        <f t="shared" si="131"/>
        <v>D</v>
      </c>
      <c r="O842" s="131"/>
      <c r="P842" s="131"/>
      <c r="Q842" s="85"/>
      <c r="R842" s="85"/>
      <c r="S842" s="85"/>
      <c r="T842" s="85"/>
      <c r="U842" s="85"/>
      <c r="V842" s="85"/>
      <c r="W842" s="85"/>
      <c r="X842" s="85"/>
      <c r="Y842" s="85"/>
      <c r="Z842" s="85"/>
    </row>
    <row r="843">
      <c r="A843" s="86">
        <v>45861.0</v>
      </c>
      <c r="B843" s="87">
        <f t="shared" si="129"/>
        <v>45861</v>
      </c>
      <c r="C843" s="88">
        <f t="shared" si="132"/>
        <v>0.8125</v>
      </c>
      <c r="D843" s="240" t="s">
        <v>181</v>
      </c>
      <c r="E843" s="240" t="s">
        <v>417</v>
      </c>
      <c r="F843" s="131"/>
      <c r="G843" s="131"/>
      <c r="H843" s="94" t="str">
        <f t="shared" si="130"/>
        <v>D</v>
      </c>
      <c r="I843" s="131"/>
      <c r="J843" s="240" t="s">
        <v>266</v>
      </c>
      <c r="K843" s="240" t="s">
        <v>561</v>
      </c>
      <c r="L843" s="131"/>
      <c r="M843" s="131"/>
      <c r="N843" s="94" t="str">
        <f t="shared" si="131"/>
        <v>D</v>
      </c>
      <c r="O843" s="131"/>
      <c r="P843" s="131"/>
      <c r="Q843" s="85"/>
      <c r="R843" s="85"/>
      <c r="S843" s="85"/>
      <c r="T843" s="85"/>
      <c r="U843" s="85"/>
      <c r="V843" s="85"/>
      <c r="W843" s="85"/>
      <c r="X843" s="85"/>
      <c r="Y843" s="85"/>
      <c r="Z843" s="85"/>
    </row>
    <row r="844">
      <c r="A844" s="86">
        <v>45861.0</v>
      </c>
      <c r="B844" s="87">
        <f t="shared" si="129"/>
        <v>45861</v>
      </c>
      <c r="C844" s="88">
        <f t="shared" si="132"/>
        <v>0.8194444444</v>
      </c>
      <c r="D844" s="240" t="s">
        <v>166</v>
      </c>
      <c r="E844" s="240" t="s">
        <v>516</v>
      </c>
      <c r="F844" s="131"/>
      <c r="G844" s="131"/>
      <c r="H844" s="94" t="str">
        <f t="shared" si="130"/>
        <v>D</v>
      </c>
      <c r="I844" s="131"/>
      <c r="J844" s="240" t="s">
        <v>564</v>
      </c>
      <c r="K844" s="240" t="s">
        <v>300</v>
      </c>
      <c r="L844" s="131"/>
      <c r="M844" s="131"/>
      <c r="N844" s="94" t="str">
        <f t="shared" si="131"/>
        <v>D</v>
      </c>
      <c r="O844" s="131"/>
      <c r="P844" s="131"/>
      <c r="Q844" s="85"/>
      <c r="R844" s="85"/>
      <c r="S844" s="85"/>
      <c r="T844" s="85"/>
      <c r="U844" s="85"/>
      <c r="V844" s="85"/>
      <c r="W844" s="85"/>
      <c r="X844" s="85"/>
      <c r="Y844" s="85"/>
      <c r="Z844" s="85"/>
    </row>
    <row r="845">
      <c r="A845" s="86">
        <v>45861.0</v>
      </c>
      <c r="B845" s="87">
        <f t="shared" si="129"/>
        <v>45861</v>
      </c>
      <c r="C845" s="88">
        <f t="shared" si="132"/>
        <v>0.8263888889</v>
      </c>
      <c r="D845" s="240" t="s">
        <v>166</v>
      </c>
      <c r="E845" s="240" t="s">
        <v>533</v>
      </c>
      <c r="F845" s="131"/>
      <c r="G845" s="131"/>
      <c r="H845" s="94" t="str">
        <f t="shared" si="130"/>
        <v>D</v>
      </c>
      <c r="I845" s="131"/>
      <c r="J845" s="240" t="s">
        <v>282</v>
      </c>
      <c r="K845" s="240" t="s">
        <v>766</v>
      </c>
      <c r="L845" s="131"/>
      <c r="M845" s="131"/>
      <c r="N845" s="94" t="str">
        <f t="shared" si="131"/>
        <v>D</v>
      </c>
      <c r="O845" s="131"/>
      <c r="P845" s="131"/>
      <c r="Q845" s="85"/>
      <c r="R845" s="85"/>
      <c r="S845" s="85"/>
      <c r="T845" s="85"/>
      <c r="U845" s="85"/>
      <c r="V845" s="85"/>
      <c r="W845" s="85"/>
      <c r="X845" s="85"/>
      <c r="Y845" s="85"/>
      <c r="Z845" s="85"/>
    </row>
    <row r="846">
      <c r="A846" s="86">
        <v>45861.0</v>
      </c>
      <c r="B846" s="87">
        <f t="shared" si="129"/>
        <v>45861</v>
      </c>
      <c r="C846" s="88">
        <f t="shared" si="132"/>
        <v>0.8333333333</v>
      </c>
      <c r="D846" s="240" t="s">
        <v>144</v>
      </c>
      <c r="E846" s="240" t="s">
        <v>336</v>
      </c>
      <c r="F846" s="131"/>
      <c r="G846" s="131"/>
      <c r="H846" s="94" t="str">
        <f t="shared" si="130"/>
        <v>D</v>
      </c>
      <c r="I846" s="131"/>
      <c r="J846" s="240" t="s">
        <v>590</v>
      </c>
      <c r="K846" s="248" t="s">
        <v>172</v>
      </c>
      <c r="L846" s="131"/>
      <c r="M846" s="131"/>
      <c r="N846" s="94" t="str">
        <f t="shared" si="131"/>
        <v>D</v>
      </c>
      <c r="O846" s="131"/>
      <c r="P846" s="131"/>
      <c r="Q846" s="85"/>
      <c r="R846" s="85"/>
      <c r="S846" s="85"/>
      <c r="T846" s="85"/>
      <c r="U846" s="85"/>
      <c r="V846" s="85"/>
      <c r="W846" s="85"/>
      <c r="X846" s="85"/>
      <c r="Y846" s="85"/>
      <c r="Z846" s="85"/>
    </row>
    <row r="847">
      <c r="A847" s="86">
        <v>45861.0</v>
      </c>
      <c r="B847" s="87">
        <f t="shared" si="129"/>
        <v>45861</v>
      </c>
      <c r="C847" s="88">
        <f t="shared" si="132"/>
        <v>0.8402777778</v>
      </c>
      <c r="D847" s="240" t="s">
        <v>186</v>
      </c>
      <c r="E847" s="290" t="s">
        <v>395</v>
      </c>
      <c r="F847" s="131"/>
      <c r="G847" s="131"/>
      <c r="H847" s="94" t="str">
        <f t="shared" si="130"/>
        <v>D</v>
      </c>
      <c r="I847" s="131"/>
      <c r="J847" s="47" t="s">
        <v>170</v>
      </c>
      <c r="K847" s="165" t="s">
        <v>496</v>
      </c>
      <c r="L847" s="131"/>
      <c r="M847" s="131"/>
      <c r="N847" s="94" t="str">
        <f t="shared" si="131"/>
        <v>D</v>
      </c>
      <c r="O847" s="131"/>
      <c r="P847" s="131"/>
      <c r="Q847" s="85"/>
      <c r="R847" s="85"/>
      <c r="S847" s="85"/>
      <c r="T847" s="85"/>
      <c r="U847" s="85"/>
      <c r="V847" s="85"/>
      <c r="W847" s="85"/>
      <c r="X847" s="85"/>
      <c r="Y847" s="85"/>
      <c r="Z847" s="85"/>
    </row>
    <row r="848">
      <c r="A848" s="86">
        <v>45861.0</v>
      </c>
      <c r="B848" s="87">
        <f t="shared" si="129"/>
        <v>45861</v>
      </c>
      <c r="C848" s="88">
        <f t="shared" si="132"/>
        <v>0.8472222222</v>
      </c>
      <c r="D848" s="240" t="s">
        <v>155</v>
      </c>
      <c r="E848" s="181" t="s">
        <v>529</v>
      </c>
      <c r="F848" s="131"/>
      <c r="G848" s="131"/>
      <c r="H848" s="94" t="str">
        <f t="shared" si="130"/>
        <v>D</v>
      </c>
      <c r="I848" s="131"/>
      <c r="J848" s="240" t="s">
        <v>313</v>
      </c>
      <c r="K848" s="171" t="s">
        <v>392</v>
      </c>
      <c r="L848" s="131"/>
      <c r="M848" s="131"/>
      <c r="N848" s="94" t="str">
        <f t="shared" si="131"/>
        <v>D</v>
      </c>
      <c r="O848" s="131"/>
      <c r="P848" s="131"/>
      <c r="Q848" s="85"/>
      <c r="R848" s="85"/>
      <c r="S848" s="85"/>
      <c r="T848" s="85"/>
      <c r="U848" s="85"/>
      <c r="V848" s="85"/>
      <c r="W848" s="85"/>
      <c r="X848" s="85"/>
      <c r="Y848" s="85"/>
      <c r="Z848" s="85"/>
    </row>
    <row r="849">
      <c r="A849" s="86">
        <v>45861.0</v>
      </c>
      <c r="B849" s="87">
        <f t="shared" si="129"/>
        <v>45861</v>
      </c>
      <c r="C849" s="88">
        <f t="shared" si="132"/>
        <v>0.8541666667</v>
      </c>
      <c r="D849" s="240" t="s">
        <v>188</v>
      </c>
      <c r="E849" s="240">
        <v>6.73519272E8</v>
      </c>
      <c r="F849" s="131"/>
      <c r="G849" s="131"/>
      <c r="H849" s="94" t="str">
        <f t="shared" si="130"/>
        <v>D</v>
      </c>
      <c r="I849" s="131"/>
      <c r="J849" s="240" t="s">
        <v>134</v>
      </c>
      <c r="K849" s="240" t="s">
        <v>164</v>
      </c>
      <c r="L849" s="131"/>
      <c r="M849" s="131"/>
      <c r="N849" s="94" t="str">
        <f t="shared" si="131"/>
        <v>D</v>
      </c>
      <c r="O849" s="131"/>
      <c r="P849" s="136"/>
      <c r="Q849" s="85"/>
      <c r="R849" s="85"/>
      <c r="S849" s="85"/>
      <c r="T849" s="85"/>
      <c r="U849" s="85"/>
      <c r="V849" s="85"/>
      <c r="W849" s="85"/>
      <c r="X849" s="85"/>
      <c r="Y849" s="85"/>
      <c r="Z849" s="85"/>
    </row>
    <row r="850">
      <c r="A850" s="86">
        <v>45861.0</v>
      </c>
      <c r="B850" s="87">
        <f t="shared" si="129"/>
        <v>45861</v>
      </c>
      <c r="C850" s="88">
        <f t="shared" si="132"/>
        <v>0.8611111111</v>
      </c>
      <c r="D850" s="240" t="s">
        <v>144</v>
      </c>
      <c r="E850" s="240" t="s">
        <v>305</v>
      </c>
      <c r="F850" s="131"/>
      <c r="G850" s="131"/>
      <c r="H850" s="94" t="str">
        <f t="shared" si="130"/>
        <v>D</v>
      </c>
      <c r="I850" s="131"/>
      <c r="J850" s="240" t="s">
        <v>404</v>
      </c>
      <c r="K850" s="240" t="s">
        <v>405</v>
      </c>
      <c r="L850" s="131"/>
      <c r="M850" s="131"/>
      <c r="N850" s="94" t="str">
        <f t="shared" si="131"/>
        <v>D</v>
      </c>
      <c r="O850" s="131"/>
      <c r="P850" s="131"/>
      <c r="Q850" s="85"/>
      <c r="R850" s="85"/>
      <c r="S850" s="85"/>
      <c r="T850" s="85"/>
      <c r="U850" s="85"/>
      <c r="V850" s="85"/>
      <c r="W850" s="85"/>
      <c r="X850" s="85"/>
      <c r="Y850" s="85"/>
      <c r="Z850" s="85"/>
    </row>
    <row r="851">
      <c r="A851" s="86">
        <v>45861.0</v>
      </c>
      <c r="B851" s="87">
        <f t="shared" si="129"/>
        <v>45861</v>
      </c>
      <c r="C851" s="88">
        <f t="shared" si="132"/>
        <v>0.8680555556</v>
      </c>
      <c r="D851" s="240" t="s">
        <v>134</v>
      </c>
      <c r="E851" s="240" t="s">
        <v>230</v>
      </c>
      <c r="F851" s="131"/>
      <c r="G851" s="131"/>
      <c r="H851" s="94" t="str">
        <f t="shared" si="130"/>
        <v>D</v>
      </c>
      <c r="I851" s="131"/>
      <c r="J851" s="47" t="s">
        <v>174</v>
      </c>
      <c r="K851" s="249" t="s">
        <v>556</v>
      </c>
      <c r="L851" s="131"/>
      <c r="M851" s="131"/>
      <c r="N851" s="94" t="str">
        <f t="shared" si="131"/>
        <v>D</v>
      </c>
      <c r="O851" s="131"/>
      <c r="P851" s="131"/>
      <c r="Q851" s="85"/>
      <c r="R851" s="85"/>
      <c r="S851" s="85"/>
      <c r="T851" s="85"/>
      <c r="U851" s="85"/>
      <c r="V851" s="85"/>
      <c r="W851" s="85"/>
      <c r="X851" s="85"/>
      <c r="Y851" s="85"/>
      <c r="Z851" s="85"/>
    </row>
    <row r="852">
      <c r="A852" s="268" t="s">
        <v>116</v>
      </c>
      <c r="B852" s="81" t="s">
        <v>16</v>
      </c>
      <c r="C852" s="150" t="s">
        <v>117</v>
      </c>
      <c r="D852" s="82" t="s">
        <v>118</v>
      </c>
      <c r="E852" s="82" t="s">
        <v>119</v>
      </c>
      <c r="F852" s="83" t="s">
        <v>120</v>
      </c>
      <c r="G852" s="82" t="s">
        <v>121</v>
      </c>
      <c r="H852" s="82" t="s">
        <v>122</v>
      </c>
      <c r="I852" s="82" t="s">
        <v>123</v>
      </c>
      <c r="J852" s="82" t="s">
        <v>118</v>
      </c>
      <c r="K852" s="82" t="s">
        <v>124</v>
      </c>
      <c r="L852" s="83" t="s">
        <v>125</v>
      </c>
      <c r="M852" s="82" t="s">
        <v>121</v>
      </c>
      <c r="N852" s="82" t="s">
        <v>122</v>
      </c>
      <c r="O852" s="82" t="s">
        <v>123</v>
      </c>
      <c r="P852" s="84" t="s">
        <v>52</v>
      </c>
      <c r="Q852" s="85"/>
      <c r="R852" s="85"/>
      <c r="S852" s="85"/>
      <c r="T852" s="85"/>
      <c r="U852" s="85"/>
      <c r="V852" s="85"/>
      <c r="W852" s="85"/>
      <c r="X852" s="85"/>
      <c r="Y852" s="85"/>
      <c r="Z852" s="85"/>
    </row>
    <row r="853">
      <c r="A853" s="86">
        <v>45862.0</v>
      </c>
      <c r="B853" s="87">
        <f t="shared" ref="B853:B888" si="133">A853</f>
        <v>45862</v>
      </c>
      <c r="C853" s="88">
        <v>0.625</v>
      </c>
      <c r="D853" s="240" t="s">
        <v>570</v>
      </c>
      <c r="E853" s="240" t="s">
        <v>571</v>
      </c>
      <c r="F853" s="131"/>
      <c r="G853" s="131"/>
      <c r="H853" s="94" t="str">
        <f t="shared" ref="H853:H888" si="134">IFS(G853&gt;M853,"W",G853&lt;M853,"L",G853=M853,"D")</f>
        <v>D</v>
      </c>
      <c r="I853" s="131"/>
      <c r="J853" s="240" t="s">
        <v>134</v>
      </c>
      <c r="K853" s="240" t="s">
        <v>230</v>
      </c>
      <c r="L853" s="131"/>
      <c r="M853" s="215"/>
      <c r="N853" s="94" t="str">
        <f t="shared" ref="N853:N888" si="135">IFS(M853&gt;G853,"W",M853&lt;G853,"L",M853=G853,"D")</f>
        <v>D</v>
      </c>
      <c r="O853" s="131"/>
      <c r="P853" s="136"/>
      <c r="Q853" s="85"/>
      <c r="R853" s="85"/>
      <c r="S853" s="85"/>
      <c r="T853" s="85"/>
      <c r="U853" s="85"/>
      <c r="V853" s="85"/>
      <c r="W853" s="85"/>
      <c r="X853" s="85"/>
      <c r="Y853" s="85"/>
      <c r="Z853" s="85"/>
    </row>
    <row r="854">
      <c r="A854" s="86">
        <v>45862.0</v>
      </c>
      <c r="B854" s="87">
        <f t="shared" si="133"/>
        <v>45862</v>
      </c>
      <c r="C854" s="88">
        <f t="shared" ref="C854:C888" si="136">C853 + TIME(0, 10, 0)</f>
        <v>0.6319444444</v>
      </c>
      <c r="D854" s="240" t="s">
        <v>282</v>
      </c>
      <c r="E854" s="240" t="s">
        <v>777</v>
      </c>
      <c r="F854" s="131"/>
      <c r="G854" s="215"/>
      <c r="H854" s="94" t="str">
        <f t="shared" si="134"/>
        <v>D</v>
      </c>
      <c r="I854" s="131"/>
      <c r="J854" s="240" t="s">
        <v>155</v>
      </c>
      <c r="K854" s="181" t="s">
        <v>529</v>
      </c>
      <c r="L854" s="131"/>
      <c r="M854" s="215"/>
      <c r="N854" s="94" t="str">
        <f t="shared" si="135"/>
        <v>D</v>
      </c>
      <c r="O854" s="131"/>
      <c r="P854" s="131"/>
      <c r="Q854" s="85"/>
      <c r="R854" s="85"/>
      <c r="S854" s="85"/>
      <c r="T854" s="85"/>
      <c r="U854" s="85"/>
      <c r="V854" s="85"/>
      <c r="W854" s="85"/>
      <c r="X854" s="85"/>
      <c r="Y854" s="85"/>
      <c r="Z854" s="85"/>
    </row>
    <row r="855">
      <c r="A855" s="86">
        <v>45862.0</v>
      </c>
      <c r="B855" s="87">
        <f t="shared" si="133"/>
        <v>45862</v>
      </c>
      <c r="C855" s="88">
        <f t="shared" si="136"/>
        <v>0.6388888889</v>
      </c>
      <c r="D855" s="240" t="s">
        <v>313</v>
      </c>
      <c r="E855" s="171" t="s">
        <v>392</v>
      </c>
      <c r="F855" s="131"/>
      <c r="G855" s="131"/>
      <c r="H855" s="94" t="str">
        <f t="shared" si="134"/>
        <v>D</v>
      </c>
      <c r="I855" s="131"/>
      <c r="J855" s="240" t="s">
        <v>130</v>
      </c>
      <c r="K855" s="248" t="s">
        <v>172</v>
      </c>
      <c r="L855" s="131"/>
      <c r="M855" s="215"/>
      <c r="N855" s="94" t="str">
        <f t="shared" si="135"/>
        <v>D</v>
      </c>
      <c r="O855" s="131"/>
      <c r="P855" s="131"/>
      <c r="Q855" s="85"/>
      <c r="R855" s="85"/>
      <c r="S855" s="85"/>
      <c r="T855" s="85"/>
      <c r="U855" s="85"/>
      <c r="V855" s="85"/>
      <c r="W855" s="85"/>
      <c r="X855" s="85"/>
      <c r="Y855" s="85"/>
      <c r="Z855" s="85"/>
    </row>
    <row r="856">
      <c r="A856" s="86">
        <v>45862.0</v>
      </c>
      <c r="B856" s="87">
        <f t="shared" si="133"/>
        <v>45862</v>
      </c>
      <c r="C856" s="88">
        <f t="shared" si="136"/>
        <v>0.6458333333</v>
      </c>
      <c r="D856" s="240" t="s">
        <v>313</v>
      </c>
      <c r="E856" s="171" t="s">
        <v>392</v>
      </c>
      <c r="F856" s="131"/>
      <c r="G856" s="131"/>
      <c r="H856" s="94" t="str">
        <f t="shared" si="134"/>
        <v>D</v>
      </c>
      <c r="I856" s="131"/>
      <c r="J856" s="240" t="s">
        <v>130</v>
      </c>
      <c r="K856" s="248" t="s">
        <v>172</v>
      </c>
      <c r="L856" s="131"/>
      <c r="M856" s="215"/>
      <c r="N856" s="94" t="str">
        <f t="shared" si="135"/>
        <v>D</v>
      </c>
      <c r="O856" s="131"/>
      <c r="P856" s="131"/>
      <c r="Q856" s="85"/>
      <c r="R856" s="85"/>
      <c r="S856" s="85"/>
      <c r="T856" s="85"/>
      <c r="U856" s="85"/>
      <c r="V856" s="85"/>
      <c r="W856" s="85"/>
      <c r="X856" s="85"/>
      <c r="Y856" s="85"/>
      <c r="Z856" s="85"/>
    </row>
    <row r="857">
      <c r="A857" s="86">
        <v>45862.0</v>
      </c>
      <c r="B857" s="87">
        <f t="shared" si="133"/>
        <v>45862</v>
      </c>
      <c r="C857" s="88">
        <f t="shared" si="136"/>
        <v>0.6527777778</v>
      </c>
      <c r="D857" s="240" t="s">
        <v>170</v>
      </c>
      <c r="E857" s="165" t="s">
        <v>496</v>
      </c>
      <c r="F857" s="131"/>
      <c r="G857" s="131"/>
      <c r="H857" s="94" t="str">
        <f t="shared" si="134"/>
        <v>D</v>
      </c>
      <c r="I857" s="131"/>
      <c r="J857" s="240" t="s">
        <v>155</v>
      </c>
      <c r="K857" s="181" t="s">
        <v>529</v>
      </c>
      <c r="L857" s="131"/>
      <c r="M857" s="215"/>
      <c r="N857" s="94" t="str">
        <f t="shared" si="135"/>
        <v>D</v>
      </c>
      <c r="O857" s="131"/>
      <c r="P857" s="131"/>
      <c r="Q857" s="85"/>
      <c r="R857" s="85"/>
      <c r="S857" s="85"/>
      <c r="T857" s="85"/>
      <c r="U857" s="85"/>
      <c r="V857" s="85"/>
      <c r="W857" s="85"/>
      <c r="X857" s="85"/>
      <c r="Y857" s="85"/>
      <c r="Z857" s="85"/>
    </row>
    <row r="858">
      <c r="A858" s="86">
        <v>45862.0</v>
      </c>
      <c r="B858" s="87">
        <f t="shared" si="133"/>
        <v>45862</v>
      </c>
      <c r="C858" s="88">
        <f t="shared" si="136"/>
        <v>0.6597222222</v>
      </c>
      <c r="D858" s="47" t="s">
        <v>155</v>
      </c>
      <c r="E858" s="181" t="s">
        <v>529</v>
      </c>
      <c r="F858" s="131"/>
      <c r="G858" s="131"/>
      <c r="H858" s="94" t="str">
        <f t="shared" si="134"/>
        <v>D</v>
      </c>
      <c r="I858" s="131"/>
      <c r="J858" s="240" t="s">
        <v>134</v>
      </c>
      <c r="K858" s="240" t="s">
        <v>226</v>
      </c>
      <c r="L858" s="131"/>
      <c r="M858" s="215"/>
      <c r="N858" s="94" t="str">
        <f t="shared" si="135"/>
        <v>D</v>
      </c>
      <c r="O858" s="131"/>
      <c r="P858" s="131"/>
      <c r="Q858" s="85"/>
      <c r="R858" s="85"/>
      <c r="S858" s="85"/>
      <c r="T858" s="85"/>
      <c r="U858" s="85"/>
      <c r="V858" s="85"/>
      <c r="W858" s="85"/>
      <c r="X858" s="85"/>
      <c r="Y858" s="85"/>
      <c r="Z858" s="85"/>
    </row>
    <row r="859">
      <c r="A859" s="86">
        <v>45862.0</v>
      </c>
      <c r="B859" s="87">
        <f t="shared" si="133"/>
        <v>45862</v>
      </c>
      <c r="C859" s="88">
        <f t="shared" si="136"/>
        <v>0.6666666667</v>
      </c>
      <c r="D859" s="240" t="s">
        <v>584</v>
      </c>
      <c r="E859" s="240">
        <v>9.47153578E8</v>
      </c>
      <c r="F859" s="131"/>
      <c r="G859" s="131"/>
      <c r="H859" s="94" t="str">
        <f t="shared" si="134"/>
        <v>D</v>
      </c>
      <c r="I859" s="131"/>
      <c r="J859" s="240" t="s">
        <v>178</v>
      </c>
      <c r="K859" s="251" t="s">
        <v>562</v>
      </c>
      <c r="L859" s="131"/>
      <c r="M859" s="215"/>
      <c r="N859" s="94" t="str">
        <f t="shared" si="135"/>
        <v>D</v>
      </c>
      <c r="O859" s="131"/>
      <c r="P859" s="131"/>
      <c r="Q859" s="85"/>
      <c r="R859" s="85"/>
      <c r="S859" s="85"/>
      <c r="T859" s="85"/>
      <c r="U859" s="85"/>
      <c r="V859" s="85"/>
      <c r="W859" s="85"/>
      <c r="X859" s="85"/>
      <c r="Y859" s="85"/>
      <c r="Z859" s="85"/>
    </row>
    <row r="860">
      <c r="A860" s="86">
        <v>45862.0</v>
      </c>
      <c r="B860" s="87">
        <f t="shared" si="133"/>
        <v>45862</v>
      </c>
      <c r="C860" s="88">
        <f t="shared" si="136"/>
        <v>0.6736111111</v>
      </c>
      <c r="D860" s="240" t="s">
        <v>316</v>
      </c>
      <c r="E860" s="240" t="s">
        <v>772</v>
      </c>
      <c r="F860" s="131"/>
      <c r="G860" s="131"/>
      <c r="H860" s="94" t="str">
        <f t="shared" si="134"/>
        <v>D</v>
      </c>
      <c r="I860" s="131"/>
      <c r="J860" s="240" t="s">
        <v>181</v>
      </c>
      <c r="K860" s="240" t="s">
        <v>567</v>
      </c>
      <c r="L860" s="131"/>
      <c r="M860" s="215"/>
      <c r="N860" s="94" t="str">
        <f t="shared" si="135"/>
        <v>D</v>
      </c>
      <c r="O860" s="131"/>
      <c r="P860" s="131"/>
      <c r="Q860" s="85"/>
      <c r="R860" s="85"/>
      <c r="S860" s="85"/>
      <c r="T860" s="85"/>
      <c r="U860" s="85"/>
      <c r="V860" s="85"/>
      <c r="W860" s="85"/>
      <c r="X860" s="85"/>
      <c r="Y860" s="85"/>
      <c r="Z860" s="85"/>
    </row>
    <row r="861">
      <c r="A861" s="86">
        <v>45862.0</v>
      </c>
      <c r="B861" s="87">
        <f t="shared" si="133"/>
        <v>45862</v>
      </c>
      <c r="C861" s="88">
        <f t="shared" si="136"/>
        <v>0.6805555556</v>
      </c>
      <c r="D861" s="47" t="s">
        <v>174</v>
      </c>
      <c r="E861" s="249">
        <v>3.86498952E8</v>
      </c>
      <c r="F861" s="131"/>
      <c r="G861" s="131"/>
      <c r="H861" s="94" t="str">
        <f t="shared" si="134"/>
        <v>D</v>
      </c>
      <c r="I861" s="131"/>
      <c r="J861" s="240" t="s">
        <v>186</v>
      </c>
      <c r="K861" s="240" t="s">
        <v>787</v>
      </c>
      <c r="L861" s="131"/>
      <c r="M861" s="215"/>
      <c r="N861" s="94" t="str">
        <f t="shared" si="135"/>
        <v>D</v>
      </c>
      <c r="O861" s="131"/>
      <c r="P861" s="136"/>
      <c r="Q861" s="85"/>
      <c r="R861" s="85"/>
      <c r="S861" s="85"/>
      <c r="T861" s="85"/>
      <c r="U861" s="85"/>
      <c r="V861" s="85"/>
      <c r="W861" s="85"/>
      <c r="X861" s="85"/>
      <c r="Y861" s="85"/>
      <c r="Z861" s="85"/>
    </row>
    <row r="862">
      <c r="A862" s="86">
        <v>45862.0</v>
      </c>
      <c r="B862" s="87">
        <f t="shared" si="133"/>
        <v>45862</v>
      </c>
      <c r="C862" s="88">
        <f t="shared" si="136"/>
        <v>0.6875</v>
      </c>
      <c r="D862" s="240" t="s">
        <v>587</v>
      </c>
      <c r="E862" s="240" t="s">
        <v>196</v>
      </c>
      <c r="F862" s="131"/>
      <c r="G862" s="131"/>
      <c r="H862" s="94" t="str">
        <f t="shared" si="134"/>
        <v>D</v>
      </c>
      <c r="I862" s="131"/>
      <c r="J862" s="240" t="s">
        <v>316</v>
      </c>
      <c r="K862" s="240" t="s">
        <v>182</v>
      </c>
      <c r="L862" s="131"/>
      <c r="M862" s="215"/>
      <c r="N862" s="94" t="str">
        <f t="shared" si="135"/>
        <v>D</v>
      </c>
      <c r="O862" s="131"/>
      <c r="P862" s="136"/>
      <c r="Q862" s="85"/>
      <c r="R862" s="85"/>
      <c r="S862" s="85"/>
      <c r="T862" s="85"/>
      <c r="U862" s="85"/>
      <c r="V862" s="85"/>
      <c r="W862" s="85"/>
      <c r="X862" s="85"/>
      <c r="Y862" s="85"/>
      <c r="Z862" s="85"/>
    </row>
    <row r="863">
      <c r="A863" s="86">
        <v>45862.0</v>
      </c>
      <c r="B863" s="87">
        <f t="shared" si="133"/>
        <v>45862</v>
      </c>
      <c r="C863" s="88">
        <f t="shared" si="136"/>
        <v>0.6944444444</v>
      </c>
      <c r="D863" s="47" t="s">
        <v>170</v>
      </c>
      <c r="E863" s="165" t="s">
        <v>496</v>
      </c>
      <c r="F863" s="131"/>
      <c r="G863" s="131"/>
      <c r="H863" s="94" t="str">
        <f t="shared" si="134"/>
        <v>D</v>
      </c>
      <c r="I863" s="131"/>
      <c r="J863" s="240" t="s">
        <v>139</v>
      </c>
      <c r="K863" s="301" t="s">
        <v>379</v>
      </c>
      <c r="L863" s="131"/>
      <c r="M863" s="215"/>
      <c r="N863" s="94" t="str">
        <f t="shared" si="135"/>
        <v>D</v>
      </c>
      <c r="O863" s="131"/>
      <c r="P863" s="131"/>
      <c r="Q863" s="85"/>
      <c r="R863" s="85"/>
      <c r="S863" s="85"/>
      <c r="T863" s="85"/>
      <c r="U863" s="85"/>
      <c r="V863" s="85"/>
      <c r="W863" s="85"/>
      <c r="X863" s="85"/>
      <c r="Y863" s="85"/>
      <c r="Z863" s="85"/>
    </row>
    <row r="864">
      <c r="A864" s="86">
        <v>45862.0</v>
      </c>
      <c r="B864" s="87">
        <f t="shared" si="133"/>
        <v>45862</v>
      </c>
      <c r="C864" s="88">
        <f t="shared" si="136"/>
        <v>0.7013888889</v>
      </c>
      <c r="D864" s="240" t="s">
        <v>151</v>
      </c>
      <c r="E864" s="240" t="s">
        <v>326</v>
      </c>
      <c r="F864" s="131"/>
      <c r="G864" s="131"/>
      <c r="H864" s="94" t="str">
        <f t="shared" si="134"/>
        <v>D</v>
      </c>
      <c r="I864" s="131"/>
      <c r="J864" s="240" t="s">
        <v>188</v>
      </c>
      <c r="K864" s="240">
        <v>6.73519272E8</v>
      </c>
      <c r="L864" s="131"/>
      <c r="M864" s="215"/>
      <c r="N864" s="94" t="str">
        <f t="shared" si="135"/>
        <v>D</v>
      </c>
      <c r="O864" s="131"/>
      <c r="P864" s="136"/>
      <c r="Q864" s="85"/>
      <c r="R864" s="85"/>
      <c r="S864" s="85"/>
      <c r="T864" s="85"/>
      <c r="U864" s="85"/>
      <c r="V864" s="85"/>
      <c r="W864" s="85"/>
      <c r="X864" s="85"/>
      <c r="Y864" s="85"/>
      <c r="Z864" s="85"/>
    </row>
    <row r="865">
      <c r="A865" s="86">
        <v>45862.0</v>
      </c>
      <c r="B865" s="87">
        <f t="shared" si="133"/>
        <v>45862</v>
      </c>
      <c r="C865" s="88">
        <f t="shared" si="136"/>
        <v>0.7083333333</v>
      </c>
      <c r="D865" s="47" t="s">
        <v>255</v>
      </c>
      <c r="E865" s="47" t="s">
        <v>142</v>
      </c>
      <c r="F865" s="131"/>
      <c r="G865" s="131"/>
      <c r="H865" s="94" t="str">
        <f t="shared" si="134"/>
        <v>D</v>
      </c>
      <c r="I865" s="131"/>
      <c r="J865" s="240" t="s">
        <v>195</v>
      </c>
      <c r="K865" s="290" t="s">
        <v>395</v>
      </c>
      <c r="L865" s="131"/>
      <c r="M865" s="215"/>
      <c r="N865" s="94" t="str">
        <f t="shared" si="135"/>
        <v>D</v>
      </c>
      <c r="O865" s="131"/>
      <c r="P865" s="131"/>
      <c r="Q865" s="85"/>
      <c r="R865" s="85"/>
      <c r="S865" s="85"/>
      <c r="T865" s="85"/>
      <c r="U865" s="85"/>
      <c r="V865" s="85"/>
      <c r="W865" s="85"/>
      <c r="X865" s="85"/>
      <c r="Y865" s="85"/>
      <c r="Z865" s="85"/>
    </row>
    <row r="866">
      <c r="A866" s="86">
        <v>45862.0</v>
      </c>
      <c r="B866" s="87">
        <f t="shared" si="133"/>
        <v>45862</v>
      </c>
      <c r="C866" s="88">
        <f t="shared" si="136"/>
        <v>0.7152777778</v>
      </c>
      <c r="D866" s="47" t="s">
        <v>174</v>
      </c>
      <c r="E866" s="249" t="s">
        <v>176</v>
      </c>
      <c r="F866" s="131"/>
      <c r="G866" s="131"/>
      <c r="H866" s="94" t="str">
        <f t="shared" si="134"/>
        <v>D</v>
      </c>
      <c r="I866" s="131"/>
      <c r="J866" s="240" t="s">
        <v>166</v>
      </c>
      <c r="K866" s="240" t="s">
        <v>549</v>
      </c>
      <c r="L866" s="131"/>
      <c r="M866" s="131"/>
      <c r="N866" s="94" t="str">
        <f t="shared" si="135"/>
        <v>D</v>
      </c>
      <c r="O866" s="131"/>
      <c r="P866" s="131"/>
      <c r="Q866" s="85"/>
      <c r="R866" s="85"/>
      <c r="S866" s="85"/>
      <c r="T866" s="85"/>
      <c r="U866" s="85"/>
      <c r="V866" s="85"/>
      <c r="W866" s="85"/>
      <c r="X866" s="85"/>
      <c r="Y866" s="85"/>
      <c r="Z866" s="85"/>
    </row>
    <row r="867">
      <c r="A867" s="86">
        <v>45862.0</v>
      </c>
      <c r="B867" s="87">
        <f t="shared" si="133"/>
        <v>45862</v>
      </c>
      <c r="C867" s="88">
        <f t="shared" si="136"/>
        <v>0.7222222222</v>
      </c>
      <c r="D867" s="240" t="s">
        <v>141</v>
      </c>
      <c r="E867" s="240" t="s">
        <v>518</v>
      </c>
      <c r="F867" s="131"/>
      <c r="G867" s="131"/>
      <c r="H867" s="94" t="str">
        <f t="shared" si="134"/>
        <v>D</v>
      </c>
      <c r="I867" s="131"/>
      <c r="J867" s="240" t="s">
        <v>186</v>
      </c>
      <c r="K867" s="290" t="s">
        <v>395</v>
      </c>
      <c r="L867" s="131"/>
      <c r="M867" s="131"/>
      <c r="N867" s="94" t="str">
        <f t="shared" si="135"/>
        <v>D</v>
      </c>
      <c r="O867" s="131"/>
      <c r="P867" s="131"/>
      <c r="Q867" s="85"/>
      <c r="R867" s="85"/>
      <c r="S867" s="85"/>
      <c r="T867" s="85"/>
      <c r="U867" s="85"/>
      <c r="V867" s="85"/>
      <c r="W867" s="85"/>
      <c r="X867" s="85"/>
      <c r="Y867" s="85"/>
      <c r="Z867" s="85"/>
    </row>
    <row r="868">
      <c r="A868" s="86">
        <v>45862.0</v>
      </c>
      <c r="B868" s="87">
        <f t="shared" si="133"/>
        <v>45862</v>
      </c>
      <c r="C868" s="88">
        <f t="shared" si="136"/>
        <v>0.7291666667</v>
      </c>
      <c r="D868" s="240" t="s">
        <v>146</v>
      </c>
      <c r="E868" s="240" t="s">
        <v>785</v>
      </c>
      <c r="F868" s="131"/>
      <c r="G868" s="131"/>
      <c r="H868" s="94" t="str">
        <f t="shared" si="134"/>
        <v>D</v>
      </c>
      <c r="I868" s="131"/>
      <c r="J868" s="240" t="s">
        <v>155</v>
      </c>
      <c r="K868" s="181" t="s">
        <v>529</v>
      </c>
      <c r="L868" s="131"/>
      <c r="M868" s="131"/>
      <c r="N868" s="94" t="str">
        <f t="shared" si="135"/>
        <v>D</v>
      </c>
      <c r="O868" s="131"/>
      <c r="P868" s="131"/>
      <c r="Q868" s="85"/>
      <c r="R868" s="85"/>
      <c r="S868" s="85"/>
      <c r="T868" s="85"/>
      <c r="U868" s="85"/>
      <c r="V868" s="85"/>
      <c r="W868" s="85"/>
      <c r="X868" s="85"/>
      <c r="Y868" s="85"/>
      <c r="Z868" s="85"/>
    </row>
    <row r="869">
      <c r="A869" s="86">
        <v>45862.0</v>
      </c>
      <c r="B869" s="87">
        <f t="shared" si="133"/>
        <v>45862</v>
      </c>
      <c r="C869" s="88">
        <f t="shared" si="136"/>
        <v>0.7361111111</v>
      </c>
      <c r="D869" s="240" t="s">
        <v>205</v>
      </c>
      <c r="E869" s="240" t="s">
        <v>206</v>
      </c>
      <c r="F869" s="131"/>
      <c r="G869" s="131"/>
      <c r="H869" s="94" t="str">
        <f t="shared" si="134"/>
        <v>D</v>
      </c>
      <c r="I869" s="131"/>
      <c r="J869" s="240" t="s">
        <v>166</v>
      </c>
      <c r="K869" s="240" t="s">
        <v>542</v>
      </c>
      <c r="L869" s="131"/>
      <c r="M869" s="131"/>
      <c r="N869" s="94" t="str">
        <f t="shared" si="135"/>
        <v>D</v>
      </c>
      <c r="O869" s="131"/>
      <c r="P869" s="131"/>
      <c r="Q869" s="85"/>
      <c r="R869" s="85"/>
      <c r="S869" s="85"/>
      <c r="T869" s="85"/>
      <c r="U869" s="85"/>
      <c r="V869" s="85"/>
      <c r="W869" s="85"/>
      <c r="X869" s="85"/>
      <c r="Y869" s="85"/>
      <c r="Z869" s="85"/>
    </row>
    <row r="870">
      <c r="A870" s="86">
        <v>45862.0</v>
      </c>
      <c r="B870" s="87">
        <f t="shared" si="133"/>
        <v>45862</v>
      </c>
      <c r="C870" s="88">
        <f t="shared" si="136"/>
        <v>0.7430555556</v>
      </c>
      <c r="D870" s="240" t="s">
        <v>590</v>
      </c>
      <c r="E870" s="248" t="s">
        <v>172</v>
      </c>
      <c r="F870" s="131"/>
      <c r="G870" s="131"/>
      <c r="H870" s="94" t="str">
        <f t="shared" si="134"/>
        <v>D</v>
      </c>
      <c r="I870" s="131"/>
      <c r="J870" s="240" t="s">
        <v>429</v>
      </c>
      <c r="K870" s="240" t="s">
        <v>499</v>
      </c>
      <c r="L870" s="131"/>
      <c r="M870" s="131"/>
      <c r="N870" s="94" t="str">
        <f t="shared" si="135"/>
        <v>D</v>
      </c>
      <c r="O870" s="131"/>
      <c r="P870" s="131"/>
      <c r="Q870" s="85"/>
      <c r="R870" s="85"/>
      <c r="S870" s="85"/>
      <c r="T870" s="85"/>
      <c r="U870" s="85"/>
      <c r="V870" s="85"/>
      <c r="W870" s="85"/>
      <c r="X870" s="85"/>
      <c r="Y870" s="85"/>
      <c r="Z870" s="85"/>
    </row>
    <row r="871">
      <c r="A871" s="86">
        <v>45862.0</v>
      </c>
      <c r="B871" s="87">
        <f t="shared" si="133"/>
        <v>45862</v>
      </c>
      <c r="C871" s="88">
        <f t="shared" si="136"/>
        <v>0.75</v>
      </c>
      <c r="D871" s="240" t="s">
        <v>139</v>
      </c>
      <c r="E871" s="209" t="s">
        <v>568</v>
      </c>
      <c r="F871" s="131"/>
      <c r="G871" s="131"/>
      <c r="H871" s="94" t="str">
        <f t="shared" si="134"/>
        <v>D</v>
      </c>
      <c r="I871" s="131"/>
      <c r="J871" s="240" t="s">
        <v>166</v>
      </c>
      <c r="K871" s="240" t="s">
        <v>516</v>
      </c>
      <c r="L871" s="131"/>
      <c r="M871" s="131"/>
      <c r="N871" s="94" t="str">
        <f t="shared" si="135"/>
        <v>D</v>
      </c>
      <c r="O871" s="131"/>
      <c r="P871" s="131"/>
      <c r="Q871" s="85"/>
      <c r="R871" s="85"/>
      <c r="S871" s="85"/>
      <c r="T871" s="85"/>
      <c r="U871" s="85"/>
      <c r="V871" s="85"/>
      <c r="W871" s="85"/>
      <c r="X871" s="85"/>
      <c r="Y871" s="85"/>
      <c r="Z871" s="85"/>
    </row>
    <row r="872">
      <c r="A872" s="86">
        <v>45862.0</v>
      </c>
      <c r="B872" s="87">
        <f t="shared" si="133"/>
        <v>45862</v>
      </c>
      <c r="C872" s="88">
        <f t="shared" si="136"/>
        <v>0.7569444444</v>
      </c>
      <c r="D872" s="240" t="s">
        <v>590</v>
      </c>
      <c r="E872" s="240" t="s">
        <v>788</v>
      </c>
      <c r="F872" s="131"/>
      <c r="G872" s="131"/>
      <c r="H872" s="94" t="str">
        <f t="shared" si="134"/>
        <v>D</v>
      </c>
      <c r="I872" s="131"/>
      <c r="J872" s="240" t="s">
        <v>181</v>
      </c>
      <c r="K872" s="240" t="s">
        <v>417</v>
      </c>
      <c r="L872" s="131"/>
      <c r="M872" s="131"/>
      <c r="N872" s="94" t="str">
        <f t="shared" si="135"/>
        <v>D</v>
      </c>
      <c r="O872" s="131"/>
      <c r="P872" s="136"/>
      <c r="Q872" s="85"/>
      <c r="R872" s="85"/>
      <c r="S872" s="85"/>
      <c r="T872" s="85"/>
      <c r="U872" s="85"/>
      <c r="V872" s="85"/>
      <c r="W872" s="85"/>
      <c r="X872" s="85"/>
      <c r="Y872" s="85"/>
      <c r="Z872" s="85"/>
    </row>
    <row r="873">
      <c r="A873" s="86">
        <v>45862.0</v>
      </c>
      <c r="B873" s="87">
        <f t="shared" si="133"/>
        <v>45862</v>
      </c>
      <c r="C873" s="88">
        <f t="shared" si="136"/>
        <v>0.7638888889</v>
      </c>
      <c r="D873" s="240" t="s">
        <v>590</v>
      </c>
      <c r="E873" s="240" t="s">
        <v>601</v>
      </c>
      <c r="F873" s="131"/>
      <c r="G873" s="131"/>
      <c r="H873" s="94" t="str">
        <f t="shared" si="134"/>
        <v>D</v>
      </c>
      <c r="I873" s="131"/>
      <c r="J873" s="240" t="s">
        <v>195</v>
      </c>
      <c r="K873" s="290" t="s">
        <v>395</v>
      </c>
      <c r="L873" s="131"/>
      <c r="M873" s="131"/>
      <c r="N873" s="94" t="str">
        <f t="shared" si="135"/>
        <v>D</v>
      </c>
      <c r="O873" s="131"/>
      <c r="P873" s="136"/>
      <c r="Q873" s="85"/>
      <c r="R873" s="85"/>
      <c r="S873" s="85"/>
      <c r="T873" s="85"/>
      <c r="U873" s="85"/>
      <c r="V873" s="85"/>
      <c r="W873" s="85"/>
      <c r="X873" s="85"/>
      <c r="Y873" s="85"/>
      <c r="Z873" s="85"/>
    </row>
    <row r="874">
      <c r="A874" s="86">
        <v>45862.0</v>
      </c>
      <c r="B874" s="87">
        <f t="shared" si="133"/>
        <v>45862</v>
      </c>
      <c r="C874" s="88">
        <f t="shared" si="136"/>
        <v>0.7708333333</v>
      </c>
      <c r="D874" s="240" t="s">
        <v>282</v>
      </c>
      <c r="E874" s="240" t="s">
        <v>675</v>
      </c>
      <c r="F874" s="131"/>
      <c r="G874" s="131"/>
      <c r="H874" s="94" t="str">
        <f t="shared" si="134"/>
        <v>D</v>
      </c>
      <c r="I874" s="131"/>
      <c r="J874" s="240" t="s">
        <v>186</v>
      </c>
      <c r="K874" s="290" t="s">
        <v>395</v>
      </c>
      <c r="L874" s="131"/>
      <c r="M874" s="131"/>
      <c r="N874" s="94" t="str">
        <f t="shared" si="135"/>
        <v>D</v>
      </c>
      <c r="O874" s="131"/>
      <c r="P874" s="131"/>
      <c r="Q874" s="85"/>
      <c r="R874" s="85"/>
      <c r="S874" s="85"/>
      <c r="T874" s="85"/>
      <c r="U874" s="85"/>
      <c r="V874" s="85"/>
      <c r="W874" s="85"/>
      <c r="X874" s="85"/>
      <c r="Y874" s="85"/>
      <c r="Z874" s="85"/>
    </row>
    <row r="875">
      <c r="A875" s="86">
        <v>45862.0</v>
      </c>
      <c r="B875" s="87">
        <f t="shared" si="133"/>
        <v>45862</v>
      </c>
      <c r="C875" s="88">
        <f t="shared" si="136"/>
        <v>0.7777777778</v>
      </c>
      <c r="D875" s="240" t="s">
        <v>166</v>
      </c>
      <c r="E875" s="240" t="s">
        <v>504</v>
      </c>
      <c r="F875" s="131"/>
      <c r="G875" s="131"/>
      <c r="H875" s="94" t="str">
        <f t="shared" si="134"/>
        <v>D</v>
      </c>
      <c r="I875" s="131"/>
      <c r="J875" s="240" t="s">
        <v>292</v>
      </c>
      <c r="K875" s="302" t="s">
        <v>569</v>
      </c>
      <c r="L875" s="131"/>
      <c r="M875" s="131"/>
      <c r="N875" s="94" t="str">
        <f t="shared" si="135"/>
        <v>D</v>
      </c>
      <c r="O875" s="131"/>
      <c r="P875" s="136"/>
      <c r="Q875" s="85"/>
      <c r="R875" s="85"/>
      <c r="S875" s="85"/>
      <c r="T875" s="85"/>
      <c r="U875" s="85"/>
      <c r="V875" s="85"/>
      <c r="W875" s="85"/>
      <c r="X875" s="85"/>
      <c r="Y875" s="85"/>
      <c r="Z875" s="85"/>
    </row>
    <row r="876">
      <c r="A876" s="86">
        <v>45862.0</v>
      </c>
      <c r="B876" s="87">
        <f t="shared" si="133"/>
        <v>45862</v>
      </c>
      <c r="C876" s="88">
        <f t="shared" si="136"/>
        <v>0.7847222222</v>
      </c>
      <c r="D876" s="240" t="s">
        <v>282</v>
      </c>
      <c r="E876" s="240" t="s">
        <v>711</v>
      </c>
      <c r="F876" s="131"/>
      <c r="G876" s="131"/>
      <c r="H876" s="94" t="str">
        <f t="shared" si="134"/>
        <v>D</v>
      </c>
      <c r="I876" s="131"/>
      <c r="J876" s="240" t="s">
        <v>195</v>
      </c>
      <c r="K876" s="290" t="s">
        <v>395</v>
      </c>
      <c r="L876" s="131"/>
      <c r="M876" s="131"/>
      <c r="N876" s="94" t="str">
        <f t="shared" si="135"/>
        <v>D</v>
      </c>
      <c r="O876" s="131"/>
      <c r="P876" s="131"/>
      <c r="Q876" s="85"/>
      <c r="R876" s="85"/>
      <c r="S876" s="85"/>
      <c r="T876" s="85"/>
      <c r="U876" s="85"/>
      <c r="V876" s="85"/>
      <c r="W876" s="85"/>
      <c r="X876" s="85"/>
      <c r="Y876" s="85"/>
      <c r="Z876" s="85"/>
    </row>
    <row r="877">
      <c r="A877" s="86">
        <v>45862.0</v>
      </c>
      <c r="B877" s="87">
        <f t="shared" si="133"/>
        <v>45862</v>
      </c>
      <c r="C877" s="88">
        <f t="shared" si="136"/>
        <v>0.7916666667</v>
      </c>
      <c r="D877" s="240" t="s">
        <v>587</v>
      </c>
      <c r="E877" s="240" t="s">
        <v>196</v>
      </c>
      <c r="F877" s="131"/>
      <c r="G877" s="131"/>
      <c r="H877" s="94" t="str">
        <f t="shared" si="134"/>
        <v>D</v>
      </c>
      <c r="I877" s="131"/>
      <c r="J877" s="240" t="s">
        <v>205</v>
      </c>
      <c r="K877" s="240">
        <v>8.2914406E8</v>
      </c>
      <c r="L877" s="131"/>
      <c r="M877" s="131"/>
      <c r="N877" s="94" t="str">
        <f t="shared" si="135"/>
        <v>D</v>
      </c>
      <c r="O877" s="131"/>
      <c r="P877" s="131"/>
      <c r="Q877" s="85"/>
      <c r="R877" s="85"/>
      <c r="S877" s="85"/>
      <c r="T877" s="85"/>
      <c r="U877" s="85"/>
      <c r="V877" s="85"/>
      <c r="W877" s="85"/>
      <c r="X877" s="85"/>
      <c r="Y877" s="85"/>
      <c r="Z877" s="85"/>
    </row>
    <row r="878">
      <c r="A878" s="86">
        <v>45862.0</v>
      </c>
      <c r="B878" s="87">
        <f t="shared" si="133"/>
        <v>45862</v>
      </c>
      <c r="C878" s="88">
        <f t="shared" si="136"/>
        <v>0.7986111111</v>
      </c>
      <c r="D878" s="47" t="s">
        <v>427</v>
      </c>
      <c r="E878" s="47" t="s">
        <v>449</v>
      </c>
      <c r="F878" s="131"/>
      <c r="G878" s="131"/>
      <c r="H878" s="94" t="str">
        <f t="shared" si="134"/>
        <v>D</v>
      </c>
      <c r="I878" s="131"/>
      <c r="J878" s="240" t="s">
        <v>144</v>
      </c>
      <c r="K878" s="240" t="s">
        <v>305</v>
      </c>
      <c r="L878" s="131"/>
      <c r="M878" s="131"/>
      <c r="N878" s="94" t="str">
        <f t="shared" si="135"/>
        <v>D</v>
      </c>
      <c r="O878" s="131"/>
      <c r="P878" s="136"/>
      <c r="Q878" s="85"/>
      <c r="R878" s="85"/>
      <c r="S878" s="85"/>
      <c r="T878" s="85"/>
      <c r="U878" s="85"/>
      <c r="V878" s="85"/>
      <c r="W878" s="85"/>
      <c r="X878" s="85"/>
      <c r="Y878" s="85"/>
      <c r="Z878" s="85"/>
    </row>
    <row r="879">
      <c r="A879" s="86">
        <v>45862.0</v>
      </c>
      <c r="B879" s="87">
        <f t="shared" si="133"/>
        <v>45862</v>
      </c>
      <c r="C879" s="88">
        <f t="shared" si="136"/>
        <v>0.8055555556</v>
      </c>
      <c r="D879" s="240" t="s">
        <v>166</v>
      </c>
      <c r="E879" s="240" t="s">
        <v>156</v>
      </c>
      <c r="F879" s="131"/>
      <c r="G879" s="131"/>
      <c r="H879" s="94" t="str">
        <f t="shared" si="134"/>
        <v>D</v>
      </c>
      <c r="I879" s="131"/>
      <c r="J879" s="240" t="s">
        <v>144</v>
      </c>
      <c r="K879" s="251" t="s">
        <v>769</v>
      </c>
      <c r="L879" s="131"/>
      <c r="M879" s="131"/>
      <c r="N879" s="94" t="str">
        <f t="shared" si="135"/>
        <v>D</v>
      </c>
      <c r="O879" s="131"/>
      <c r="P879" s="131"/>
      <c r="Q879" s="85"/>
      <c r="R879" s="85"/>
      <c r="S879" s="85"/>
      <c r="T879" s="85"/>
      <c r="U879" s="85"/>
      <c r="V879" s="85"/>
      <c r="W879" s="85"/>
      <c r="X879" s="85"/>
      <c r="Y879" s="85"/>
      <c r="Z879" s="85"/>
    </row>
    <row r="880">
      <c r="A880" s="86">
        <v>45862.0</v>
      </c>
      <c r="B880" s="87">
        <f t="shared" si="133"/>
        <v>45862</v>
      </c>
      <c r="C880" s="88">
        <f t="shared" si="136"/>
        <v>0.8125</v>
      </c>
      <c r="D880" s="241" t="s">
        <v>130</v>
      </c>
      <c r="E880" s="248" t="s">
        <v>172</v>
      </c>
      <c r="F880" s="131"/>
      <c r="G880" s="131"/>
      <c r="H880" s="94" t="str">
        <f t="shared" si="134"/>
        <v>D</v>
      </c>
      <c r="I880" s="131"/>
      <c r="J880" s="240" t="s">
        <v>166</v>
      </c>
      <c r="K880" s="240" t="s">
        <v>373</v>
      </c>
      <c r="L880" s="131"/>
      <c r="M880" s="131"/>
      <c r="N880" s="94" t="str">
        <f t="shared" si="135"/>
        <v>D</v>
      </c>
      <c r="O880" s="131"/>
      <c r="P880" s="131"/>
      <c r="Q880" s="85"/>
      <c r="R880" s="85"/>
      <c r="S880" s="85"/>
      <c r="T880" s="85"/>
      <c r="U880" s="85"/>
      <c r="V880" s="85"/>
      <c r="W880" s="85"/>
      <c r="X880" s="85"/>
      <c r="Y880" s="85"/>
      <c r="Z880" s="85"/>
    </row>
    <row r="881">
      <c r="A881" s="86">
        <v>45862.0</v>
      </c>
      <c r="B881" s="87">
        <f t="shared" si="133"/>
        <v>45862</v>
      </c>
      <c r="C881" s="88">
        <f t="shared" si="136"/>
        <v>0.8194444444</v>
      </c>
      <c r="D881" s="240" t="s">
        <v>313</v>
      </c>
      <c r="E881" s="171" t="s">
        <v>392</v>
      </c>
      <c r="F881" s="131"/>
      <c r="G881" s="131"/>
      <c r="H881" s="94" t="str">
        <f t="shared" si="134"/>
        <v>D</v>
      </c>
      <c r="I881" s="131"/>
      <c r="J881" s="240" t="s">
        <v>149</v>
      </c>
      <c r="K881" s="174" t="s">
        <v>426</v>
      </c>
      <c r="L881" s="131"/>
      <c r="M881" s="131"/>
      <c r="N881" s="94" t="str">
        <f t="shared" si="135"/>
        <v>D</v>
      </c>
      <c r="O881" s="131"/>
      <c r="P881" s="131"/>
      <c r="Q881" s="85"/>
      <c r="R881" s="85"/>
      <c r="S881" s="85"/>
      <c r="T881" s="85"/>
      <c r="U881" s="85"/>
      <c r="V881" s="85"/>
      <c r="W881" s="85"/>
      <c r="X881" s="85"/>
      <c r="Y881" s="85"/>
      <c r="Z881" s="85"/>
    </row>
    <row r="882">
      <c r="A882" s="86">
        <v>45862.0</v>
      </c>
      <c r="B882" s="87">
        <f t="shared" si="133"/>
        <v>45862</v>
      </c>
      <c r="C882" s="88">
        <f t="shared" si="136"/>
        <v>0.8263888889</v>
      </c>
      <c r="D882" s="240" t="s">
        <v>134</v>
      </c>
      <c r="E882" s="240" t="s">
        <v>164</v>
      </c>
      <c r="F882" s="131"/>
      <c r="G882" s="131"/>
      <c r="H882" s="94" t="str">
        <f t="shared" si="134"/>
        <v>D</v>
      </c>
      <c r="I882" s="131"/>
      <c r="J882" s="240" t="s">
        <v>130</v>
      </c>
      <c r="K882" s="248" t="s">
        <v>172</v>
      </c>
      <c r="L882" s="131"/>
      <c r="M882" s="131"/>
      <c r="N882" s="94" t="str">
        <f t="shared" si="135"/>
        <v>D</v>
      </c>
      <c r="O882" s="131"/>
      <c r="P882" s="131"/>
      <c r="Q882" s="85"/>
      <c r="R882" s="85"/>
      <c r="S882" s="85"/>
      <c r="T882" s="85"/>
      <c r="U882" s="85"/>
      <c r="V882" s="85"/>
      <c r="W882" s="85"/>
      <c r="X882" s="85"/>
      <c r="Y882" s="85"/>
      <c r="Z882" s="85"/>
    </row>
    <row r="883">
      <c r="A883" s="86">
        <v>45862.0</v>
      </c>
      <c r="B883" s="87">
        <f t="shared" si="133"/>
        <v>45862</v>
      </c>
      <c r="C883" s="88">
        <f t="shared" si="136"/>
        <v>0.8333333333</v>
      </c>
      <c r="D883" s="240" t="s">
        <v>313</v>
      </c>
      <c r="E883" s="171" t="s">
        <v>392</v>
      </c>
      <c r="F883" s="131"/>
      <c r="G883" s="131"/>
      <c r="H883" s="94" t="str">
        <f t="shared" si="134"/>
        <v>D</v>
      </c>
      <c r="I883" s="131"/>
      <c r="J883" s="240" t="s">
        <v>144</v>
      </c>
      <c r="K883" s="240" t="s">
        <v>336</v>
      </c>
      <c r="L883" s="131"/>
      <c r="M883" s="131"/>
      <c r="N883" s="94" t="str">
        <f t="shared" si="135"/>
        <v>D</v>
      </c>
      <c r="O883" s="131"/>
      <c r="P883" s="131"/>
      <c r="Q883" s="85"/>
      <c r="R883" s="85"/>
      <c r="S883" s="85"/>
      <c r="T883" s="85"/>
      <c r="U883" s="85"/>
      <c r="V883" s="85"/>
      <c r="W883" s="85"/>
      <c r="X883" s="85"/>
      <c r="Y883" s="85"/>
      <c r="Z883" s="85"/>
    </row>
    <row r="884">
      <c r="A884" s="86">
        <v>45862.0</v>
      </c>
      <c r="B884" s="87">
        <f t="shared" si="133"/>
        <v>45862</v>
      </c>
      <c r="C884" s="88">
        <f t="shared" si="136"/>
        <v>0.8402777778</v>
      </c>
      <c r="D884" s="47" t="s">
        <v>197</v>
      </c>
      <c r="E884" s="47" t="s">
        <v>447</v>
      </c>
      <c r="F884" s="131"/>
      <c r="G884" s="131"/>
      <c r="H884" s="94" t="str">
        <f t="shared" si="134"/>
        <v>D</v>
      </c>
      <c r="I884" s="131"/>
      <c r="J884" s="240" t="s">
        <v>149</v>
      </c>
      <c r="K884" s="240" t="s">
        <v>526</v>
      </c>
      <c r="L884" s="131"/>
      <c r="M884" s="131"/>
      <c r="N884" s="94" t="str">
        <f t="shared" si="135"/>
        <v>D</v>
      </c>
      <c r="O884" s="131"/>
      <c r="P884" s="136"/>
      <c r="Q884" s="85"/>
      <c r="R884" s="85"/>
      <c r="S884" s="85"/>
      <c r="T884" s="85"/>
      <c r="U884" s="85"/>
      <c r="V884" s="85"/>
      <c r="W884" s="85"/>
      <c r="X884" s="85"/>
      <c r="Y884" s="85"/>
      <c r="Z884" s="85"/>
    </row>
    <row r="885">
      <c r="A885" s="86">
        <v>45862.0</v>
      </c>
      <c r="B885" s="87">
        <f t="shared" si="133"/>
        <v>45862</v>
      </c>
      <c r="C885" s="88">
        <f t="shared" si="136"/>
        <v>0.8472222222</v>
      </c>
      <c r="D885" s="240" t="s">
        <v>266</v>
      </c>
      <c r="E885" s="240" t="s">
        <v>469</v>
      </c>
      <c r="F885" s="131"/>
      <c r="G885" s="131"/>
      <c r="H885" s="94" t="str">
        <f t="shared" si="134"/>
        <v>D</v>
      </c>
      <c r="I885" s="131"/>
      <c r="J885" s="240" t="s">
        <v>195</v>
      </c>
      <c r="K885" s="290" t="s">
        <v>395</v>
      </c>
      <c r="L885" s="131"/>
      <c r="M885" s="131"/>
      <c r="N885" s="94" t="str">
        <f t="shared" si="135"/>
        <v>D</v>
      </c>
      <c r="O885" s="131"/>
      <c r="P885" s="136"/>
      <c r="Q885" s="85"/>
      <c r="R885" s="85"/>
      <c r="S885" s="85"/>
      <c r="T885" s="85"/>
      <c r="U885" s="85"/>
      <c r="V885" s="85"/>
      <c r="W885" s="85"/>
      <c r="X885" s="85"/>
      <c r="Y885" s="85"/>
      <c r="Z885" s="85"/>
    </row>
    <row r="886">
      <c r="A886" s="86">
        <v>45862.0</v>
      </c>
      <c r="B886" s="87">
        <f t="shared" si="133"/>
        <v>45862</v>
      </c>
      <c r="C886" s="88">
        <f t="shared" si="136"/>
        <v>0.8541666667</v>
      </c>
      <c r="D886" s="240" t="s">
        <v>313</v>
      </c>
      <c r="E886" s="171" t="s">
        <v>392</v>
      </c>
      <c r="F886" s="131"/>
      <c r="G886" s="131"/>
      <c r="H886" s="94" t="str">
        <f t="shared" si="134"/>
        <v>D</v>
      </c>
      <c r="I886" s="131"/>
      <c r="J886" s="240" t="s">
        <v>557</v>
      </c>
      <c r="K886" s="240" t="s">
        <v>558</v>
      </c>
      <c r="L886" s="131"/>
      <c r="M886" s="131"/>
      <c r="N886" s="94" t="str">
        <f t="shared" si="135"/>
        <v>D</v>
      </c>
      <c r="O886" s="131"/>
      <c r="P886" s="136"/>
      <c r="Q886" s="85"/>
      <c r="R886" s="85"/>
      <c r="S886" s="85"/>
      <c r="T886" s="85"/>
      <c r="U886" s="85"/>
      <c r="V886" s="85"/>
      <c r="W886" s="85"/>
      <c r="X886" s="85"/>
      <c r="Y886" s="85"/>
      <c r="Z886" s="85"/>
    </row>
    <row r="887">
      <c r="A887" s="86">
        <v>45862.0</v>
      </c>
      <c r="B887" s="87">
        <f t="shared" si="133"/>
        <v>45862</v>
      </c>
      <c r="C887" s="88">
        <f t="shared" si="136"/>
        <v>0.8611111111</v>
      </c>
      <c r="D887" s="240" t="s">
        <v>146</v>
      </c>
      <c r="E887" s="240" t="s">
        <v>147</v>
      </c>
      <c r="F887" s="131"/>
      <c r="G887" s="131"/>
      <c r="H887" s="94" t="str">
        <f t="shared" si="134"/>
        <v>D</v>
      </c>
      <c r="I887" s="131"/>
      <c r="J887" s="240" t="s">
        <v>205</v>
      </c>
      <c r="K887" s="240" t="s">
        <v>778</v>
      </c>
      <c r="L887" s="131"/>
      <c r="M887" s="131"/>
      <c r="N887" s="94" t="str">
        <f t="shared" si="135"/>
        <v>D</v>
      </c>
      <c r="O887" s="131"/>
      <c r="P887" s="136"/>
      <c r="Q887" s="85"/>
      <c r="R887" s="85"/>
      <c r="S887" s="85"/>
      <c r="T887" s="85"/>
      <c r="U887" s="85"/>
      <c r="V887" s="85"/>
      <c r="W887" s="85"/>
      <c r="X887" s="85"/>
      <c r="Y887" s="85"/>
      <c r="Z887" s="85"/>
    </row>
    <row r="888">
      <c r="A888" s="86">
        <v>45862.0</v>
      </c>
      <c r="B888" s="87">
        <f t="shared" si="133"/>
        <v>45862</v>
      </c>
      <c r="C888" s="88">
        <f t="shared" si="136"/>
        <v>0.8680555556</v>
      </c>
      <c r="D888" s="240" t="s">
        <v>313</v>
      </c>
      <c r="E888" s="171" t="s">
        <v>392</v>
      </c>
      <c r="F888" s="131"/>
      <c r="G888" s="131"/>
      <c r="H888" s="94" t="str">
        <f t="shared" si="134"/>
        <v>D</v>
      </c>
      <c r="I888" s="131"/>
      <c r="J888" s="240" t="s">
        <v>166</v>
      </c>
      <c r="K888" s="240" t="s">
        <v>539</v>
      </c>
      <c r="L888" s="131"/>
      <c r="M888" s="131"/>
      <c r="N888" s="94" t="str">
        <f t="shared" si="135"/>
        <v>D</v>
      </c>
      <c r="O888" s="131"/>
      <c r="P888" s="131"/>
      <c r="Q888" s="85"/>
      <c r="R888" s="85"/>
      <c r="S888" s="85"/>
      <c r="T888" s="85"/>
      <c r="U888" s="85"/>
      <c r="V888" s="85"/>
      <c r="W888" s="85"/>
      <c r="X888" s="85"/>
      <c r="Y888" s="85"/>
      <c r="Z888" s="85"/>
    </row>
    <row r="889">
      <c r="A889" s="268" t="s">
        <v>116</v>
      </c>
      <c r="B889" s="81" t="s">
        <v>16</v>
      </c>
      <c r="C889" s="150" t="s">
        <v>117</v>
      </c>
      <c r="D889" s="82" t="s">
        <v>118</v>
      </c>
      <c r="E889" s="82" t="s">
        <v>119</v>
      </c>
      <c r="F889" s="83" t="s">
        <v>120</v>
      </c>
      <c r="G889" s="82" t="s">
        <v>121</v>
      </c>
      <c r="H889" s="82" t="s">
        <v>122</v>
      </c>
      <c r="I889" s="82" t="s">
        <v>123</v>
      </c>
      <c r="J889" s="82" t="s">
        <v>118</v>
      </c>
      <c r="K889" s="82" t="s">
        <v>124</v>
      </c>
      <c r="L889" s="83" t="s">
        <v>125</v>
      </c>
      <c r="M889" s="82" t="s">
        <v>121</v>
      </c>
      <c r="N889" s="82" t="s">
        <v>122</v>
      </c>
      <c r="O889" s="82" t="s">
        <v>123</v>
      </c>
      <c r="P889" s="166" t="s">
        <v>52</v>
      </c>
      <c r="Q889" s="85"/>
      <c r="R889" s="85"/>
      <c r="S889" s="85"/>
      <c r="T889" s="85"/>
      <c r="U889" s="85"/>
      <c r="V889" s="85"/>
      <c r="W889" s="85"/>
      <c r="X889" s="85"/>
      <c r="Y889" s="85"/>
      <c r="Z889" s="85"/>
    </row>
    <row r="890">
      <c r="A890" s="86">
        <v>45863.0</v>
      </c>
      <c r="B890" s="87">
        <f t="shared" ref="B890:B925" si="137">A890</f>
        <v>45863</v>
      </c>
      <c r="C890" s="88">
        <v>0.625</v>
      </c>
      <c r="D890" s="240" t="s">
        <v>134</v>
      </c>
      <c r="E890" s="240" t="s">
        <v>505</v>
      </c>
      <c r="F890" s="131"/>
      <c r="G890" s="131"/>
      <c r="H890" s="94" t="str">
        <f t="shared" ref="H890:H925" si="138">IFS(G890&gt;M890,"W",G890&lt;M890,"L",G890=M890,"D")</f>
        <v>D</v>
      </c>
      <c r="I890" s="131"/>
      <c r="J890" s="240" t="s">
        <v>170</v>
      </c>
      <c r="K890" s="165" t="s">
        <v>496</v>
      </c>
      <c r="L890" s="131"/>
      <c r="M890" s="215"/>
      <c r="N890" s="94" t="str">
        <f t="shared" ref="N890:N925" si="139">IFS(M890&gt;G890,"W",M890&lt;G890,"L",M890=G890,"D")</f>
        <v>D</v>
      </c>
      <c r="O890" s="131"/>
      <c r="P890" s="136"/>
      <c r="Q890" s="85"/>
      <c r="R890" s="85"/>
      <c r="S890" s="85"/>
      <c r="T890" s="85"/>
      <c r="U890" s="85"/>
      <c r="V890" s="85"/>
      <c r="W890" s="85"/>
      <c r="X890" s="85"/>
      <c r="Y890" s="85"/>
      <c r="Z890" s="85"/>
    </row>
    <row r="891">
      <c r="A891" s="86">
        <v>45863.0</v>
      </c>
      <c r="B891" s="87">
        <f t="shared" si="137"/>
        <v>45863</v>
      </c>
      <c r="C891" s="88">
        <f t="shared" ref="C891:C925" si="140">C890 + TIME(0, 10, 0)</f>
        <v>0.6319444444</v>
      </c>
      <c r="D891" s="240" t="s">
        <v>155</v>
      </c>
      <c r="E891" s="240" t="s">
        <v>578</v>
      </c>
      <c r="F891" s="131"/>
      <c r="G891" s="215"/>
      <c r="H891" s="94" t="str">
        <f t="shared" si="138"/>
        <v>D</v>
      </c>
      <c r="I891" s="131"/>
      <c r="J891" s="240" t="s">
        <v>191</v>
      </c>
      <c r="K891" s="209" t="s">
        <v>555</v>
      </c>
      <c r="L891" s="131"/>
      <c r="M891" s="215"/>
      <c r="N891" s="94" t="str">
        <f t="shared" si="139"/>
        <v>D</v>
      </c>
      <c r="O891" s="131"/>
      <c r="P891" s="136"/>
      <c r="Q891" s="85"/>
      <c r="R891" s="85"/>
      <c r="S891" s="85"/>
      <c r="T891" s="85"/>
      <c r="U891" s="85"/>
      <c r="V891" s="85"/>
      <c r="W891" s="85"/>
      <c r="X891" s="85"/>
      <c r="Y891" s="85"/>
      <c r="Z891" s="85"/>
    </row>
    <row r="892">
      <c r="A892" s="86">
        <v>45863.0</v>
      </c>
      <c r="B892" s="87">
        <f t="shared" si="137"/>
        <v>45863</v>
      </c>
      <c r="C892" s="88">
        <f t="shared" si="140"/>
        <v>0.6388888889</v>
      </c>
      <c r="D892" s="240" t="s">
        <v>200</v>
      </c>
      <c r="E892" s="299" t="s">
        <v>773</v>
      </c>
      <c r="F892" s="131"/>
      <c r="G892" s="131"/>
      <c r="H892" s="94" t="str">
        <f t="shared" si="138"/>
        <v>D</v>
      </c>
      <c r="I892" s="131"/>
      <c r="J892" s="47" t="s">
        <v>174</v>
      </c>
      <c r="K892" s="249" t="s">
        <v>556</v>
      </c>
      <c r="L892" s="131"/>
      <c r="M892" s="215"/>
      <c r="N892" s="94" t="str">
        <f t="shared" si="139"/>
        <v>D</v>
      </c>
      <c r="O892" s="131"/>
      <c r="P892" s="131"/>
      <c r="Q892" s="85"/>
      <c r="R892" s="85"/>
      <c r="S892" s="85"/>
      <c r="T892" s="85"/>
      <c r="U892" s="85"/>
      <c r="V892" s="85"/>
      <c r="W892" s="85"/>
      <c r="X892" s="85"/>
      <c r="Y892" s="85"/>
      <c r="Z892" s="85"/>
    </row>
    <row r="893">
      <c r="A893" s="86">
        <v>45863.0</v>
      </c>
      <c r="B893" s="87">
        <f t="shared" si="137"/>
        <v>45863</v>
      </c>
      <c r="C893" s="88">
        <f t="shared" si="140"/>
        <v>0.6458333333</v>
      </c>
      <c r="D893" s="240" t="s">
        <v>195</v>
      </c>
      <c r="E893" s="290" t="s">
        <v>395</v>
      </c>
      <c r="F893" s="131"/>
      <c r="G893" s="131"/>
      <c r="H893" s="94" t="str">
        <f t="shared" si="138"/>
        <v>D</v>
      </c>
      <c r="I893" s="131"/>
      <c r="J893" s="47" t="s">
        <v>564</v>
      </c>
      <c r="K893" s="47" t="s">
        <v>768</v>
      </c>
      <c r="L893" s="131"/>
      <c r="M893" s="215"/>
      <c r="N893" s="94" t="str">
        <f t="shared" si="139"/>
        <v>D</v>
      </c>
      <c r="O893" s="131"/>
      <c r="P893" s="131"/>
      <c r="Q893" s="85"/>
      <c r="R893" s="85"/>
      <c r="S893" s="85"/>
      <c r="T893" s="85"/>
      <c r="U893" s="85"/>
      <c r="V893" s="85"/>
      <c r="W893" s="85"/>
      <c r="X893" s="85"/>
      <c r="Y893" s="85"/>
      <c r="Z893" s="85"/>
    </row>
    <row r="894">
      <c r="A894" s="86">
        <v>45863.0</v>
      </c>
      <c r="B894" s="87">
        <f t="shared" si="137"/>
        <v>45863</v>
      </c>
      <c r="C894" s="88">
        <f t="shared" si="140"/>
        <v>0.6527777778</v>
      </c>
      <c r="D894" s="240" t="s">
        <v>311</v>
      </c>
      <c r="E894" s="300" t="s">
        <v>312</v>
      </c>
      <c r="F894" s="131"/>
      <c r="G894" s="131"/>
      <c r="H894" s="94" t="str">
        <f t="shared" si="138"/>
        <v>D</v>
      </c>
      <c r="I894" s="131"/>
      <c r="J894" s="240" t="s">
        <v>590</v>
      </c>
      <c r="K894" s="240">
        <v>9.21411693E8</v>
      </c>
      <c r="L894" s="131"/>
      <c r="M894" s="215"/>
      <c r="N894" s="94" t="str">
        <f t="shared" si="139"/>
        <v>D</v>
      </c>
      <c r="O894" s="131"/>
      <c r="P894" s="131"/>
      <c r="Q894" s="85"/>
      <c r="R894" s="85"/>
      <c r="S894" s="85"/>
      <c r="T894" s="85"/>
      <c r="U894" s="85"/>
      <c r="V894" s="85"/>
      <c r="W894" s="85"/>
      <c r="X894" s="85"/>
      <c r="Y894" s="85"/>
      <c r="Z894" s="85"/>
    </row>
    <row r="895">
      <c r="A895" s="86">
        <v>45863.0</v>
      </c>
      <c r="B895" s="87">
        <f t="shared" si="137"/>
        <v>45863</v>
      </c>
      <c r="C895" s="88">
        <f t="shared" si="140"/>
        <v>0.6597222222</v>
      </c>
      <c r="D895" s="240" t="s">
        <v>155</v>
      </c>
      <c r="E895" s="181" t="s">
        <v>529</v>
      </c>
      <c r="F895" s="131"/>
      <c r="G895" s="131"/>
      <c r="H895" s="94" t="str">
        <f t="shared" si="138"/>
        <v>D</v>
      </c>
      <c r="I895" s="131"/>
      <c r="J895" s="240" t="s">
        <v>191</v>
      </c>
      <c r="K895" s="209" t="s">
        <v>541</v>
      </c>
      <c r="L895" s="131"/>
      <c r="M895" s="215"/>
      <c r="N895" s="94" t="str">
        <f t="shared" si="139"/>
        <v>D</v>
      </c>
      <c r="O895" s="131"/>
      <c r="P895" s="131"/>
      <c r="Q895" s="85"/>
      <c r="R895" s="85"/>
      <c r="S895" s="85"/>
      <c r="T895" s="85"/>
      <c r="U895" s="85"/>
      <c r="V895" s="85"/>
      <c r="W895" s="85"/>
      <c r="X895" s="85"/>
      <c r="Y895" s="85"/>
      <c r="Z895" s="85"/>
    </row>
    <row r="896">
      <c r="A896" s="86">
        <v>45863.0</v>
      </c>
      <c r="B896" s="87">
        <f t="shared" si="137"/>
        <v>45863</v>
      </c>
      <c r="C896" s="88">
        <f t="shared" si="140"/>
        <v>0.6666666667</v>
      </c>
      <c r="D896" s="240" t="s">
        <v>186</v>
      </c>
      <c r="E896" s="290" t="s">
        <v>395</v>
      </c>
      <c r="F896" s="131"/>
      <c r="G896" s="131"/>
      <c r="H896" s="94" t="str">
        <f t="shared" si="138"/>
        <v>D</v>
      </c>
      <c r="I896" s="131"/>
      <c r="J896" s="240" t="s">
        <v>217</v>
      </c>
      <c r="K896" s="240" t="s">
        <v>589</v>
      </c>
      <c r="L896" s="131"/>
      <c r="M896" s="215"/>
      <c r="N896" s="94" t="str">
        <f t="shared" si="139"/>
        <v>D</v>
      </c>
      <c r="O896" s="131"/>
      <c r="P896" s="136"/>
      <c r="Q896" s="85"/>
      <c r="R896" s="85"/>
      <c r="S896" s="85"/>
      <c r="T896" s="85"/>
      <c r="U896" s="85"/>
      <c r="V896" s="85"/>
      <c r="W896" s="85"/>
      <c r="X896" s="85"/>
      <c r="Y896" s="85"/>
      <c r="Z896" s="85"/>
    </row>
    <row r="897">
      <c r="A897" s="86">
        <v>45863.0</v>
      </c>
      <c r="B897" s="87">
        <f t="shared" si="137"/>
        <v>45863</v>
      </c>
      <c r="C897" s="88">
        <f t="shared" si="140"/>
        <v>0.6736111111</v>
      </c>
      <c r="D897" s="240" t="s">
        <v>166</v>
      </c>
      <c r="E897" s="240" t="s">
        <v>554</v>
      </c>
      <c r="F897" s="131"/>
      <c r="G897" s="131"/>
      <c r="H897" s="94" t="str">
        <f t="shared" si="138"/>
        <v>D</v>
      </c>
      <c r="I897" s="131"/>
      <c r="J897" s="240" t="s">
        <v>404</v>
      </c>
      <c r="K897" s="240" t="s">
        <v>405</v>
      </c>
      <c r="L897" s="131"/>
      <c r="M897" s="215"/>
      <c r="N897" s="94" t="str">
        <f t="shared" si="139"/>
        <v>D</v>
      </c>
      <c r="O897" s="131"/>
      <c r="P897" s="131"/>
      <c r="Q897" s="85"/>
      <c r="R897" s="85"/>
      <c r="S897" s="85"/>
      <c r="T897" s="85"/>
      <c r="U897" s="85"/>
      <c r="V897" s="85"/>
      <c r="W897" s="85"/>
      <c r="X897" s="85"/>
      <c r="Y897" s="85"/>
      <c r="Z897" s="85"/>
    </row>
    <row r="898">
      <c r="A898" s="86">
        <v>45863.0</v>
      </c>
      <c r="B898" s="87">
        <f t="shared" si="137"/>
        <v>45863</v>
      </c>
      <c r="C898" s="88">
        <f t="shared" si="140"/>
        <v>0.6805555556</v>
      </c>
      <c r="D898" s="240" t="s">
        <v>574</v>
      </c>
      <c r="E898" s="240">
        <v>6.74524416E8</v>
      </c>
      <c r="F898" s="131"/>
      <c r="G898" s="131"/>
      <c r="H898" s="94" t="str">
        <f t="shared" si="138"/>
        <v>D</v>
      </c>
      <c r="I898" s="131"/>
      <c r="J898" s="240" t="s">
        <v>313</v>
      </c>
      <c r="K898" s="171" t="s">
        <v>392</v>
      </c>
      <c r="L898" s="131"/>
      <c r="M898" s="215"/>
      <c r="N898" s="94" t="str">
        <f t="shared" si="139"/>
        <v>D</v>
      </c>
      <c r="O898" s="131"/>
      <c r="P898" s="136"/>
      <c r="Q898" s="85"/>
      <c r="R898" s="85"/>
      <c r="S898" s="85"/>
      <c r="T898" s="85"/>
      <c r="U898" s="85"/>
      <c r="V898" s="85"/>
      <c r="W898" s="85"/>
      <c r="X898" s="85"/>
      <c r="Y898" s="85"/>
      <c r="Z898" s="85"/>
    </row>
    <row r="899">
      <c r="A899" s="86">
        <v>45863.0</v>
      </c>
      <c r="B899" s="87">
        <f t="shared" si="137"/>
        <v>45863</v>
      </c>
      <c r="C899" s="88">
        <f t="shared" si="140"/>
        <v>0.6875</v>
      </c>
      <c r="D899" s="240" t="s">
        <v>186</v>
      </c>
      <c r="E899" s="290" t="s">
        <v>395</v>
      </c>
      <c r="F899" s="131"/>
      <c r="G899" s="131"/>
      <c r="H899" s="94" t="str">
        <f t="shared" si="138"/>
        <v>D</v>
      </c>
      <c r="I899" s="131"/>
      <c r="J899" s="240" t="s">
        <v>266</v>
      </c>
      <c r="K899" s="240" t="s">
        <v>561</v>
      </c>
      <c r="L899" s="131"/>
      <c r="M899" s="215"/>
      <c r="N899" s="94" t="str">
        <f t="shared" si="139"/>
        <v>D</v>
      </c>
      <c r="O899" s="131"/>
      <c r="P899" s="136"/>
      <c r="Q899" s="85"/>
      <c r="R899" s="85"/>
      <c r="S899" s="85"/>
      <c r="T899" s="85"/>
      <c r="U899" s="85"/>
      <c r="V899" s="85"/>
      <c r="W899" s="85"/>
      <c r="X899" s="85"/>
      <c r="Y899" s="85"/>
      <c r="Z899" s="85"/>
    </row>
    <row r="900">
      <c r="A900" s="86">
        <v>45863.0</v>
      </c>
      <c r="B900" s="87">
        <f t="shared" si="137"/>
        <v>45863</v>
      </c>
      <c r="C900" s="88">
        <f t="shared" si="140"/>
        <v>0.6944444444</v>
      </c>
      <c r="D900" s="240" t="s">
        <v>186</v>
      </c>
      <c r="E900" s="290" t="s">
        <v>395</v>
      </c>
      <c r="F900" s="131"/>
      <c r="G900" s="131"/>
      <c r="H900" s="94" t="str">
        <f t="shared" si="138"/>
        <v>D</v>
      </c>
      <c r="I900" s="131"/>
      <c r="J900" s="240" t="s">
        <v>204</v>
      </c>
      <c r="K900" s="240" t="s">
        <v>330</v>
      </c>
      <c r="L900" s="131"/>
      <c r="M900" s="215"/>
      <c r="N900" s="94" t="str">
        <f t="shared" si="139"/>
        <v>D</v>
      </c>
      <c r="O900" s="131"/>
      <c r="P900" s="136"/>
      <c r="Q900" s="85"/>
      <c r="R900" s="85"/>
      <c r="S900" s="85"/>
      <c r="T900" s="85"/>
      <c r="U900" s="85"/>
      <c r="V900" s="85"/>
      <c r="W900" s="85"/>
      <c r="X900" s="85"/>
      <c r="Y900" s="85"/>
      <c r="Z900" s="85"/>
    </row>
    <row r="901">
      <c r="A901" s="86">
        <v>45863.0</v>
      </c>
      <c r="B901" s="87">
        <f t="shared" si="137"/>
        <v>45863</v>
      </c>
      <c r="C901" s="88">
        <f t="shared" si="140"/>
        <v>0.7013888889</v>
      </c>
      <c r="D901" s="240" t="s">
        <v>166</v>
      </c>
      <c r="E901" s="240" t="s">
        <v>442</v>
      </c>
      <c r="F901" s="131"/>
      <c r="G901" s="131"/>
      <c r="H901" s="94" t="str">
        <f t="shared" si="138"/>
        <v>D</v>
      </c>
      <c r="I901" s="131"/>
      <c r="J901" s="47" t="s">
        <v>419</v>
      </c>
      <c r="K901" s="47">
        <v>1.068321381E9</v>
      </c>
      <c r="L901" s="131"/>
      <c r="M901" s="215"/>
      <c r="N901" s="94" t="str">
        <f t="shared" si="139"/>
        <v>D</v>
      </c>
      <c r="O901" s="131"/>
      <c r="P901" s="136"/>
      <c r="Q901" s="85"/>
      <c r="R901" s="85"/>
      <c r="S901" s="85"/>
      <c r="T901" s="85"/>
      <c r="U901" s="85"/>
      <c r="V901" s="85"/>
      <c r="W901" s="85"/>
      <c r="X901" s="85"/>
      <c r="Y901" s="85"/>
      <c r="Z901" s="85"/>
    </row>
    <row r="902">
      <c r="A902" s="86">
        <v>45863.0</v>
      </c>
      <c r="B902" s="87">
        <f t="shared" si="137"/>
        <v>45863</v>
      </c>
      <c r="C902" s="88">
        <f t="shared" si="140"/>
        <v>0.7083333333</v>
      </c>
      <c r="D902" s="240" t="s">
        <v>178</v>
      </c>
      <c r="E902" s="251" t="s">
        <v>171</v>
      </c>
      <c r="F902" s="131"/>
      <c r="G902" s="131"/>
      <c r="H902" s="94" t="str">
        <f t="shared" si="138"/>
        <v>D</v>
      </c>
      <c r="I902" s="131"/>
      <c r="J902" s="240" t="s">
        <v>313</v>
      </c>
      <c r="K902" s="171" t="s">
        <v>392</v>
      </c>
      <c r="L902" s="131"/>
      <c r="M902" s="215"/>
      <c r="N902" s="94" t="str">
        <f t="shared" si="139"/>
        <v>D</v>
      </c>
      <c r="O902" s="131"/>
      <c r="P902" s="131"/>
      <c r="Q902" s="85"/>
      <c r="R902" s="85"/>
      <c r="S902" s="85"/>
      <c r="T902" s="85"/>
      <c r="U902" s="85"/>
      <c r="V902" s="85"/>
      <c r="W902" s="85"/>
      <c r="X902" s="85"/>
      <c r="Y902" s="85"/>
      <c r="Z902" s="85"/>
    </row>
    <row r="903">
      <c r="A903" s="86">
        <v>45863.0</v>
      </c>
      <c r="B903" s="87">
        <f t="shared" si="137"/>
        <v>45863</v>
      </c>
      <c r="C903" s="88">
        <f t="shared" si="140"/>
        <v>0.7152777778</v>
      </c>
      <c r="D903" s="240" t="s">
        <v>186</v>
      </c>
      <c r="E903" s="290" t="s">
        <v>395</v>
      </c>
      <c r="F903" s="131"/>
      <c r="G903" s="131"/>
      <c r="H903" s="94" t="str">
        <f t="shared" si="138"/>
        <v>D</v>
      </c>
      <c r="I903" s="131"/>
      <c r="J903" s="240" t="s">
        <v>174</v>
      </c>
      <c r="K903" s="249" t="s">
        <v>251</v>
      </c>
      <c r="L903" s="131"/>
      <c r="M903" s="131"/>
      <c r="N903" s="94" t="str">
        <f t="shared" si="139"/>
        <v>D</v>
      </c>
      <c r="O903" s="131"/>
      <c r="P903" s="131"/>
      <c r="Q903" s="85"/>
      <c r="R903" s="85"/>
      <c r="S903" s="85"/>
      <c r="T903" s="85"/>
      <c r="U903" s="85"/>
      <c r="V903" s="85"/>
      <c r="W903" s="85"/>
      <c r="X903" s="85"/>
      <c r="Y903" s="85"/>
      <c r="Z903" s="85"/>
    </row>
    <row r="904">
      <c r="A904" s="86">
        <v>45863.0</v>
      </c>
      <c r="B904" s="87">
        <f t="shared" si="137"/>
        <v>45863</v>
      </c>
      <c r="C904" s="88">
        <f t="shared" si="140"/>
        <v>0.7222222222</v>
      </c>
      <c r="D904" s="240" t="s">
        <v>155</v>
      </c>
      <c r="E904" s="181" t="s">
        <v>529</v>
      </c>
      <c r="F904" s="131"/>
      <c r="G904" s="131"/>
      <c r="H904" s="94" t="str">
        <f t="shared" si="138"/>
        <v>D</v>
      </c>
      <c r="I904" s="131"/>
      <c r="J904" s="47" t="s">
        <v>565</v>
      </c>
      <c r="K904" s="47" t="s">
        <v>566</v>
      </c>
      <c r="L904" s="131"/>
      <c r="M904" s="131"/>
      <c r="N904" s="94" t="str">
        <f t="shared" si="139"/>
        <v>D</v>
      </c>
      <c r="O904" s="131"/>
      <c r="P904" s="131"/>
      <c r="Q904" s="85"/>
      <c r="R904" s="85"/>
      <c r="S904" s="85"/>
      <c r="T904" s="85"/>
      <c r="U904" s="85"/>
      <c r="V904" s="85"/>
      <c r="W904" s="85"/>
      <c r="X904" s="85"/>
      <c r="Y904" s="85"/>
      <c r="Z904" s="85"/>
    </row>
    <row r="905">
      <c r="A905" s="86">
        <v>45863.0</v>
      </c>
      <c r="B905" s="87">
        <f t="shared" si="137"/>
        <v>45863</v>
      </c>
      <c r="C905" s="88">
        <f t="shared" si="140"/>
        <v>0.7291666667</v>
      </c>
      <c r="D905" s="240" t="s">
        <v>166</v>
      </c>
      <c r="E905" s="240" t="s">
        <v>553</v>
      </c>
      <c r="F905" s="131"/>
      <c r="G905" s="131"/>
      <c r="H905" s="94" t="str">
        <f t="shared" si="138"/>
        <v>D</v>
      </c>
      <c r="I905" s="131"/>
      <c r="J905" s="240" t="s">
        <v>183</v>
      </c>
      <c r="K905" s="165" t="s">
        <v>496</v>
      </c>
      <c r="L905" s="131"/>
      <c r="M905" s="131"/>
      <c r="N905" s="94" t="str">
        <f t="shared" si="139"/>
        <v>D</v>
      </c>
      <c r="O905" s="131"/>
      <c r="P905" s="131"/>
      <c r="Q905" s="85"/>
      <c r="R905" s="85"/>
      <c r="S905" s="85"/>
      <c r="T905" s="85"/>
      <c r="U905" s="85"/>
      <c r="V905" s="85"/>
      <c r="W905" s="85"/>
      <c r="X905" s="85"/>
      <c r="Y905" s="85"/>
      <c r="Z905" s="85"/>
    </row>
    <row r="906">
      <c r="A906" s="86">
        <v>45863.0</v>
      </c>
      <c r="B906" s="87">
        <f t="shared" si="137"/>
        <v>45863</v>
      </c>
      <c r="C906" s="88">
        <f t="shared" si="140"/>
        <v>0.7361111111</v>
      </c>
      <c r="D906" s="240" t="s">
        <v>191</v>
      </c>
      <c r="E906" s="209" t="s">
        <v>551</v>
      </c>
      <c r="F906" s="131"/>
      <c r="G906" s="131"/>
      <c r="H906" s="94" t="str">
        <f t="shared" si="138"/>
        <v>D</v>
      </c>
      <c r="I906" s="131"/>
      <c r="J906" s="47" t="s">
        <v>208</v>
      </c>
      <c r="K906" s="47" t="s">
        <v>239</v>
      </c>
      <c r="L906" s="131"/>
      <c r="M906" s="131"/>
      <c r="N906" s="94" t="str">
        <f t="shared" si="139"/>
        <v>D</v>
      </c>
      <c r="O906" s="131"/>
      <c r="P906" s="131"/>
      <c r="Q906" s="85"/>
      <c r="R906" s="85"/>
      <c r="S906" s="85"/>
      <c r="T906" s="85"/>
      <c r="U906" s="85"/>
      <c r="V906" s="85"/>
      <c r="W906" s="85"/>
      <c r="X906" s="85"/>
      <c r="Y906" s="85"/>
      <c r="Z906" s="85"/>
    </row>
    <row r="907">
      <c r="A907" s="86">
        <v>45863.0</v>
      </c>
      <c r="B907" s="87">
        <f t="shared" si="137"/>
        <v>45863</v>
      </c>
      <c r="C907" s="88">
        <f t="shared" si="140"/>
        <v>0.7430555556</v>
      </c>
      <c r="D907" s="240" t="s">
        <v>166</v>
      </c>
      <c r="E907" s="240" t="s">
        <v>548</v>
      </c>
      <c r="F907" s="131"/>
      <c r="G907" s="131"/>
      <c r="H907" s="94" t="str">
        <f t="shared" si="138"/>
        <v>D</v>
      </c>
      <c r="I907" s="131"/>
      <c r="J907" s="240" t="s">
        <v>783</v>
      </c>
      <c r="K907" s="240" t="s">
        <v>784</v>
      </c>
      <c r="L907" s="131"/>
      <c r="M907" s="131"/>
      <c r="N907" s="94" t="str">
        <f t="shared" si="139"/>
        <v>D</v>
      </c>
      <c r="O907" s="131"/>
      <c r="P907" s="131"/>
      <c r="Q907" s="85"/>
      <c r="R907" s="85"/>
      <c r="S907" s="85"/>
      <c r="T907" s="85"/>
      <c r="U907" s="85"/>
      <c r="V907" s="85"/>
      <c r="W907" s="85"/>
      <c r="X907" s="85"/>
      <c r="Y907" s="85"/>
      <c r="Z907" s="85"/>
    </row>
    <row r="908">
      <c r="A908" s="86">
        <v>45863.0</v>
      </c>
      <c r="B908" s="87">
        <f t="shared" si="137"/>
        <v>45863</v>
      </c>
      <c r="C908" s="88">
        <f t="shared" si="140"/>
        <v>0.75</v>
      </c>
      <c r="D908" s="240" t="s">
        <v>166</v>
      </c>
      <c r="E908" s="240" t="s">
        <v>411</v>
      </c>
      <c r="F908" s="131"/>
      <c r="G908" s="131"/>
      <c r="H908" s="94" t="str">
        <f t="shared" si="138"/>
        <v>D</v>
      </c>
      <c r="I908" s="131"/>
      <c r="J908" s="240" t="s">
        <v>146</v>
      </c>
      <c r="K908" s="240" t="s">
        <v>779</v>
      </c>
      <c r="L908" s="131"/>
      <c r="M908" s="131"/>
      <c r="N908" s="94" t="str">
        <f t="shared" si="139"/>
        <v>D</v>
      </c>
      <c r="O908" s="131"/>
      <c r="P908" s="131"/>
      <c r="Q908" s="85"/>
      <c r="R908" s="85"/>
      <c r="S908" s="85"/>
      <c r="T908" s="85"/>
      <c r="U908" s="85"/>
      <c r="V908" s="85"/>
      <c r="W908" s="85"/>
      <c r="X908" s="85"/>
      <c r="Y908" s="85"/>
      <c r="Z908" s="85"/>
    </row>
    <row r="909">
      <c r="A909" s="86">
        <v>45863.0</v>
      </c>
      <c r="B909" s="87">
        <f t="shared" si="137"/>
        <v>45863</v>
      </c>
      <c r="C909" s="88">
        <f t="shared" si="140"/>
        <v>0.7569444444</v>
      </c>
      <c r="D909" s="240" t="s">
        <v>186</v>
      </c>
      <c r="E909" s="290" t="s">
        <v>395</v>
      </c>
      <c r="F909" s="131"/>
      <c r="G909" s="131"/>
      <c r="H909" s="94" t="str">
        <f t="shared" si="138"/>
        <v>D</v>
      </c>
      <c r="I909" s="131"/>
      <c r="J909" s="47" t="s">
        <v>174</v>
      </c>
      <c r="K909" s="249" t="s">
        <v>563</v>
      </c>
      <c r="L909" s="131"/>
      <c r="M909" s="131"/>
      <c r="N909" s="94" t="str">
        <f t="shared" si="139"/>
        <v>D</v>
      </c>
      <c r="O909" s="131"/>
      <c r="P909" s="136"/>
      <c r="Q909" s="85"/>
      <c r="R909" s="85"/>
      <c r="S909" s="85"/>
      <c r="T909" s="85"/>
      <c r="U909" s="85"/>
      <c r="V909" s="85"/>
      <c r="W909" s="85"/>
      <c r="X909" s="85"/>
      <c r="Y909" s="85"/>
      <c r="Z909" s="85"/>
    </row>
    <row r="910">
      <c r="A910" s="86">
        <v>45863.0</v>
      </c>
      <c r="B910" s="87">
        <f t="shared" si="137"/>
        <v>45863</v>
      </c>
      <c r="C910" s="88">
        <f t="shared" si="140"/>
        <v>0.7638888889</v>
      </c>
      <c r="D910" s="240" t="s">
        <v>166</v>
      </c>
      <c r="E910" s="240" t="s">
        <v>536</v>
      </c>
      <c r="F910" s="131"/>
      <c r="G910" s="131"/>
      <c r="H910" s="94" t="str">
        <f t="shared" si="138"/>
        <v>D</v>
      </c>
      <c r="I910" s="131"/>
      <c r="J910" s="240" t="s">
        <v>170</v>
      </c>
      <c r="K910" s="165" t="s">
        <v>496</v>
      </c>
      <c r="L910" s="131"/>
      <c r="M910" s="131"/>
      <c r="N910" s="94" t="str">
        <f t="shared" si="139"/>
        <v>D</v>
      </c>
      <c r="O910" s="131"/>
      <c r="P910" s="136"/>
      <c r="Q910" s="85"/>
      <c r="R910" s="85"/>
      <c r="S910" s="85"/>
      <c r="T910" s="85"/>
      <c r="U910" s="85"/>
      <c r="V910" s="85"/>
      <c r="W910" s="85"/>
      <c r="X910" s="85"/>
      <c r="Y910" s="85"/>
      <c r="Z910" s="85"/>
    </row>
    <row r="911">
      <c r="A911" s="86">
        <v>45863.0</v>
      </c>
      <c r="B911" s="87">
        <f t="shared" si="137"/>
        <v>45863</v>
      </c>
      <c r="C911" s="88">
        <f t="shared" si="140"/>
        <v>0.7708333333</v>
      </c>
      <c r="D911" s="240" t="s">
        <v>186</v>
      </c>
      <c r="E911" s="290" t="s">
        <v>395</v>
      </c>
      <c r="F911" s="131"/>
      <c r="G911" s="131"/>
      <c r="H911" s="94" t="str">
        <f t="shared" si="138"/>
        <v>D</v>
      </c>
      <c r="I911" s="131"/>
      <c r="J911" s="240" t="s">
        <v>427</v>
      </c>
      <c r="K911" s="240" t="s">
        <v>693</v>
      </c>
      <c r="L911" s="131"/>
      <c r="M911" s="131"/>
      <c r="N911" s="94" t="str">
        <f t="shared" si="139"/>
        <v>D</v>
      </c>
      <c r="O911" s="131"/>
      <c r="P911" s="131"/>
      <c r="Q911" s="85"/>
      <c r="R911" s="85"/>
      <c r="S911" s="85"/>
      <c r="T911" s="85"/>
      <c r="U911" s="85"/>
      <c r="V911" s="85"/>
      <c r="W911" s="85"/>
      <c r="X911" s="85"/>
      <c r="Y911" s="85"/>
      <c r="Z911" s="85"/>
    </row>
    <row r="912">
      <c r="A912" s="86">
        <v>45863.0</v>
      </c>
      <c r="B912" s="87">
        <f t="shared" si="137"/>
        <v>45863</v>
      </c>
      <c r="C912" s="88">
        <f t="shared" si="140"/>
        <v>0.7777777778</v>
      </c>
      <c r="D912" s="240" t="s">
        <v>155</v>
      </c>
      <c r="E912" s="181" t="s">
        <v>529</v>
      </c>
      <c r="F912" s="131"/>
      <c r="G912" s="131"/>
      <c r="H912" s="94" t="str">
        <f t="shared" si="138"/>
        <v>D</v>
      </c>
      <c r="I912" s="131"/>
      <c r="J912" s="240" t="s">
        <v>181</v>
      </c>
      <c r="K912" s="240" t="s">
        <v>416</v>
      </c>
      <c r="L912" s="131"/>
      <c r="M912" s="131"/>
      <c r="N912" s="94" t="str">
        <f t="shared" si="139"/>
        <v>D</v>
      </c>
      <c r="O912" s="131"/>
      <c r="P912" s="136"/>
      <c r="Q912" s="85"/>
      <c r="R912" s="85"/>
      <c r="S912" s="85"/>
      <c r="T912" s="85"/>
      <c r="U912" s="85"/>
      <c r="V912" s="85"/>
      <c r="W912" s="85"/>
      <c r="X912" s="85"/>
      <c r="Y912" s="85"/>
      <c r="Z912" s="85"/>
    </row>
    <row r="913">
      <c r="A913" s="86">
        <v>45863.0</v>
      </c>
      <c r="B913" s="87">
        <f t="shared" si="137"/>
        <v>45863</v>
      </c>
      <c r="C913" s="88">
        <f t="shared" si="140"/>
        <v>0.7847222222</v>
      </c>
      <c r="D913" s="240" t="s">
        <v>195</v>
      </c>
      <c r="E913" s="290" t="s">
        <v>395</v>
      </c>
      <c r="F913" s="131"/>
      <c r="G913" s="131"/>
      <c r="H913" s="94" t="str">
        <f t="shared" si="138"/>
        <v>D</v>
      </c>
      <c r="I913" s="131"/>
      <c r="J913" s="240" t="s">
        <v>282</v>
      </c>
      <c r="K913" s="240" t="s">
        <v>776</v>
      </c>
      <c r="L913" s="131"/>
      <c r="M913" s="131"/>
      <c r="N913" s="94" t="str">
        <f t="shared" si="139"/>
        <v>D</v>
      </c>
      <c r="O913" s="131"/>
      <c r="P913" s="131"/>
      <c r="Q913" s="85"/>
      <c r="R913" s="85"/>
      <c r="S913" s="85"/>
      <c r="T913" s="85"/>
      <c r="U913" s="85"/>
      <c r="V913" s="85"/>
      <c r="W913" s="85"/>
      <c r="X913" s="85"/>
      <c r="Y913" s="85"/>
      <c r="Z913" s="85"/>
    </row>
    <row r="914">
      <c r="A914" s="86">
        <v>45863.0</v>
      </c>
      <c r="B914" s="87">
        <f t="shared" si="137"/>
        <v>45863</v>
      </c>
      <c r="C914" s="88">
        <f t="shared" si="140"/>
        <v>0.7916666667</v>
      </c>
      <c r="D914" s="240" t="s">
        <v>130</v>
      </c>
      <c r="E914" s="248" t="s">
        <v>172</v>
      </c>
      <c r="F914" s="131"/>
      <c r="G914" s="131"/>
      <c r="H914" s="94" t="str">
        <f t="shared" si="138"/>
        <v>D</v>
      </c>
      <c r="I914" s="131"/>
      <c r="J914" s="240" t="s">
        <v>170</v>
      </c>
      <c r="K914" s="165" t="s">
        <v>496</v>
      </c>
      <c r="L914" s="131"/>
      <c r="M914" s="131"/>
      <c r="N914" s="94" t="str">
        <f t="shared" si="139"/>
        <v>D</v>
      </c>
      <c r="O914" s="131"/>
      <c r="P914" s="131"/>
      <c r="Q914" s="85"/>
      <c r="R914" s="85"/>
      <c r="S914" s="85"/>
      <c r="T914" s="85"/>
      <c r="U914" s="85"/>
      <c r="V914" s="85"/>
      <c r="W914" s="85"/>
      <c r="X914" s="85"/>
      <c r="Y914" s="85"/>
      <c r="Z914" s="85"/>
    </row>
    <row r="915">
      <c r="A915" s="86">
        <v>45863.0</v>
      </c>
      <c r="B915" s="87">
        <f t="shared" si="137"/>
        <v>45863</v>
      </c>
      <c r="C915" s="88">
        <f t="shared" si="140"/>
        <v>0.7986111111</v>
      </c>
      <c r="D915" s="240" t="s">
        <v>155</v>
      </c>
      <c r="E915" s="240" t="s">
        <v>407</v>
      </c>
      <c r="F915" s="131"/>
      <c r="G915" s="131"/>
      <c r="H915" s="94" t="str">
        <f t="shared" si="138"/>
        <v>D</v>
      </c>
      <c r="I915" s="131"/>
      <c r="J915" s="240" t="s">
        <v>282</v>
      </c>
      <c r="K915" s="240" t="s">
        <v>766</v>
      </c>
      <c r="L915" s="131"/>
      <c r="M915" s="131"/>
      <c r="N915" s="94" t="str">
        <f t="shared" si="139"/>
        <v>D</v>
      </c>
      <c r="O915" s="131"/>
      <c r="P915" s="131"/>
      <c r="Q915" s="85"/>
      <c r="R915" s="85"/>
      <c r="S915" s="85"/>
      <c r="T915" s="85"/>
      <c r="U915" s="85"/>
      <c r="V915" s="85"/>
      <c r="W915" s="85"/>
      <c r="X915" s="85"/>
      <c r="Y915" s="85"/>
      <c r="Z915" s="85"/>
    </row>
    <row r="916">
      <c r="A916" s="86">
        <v>45863.0</v>
      </c>
      <c r="B916" s="87">
        <f t="shared" si="137"/>
        <v>45863</v>
      </c>
      <c r="C916" s="88">
        <f t="shared" si="140"/>
        <v>0.8055555556</v>
      </c>
      <c r="D916" s="240" t="s">
        <v>141</v>
      </c>
      <c r="E916" s="240" t="s">
        <v>346</v>
      </c>
      <c r="F916" s="131"/>
      <c r="G916" s="131"/>
      <c r="H916" s="94" t="str">
        <f t="shared" si="138"/>
        <v>D</v>
      </c>
      <c r="I916" s="131"/>
      <c r="J916" s="47" t="s">
        <v>170</v>
      </c>
      <c r="K916" s="165" t="s">
        <v>496</v>
      </c>
      <c r="L916" s="131"/>
      <c r="M916" s="131"/>
      <c r="N916" s="94" t="str">
        <f t="shared" si="139"/>
        <v>D</v>
      </c>
      <c r="O916" s="131"/>
      <c r="P916" s="131"/>
      <c r="Q916" s="85"/>
      <c r="R916" s="85"/>
      <c r="S916" s="85"/>
      <c r="T916" s="85"/>
      <c r="U916" s="85"/>
      <c r="V916" s="85"/>
      <c r="W916" s="85"/>
      <c r="X916" s="85"/>
      <c r="Y916" s="85"/>
      <c r="Z916" s="85"/>
    </row>
    <row r="917">
      <c r="A917" s="86">
        <v>45863.0</v>
      </c>
      <c r="B917" s="87">
        <f t="shared" si="137"/>
        <v>45863</v>
      </c>
      <c r="C917" s="88">
        <f t="shared" si="140"/>
        <v>0.8125</v>
      </c>
      <c r="D917" s="240" t="s">
        <v>155</v>
      </c>
      <c r="E917" s="181" t="s">
        <v>529</v>
      </c>
      <c r="F917" s="131"/>
      <c r="G917" s="131"/>
      <c r="H917" s="94" t="str">
        <f t="shared" si="138"/>
        <v>D</v>
      </c>
      <c r="I917" s="131"/>
      <c r="J917" s="240" t="s">
        <v>590</v>
      </c>
      <c r="K917" s="248" t="s">
        <v>172</v>
      </c>
      <c r="L917" s="131"/>
      <c r="M917" s="131"/>
      <c r="N917" s="94" t="str">
        <f t="shared" si="139"/>
        <v>D</v>
      </c>
      <c r="O917" s="131"/>
      <c r="P917" s="131"/>
      <c r="Q917" s="85"/>
      <c r="R917" s="85"/>
      <c r="S917" s="85"/>
      <c r="T917" s="85"/>
      <c r="U917" s="85"/>
      <c r="V917" s="85"/>
      <c r="W917" s="85"/>
      <c r="X917" s="85"/>
      <c r="Y917" s="85"/>
      <c r="Z917" s="85"/>
    </row>
    <row r="918">
      <c r="A918" s="86">
        <v>45863.0</v>
      </c>
      <c r="B918" s="87">
        <f t="shared" si="137"/>
        <v>45863</v>
      </c>
      <c r="C918" s="88">
        <f t="shared" si="140"/>
        <v>0.8194444444</v>
      </c>
      <c r="D918" s="240" t="s">
        <v>161</v>
      </c>
      <c r="E918" s="296" t="s">
        <v>375</v>
      </c>
      <c r="F918" s="131"/>
      <c r="G918" s="131"/>
      <c r="H918" s="94" t="str">
        <f t="shared" si="138"/>
        <v>D</v>
      </c>
      <c r="I918" s="131"/>
      <c r="J918" s="240" t="s">
        <v>210</v>
      </c>
      <c r="K918" s="240" t="s">
        <v>458</v>
      </c>
      <c r="L918" s="131"/>
      <c r="M918" s="131"/>
      <c r="N918" s="94" t="str">
        <f t="shared" si="139"/>
        <v>D</v>
      </c>
      <c r="O918" s="131"/>
      <c r="P918" s="131"/>
      <c r="Q918" s="85"/>
      <c r="R918" s="85"/>
      <c r="S918" s="85"/>
      <c r="T918" s="85"/>
      <c r="U918" s="85"/>
      <c r="V918" s="85"/>
      <c r="W918" s="85"/>
      <c r="X918" s="85"/>
      <c r="Y918" s="85"/>
      <c r="Z918" s="85"/>
    </row>
    <row r="919">
      <c r="A919" s="86">
        <v>45863.0</v>
      </c>
      <c r="B919" s="87">
        <f t="shared" si="137"/>
        <v>45863</v>
      </c>
      <c r="C919" s="88">
        <f t="shared" si="140"/>
        <v>0.8263888889</v>
      </c>
      <c r="D919" s="240" t="s">
        <v>195</v>
      </c>
      <c r="E919" s="290" t="s">
        <v>395</v>
      </c>
      <c r="F919" s="131"/>
      <c r="G919" s="131"/>
      <c r="H919" s="94" t="str">
        <f t="shared" si="138"/>
        <v>D</v>
      </c>
      <c r="I919" s="131"/>
      <c r="J919" s="240" t="s">
        <v>313</v>
      </c>
      <c r="K919" s="171" t="s">
        <v>392</v>
      </c>
      <c r="L919" s="131"/>
      <c r="M919" s="131"/>
      <c r="N919" s="94" t="str">
        <f t="shared" si="139"/>
        <v>D</v>
      </c>
      <c r="O919" s="131"/>
      <c r="P919" s="131"/>
      <c r="Q919" s="85"/>
      <c r="R919" s="85"/>
      <c r="S919" s="85"/>
      <c r="T919" s="85"/>
      <c r="U919" s="85"/>
      <c r="V919" s="85"/>
      <c r="W919" s="85"/>
      <c r="X919" s="85"/>
      <c r="Y919" s="85"/>
      <c r="Z919" s="85"/>
    </row>
    <row r="920">
      <c r="A920" s="86">
        <v>45863.0</v>
      </c>
      <c r="B920" s="87">
        <f t="shared" si="137"/>
        <v>45863</v>
      </c>
      <c r="C920" s="88">
        <f t="shared" si="140"/>
        <v>0.8333333333</v>
      </c>
      <c r="D920" s="240" t="s">
        <v>166</v>
      </c>
      <c r="E920" s="240" t="s">
        <v>323</v>
      </c>
      <c r="F920" s="131"/>
      <c r="G920" s="131"/>
      <c r="H920" s="94" t="str">
        <f t="shared" si="138"/>
        <v>D</v>
      </c>
      <c r="I920" s="131"/>
      <c r="J920" s="240" t="s">
        <v>282</v>
      </c>
      <c r="K920" s="240" t="s">
        <v>770</v>
      </c>
      <c r="L920" s="131"/>
      <c r="M920" s="131"/>
      <c r="N920" s="94" t="str">
        <f t="shared" si="139"/>
        <v>D</v>
      </c>
      <c r="O920" s="131"/>
      <c r="P920" s="131"/>
      <c r="Q920" s="85"/>
      <c r="R920" s="85"/>
      <c r="S920" s="85"/>
      <c r="T920" s="85"/>
      <c r="U920" s="85"/>
      <c r="V920" s="85"/>
      <c r="W920" s="85"/>
      <c r="X920" s="85"/>
      <c r="Y920" s="85"/>
      <c r="Z920" s="85"/>
    </row>
    <row r="921">
      <c r="A921" s="86">
        <v>45863.0</v>
      </c>
      <c r="B921" s="87">
        <f t="shared" si="137"/>
        <v>45863</v>
      </c>
      <c r="C921" s="88">
        <f t="shared" si="140"/>
        <v>0.8402777778</v>
      </c>
      <c r="D921" s="240" t="s">
        <v>195</v>
      </c>
      <c r="E921" s="290" t="s">
        <v>395</v>
      </c>
      <c r="F921" s="131"/>
      <c r="G921" s="131"/>
      <c r="H921" s="94" t="str">
        <f t="shared" si="138"/>
        <v>D</v>
      </c>
      <c r="I921" s="131"/>
      <c r="J921" s="240" t="s">
        <v>590</v>
      </c>
      <c r="K921" s="248" t="s">
        <v>172</v>
      </c>
      <c r="L921" s="131"/>
      <c r="M921" s="131"/>
      <c r="N921" s="94" t="str">
        <f t="shared" si="139"/>
        <v>D</v>
      </c>
      <c r="O921" s="131"/>
      <c r="P921" s="131"/>
      <c r="Q921" s="85"/>
      <c r="R921" s="85"/>
      <c r="S921" s="85"/>
      <c r="T921" s="85"/>
      <c r="U921" s="85"/>
      <c r="V921" s="85"/>
      <c r="W921" s="85"/>
      <c r="X921" s="85"/>
      <c r="Y921" s="85"/>
      <c r="Z921" s="85"/>
    </row>
    <row r="922">
      <c r="A922" s="86">
        <v>45863.0</v>
      </c>
      <c r="B922" s="87">
        <f t="shared" si="137"/>
        <v>45863</v>
      </c>
      <c r="C922" s="88">
        <f t="shared" si="140"/>
        <v>0.8472222222</v>
      </c>
      <c r="D922" s="240" t="s">
        <v>195</v>
      </c>
      <c r="E922" s="290" t="s">
        <v>395</v>
      </c>
      <c r="F922" s="131"/>
      <c r="G922" s="131"/>
      <c r="H922" s="94" t="str">
        <f t="shared" si="138"/>
        <v>D</v>
      </c>
      <c r="I922" s="131"/>
      <c r="J922" s="240" t="s">
        <v>590</v>
      </c>
      <c r="K922" s="248" t="s">
        <v>172</v>
      </c>
      <c r="L922" s="131"/>
      <c r="M922" s="131"/>
      <c r="N922" s="94" t="str">
        <f t="shared" si="139"/>
        <v>D</v>
      </c>
      <c r="O922" s="131"/>
      <c r="P922" s="131"/>
      <c r="Q922" s="85"/>
      <c r="R922" s="85"/>
      <c r="S922" s="85"/>
      <c r="T922" s="85"/>
      <c r="U922" s="85"/>
      <c r="V922" s="85"/>
      <c r="W922" s="85"/>
      <c r="X922" s="85"/>
      <c r="Y922" s="85"/>
      <c r="Z922" s="85"/>
    </row>
    <row r="923">
      <c r="A923" s="86">
        <v>45863.0</v>
      </c>
      <c r="B923" s="87">
        <f t="shared" si="137"/>
        <v>45863</v>
      </c>
      <c r="C923" s="88">
        <f t="shared" si="140"/>
        <v>0.8541666667</v>
      </c>
      <c r="D923" s="240" t="s">
        <v>166</v>
      </c>
      <c r="E923" s="240" t="s">
        <v>443</v>
      </c>
      <c r="F923" s="131"/>
      <c r="G923" s="131"/>
      <c r="H923" s="94" t="str">
        <f t="shared" si="138"/>
        <v>D</v>
      </c>
      <c r="I923" s="131"/>
      <c r="J923" s="240" t="s">
        <v>146</v>
      </c>
      <c r="K923" s="240">
        <v>1.060568298E9</v>
      </c>
      <c r="L923" s="131"/>
      <c r="M923" s="131"/>
      <c r="N923" s="94" t="str">
        <f t="shared" si="139"/>
        <v>D</v>
      </c>
      <c r="O923" s="131"/>
      <c r="P923" s="136"/>
      <c r="Q923" s="85"/>
      <c r="R923" s="85"/>
      <c r="S923" s="85"/>
      <c r="T923" s="85"/>
      <c r="U923" s="85"/>
      <c r="V923" s="85"/>
      <c r="W923" s="85"/>
      <c r="X923" s="85"/>
      <c r="Y923" s="85"/>
      <c r="Z923" s="85"/>
    </row>
    <row r="924">
      <c r="A924" s="86">
        <v>45863.0</v>
      </c>
      <c r="B924" s="87">
        <f t="shared" si="137"/>
        <v>45863</v>
      </c>
      <c r="C924" s="88">
        <f t="shared" si="140"/>
        <v>0.8611111111</v>
      </c>
      <c r="D924" s="240" t="s">
        <v>195</v>
      </c>
      <c r="E924" s="290" t="s">
        <v>395</v>
      </c>
      <c r="F924" s="131"/>
      <c r="G924" s="131"/>
      <c r="H924" s="94" t="str">
        <f t="shared" si="138"/>
        <v>D</v>
      </c>
      <c r="I924" s="131"/>
      <c r="J924" s="47" t="s">
        <v>282</v>
      </c>
      <c r="K924" s="47" t="s">
        <v>786</v>
      </c>
      <c r="L924" s="131"/>
      <c r="M924" s="131"/>
      <c r="N924" s="94" t="str">
        <f t="shared" si="139"/>
        <v>D</v>
      </c>
      <c r="O924" s="131"/>
      <c r="P924" s="131"/>
      <c r="Q924" s="85"/>
      <c r="R924" s="85"/>
      <c r="S924" s="85"/>
      <c r="T924" s="85"/>
      <c r="U924" s="85"/>
      <c r="V924" s="85"/>
      <c r="W924" s="85"/>
      <c r="X924" s="85"/>
      <c r="Y924" s="85"/>
      <c r="Z924" s="85"/>
    </row>
    <row r="925">
      <c r="A925" s="86">
        <v>45863.0</v>
      </c>
      <c r="B925" s="87">
        <f t="shared" si="137"/>
        <v>45863</v>
      </c>
      <c r="C925" s="88">
        <f t="shared" si="140"/>
        <v>0.8680555556</v>
      </c>
      <c r="D925" s="240" t="s">
        <v>427</v>
      </c>
      <c r="E925" s="240" t="s">
        <v>723</v>
      </c>
      <c r="F925" s="131"/>
      <c r="G925" s="131"/>
      <c r="H925" s="94" t="str">
        <f t="shared" si="138"/>
        <v>D</v>
      </c>
      <c r="I925" s="131"/>
      <c r="J925" s="240" t="s">
        <v>127</v>
      </c>
      <c r="K925" s="240" t="s">
        <v>350</v>
      </c>
      <c r="L925" s="131"/>
      <c r="M925" s="131"/>
      <c r="N925" s="94" t="str">
        <f t="shared" si="139"/>
        <v>D</v>
      </c>
      <c r="O925" s="131"/>
      <c r="P925" s="131"/>
      <c r="Q925" s="85"/>
      <c r="R925" s="85"/>
      <c r="S925" s="85"/>
      <c r="T925" s="85"/>
      <c r="U925" s="85"/>
      <c r="V925" s="85"/>
      <c r="W925" s="85"/>
      <c r="X925" s="85"/>
      <c r="Y925" s="85"/>
      <c r="Z925" s="85"/>
    </row>
    <row r="926">
      <c r="A926" s="268" t="s">
        <v>116</v>
      </c>
      <c r="B926" s="81" t="s">
        <v>16</v>
      </c>
      <c r="C926" s="150" t="s">
        <v>117</v>
      </c>
      <c r="D926" s="82" t="s">
        <v>118</v>
      </c>
      <c r="E926" s="82" t="s">
        <v>119</v>
      </c>
      <c r="F926" s="83" t="s">
        <v>120</v>
      </c>
      <c r="G926" s="82" t="s">
        <v>121</v>
      </c>
      <c r="H926" s="82" t="s">
        <v>122</v>
      </c>
      <c r="I926" s="82" t="s">
        <v>123</v>
      </c>
      <c r="J926" s="82" t="s">
        <v>118</v>
      </c>
      <c r="K926" s="82" t="s">
        <v>124</v>
      </c>
      <c r="L926" s="83" t="s">
        <v>125</v>
      </c>
      <c r="M926" s="82" t="s">
        <v>121</v>
      </c>
      <c r="N926" s="82" t="s">
        <v>122</v>
      </c>
      <c r="O926" s="82" t="s">
        <v>123</v>
      </c>
      <c r="P926" s="84" t="s">
        <v>52</v>
      </c>
      <c r="Q926" s="85"/>
      <c r="R926" s="85"/>
      <c r="S926" s="85"/>
      <c r="T926" s="85"/>
      <c r="U926" s="85"/>
      <c r="V926" s="85"/>
      <c r="W926" s="85"/>
      <c r="X926" s="85"/>
      <c r="Y926" s="85"/>
      <c r="Z926" s="85"/>
    </row>
    <row r="927">
      <c r="A927" s="86">
        <v>45864.0</v>
      </c>
      <c r="B927" s="87">
        <f t="shared" ref="B927:B962" si="141">A927</f>
        <v>45864</v>
      </c>
      <c r="C927" s="88">
        <v>0.625</v>
      </c>
      <c r="D927" s="240" t="s">
        <v>161</v>
      </c>
      <c r="E927" s="296" t="s">
        <v>552</v>
      </c>
      <c r="F927" s="131"/>
      <c r="G927" s="131"/>
      <c r="H927" s="94" t="str">
        <f t="shared" ref="H927:H962" si="142">IFS(G927&gt;M927,"W",G927&lt;M927,"L",G927=M927,"D")</f>
        <v>D</v>
      </c>
      <c r="I927" s="131"/>
      <c r="J927" s="240" t="s">
        <v>266</v>
      </c>
      <c r="K927" s="240" t="s">
        <v>560</v>
      </c>
      <c r="L927" s="131"/>
      <c r="M927" s="215"/>
      <c r="N927" s="94" t="str">
        <f t="shared" ref="N927:N962" si="143">IFS(M927&gt;G927,"W",M927&lt;G927,"L",M927=G927,"D")</f>
        <v>D</v>
      </c>
      <c r="O927" s="131"/>
      <c r="P927" s="136"/>
      <c r="Q927" s="85"/>
      <c r="R927" s="85"/>
      <c r="S927" s="85"/>
      <c r="T927" s="85"/>
      <c r="U927" s="85"/>
      <c r="V927" s="85"/>
      <c r="W927" s="85"/>
      <c r="X927" s="85"/>
      <c r="Y927" s="85"/>
      <c r="Z927" s="85"/>
    </row>
    <row r="928">
      <c r="A928" s="86">
        <v>45864.0</v>
      </c>
      <c r="B928" s="87">
        <f t="shared" si="141"/>
        <v>45864</v>
      </c>
      <c r="C928" s="88">
        <f t="shared" ref="C928:C962" si="144">C927 + TIME(0, 10, 0)</f>
        <v>0.6319444444</v>
      </c>
      <c r="D928" s="240" t="s">
        <v>166</v>
      </c>
      <c r="E928" s="240" t="s">
        <v>547</v>
      </c>
      <c r="F928" s="131"/>
      <c r="G928" s="215"/>
      <c r="H928" s="94" t="str">
        <f t="shared" si="142"/>
        <v>D</v>
      </c>
      <c r="I928" s="131"/>
      <c r="J928" s="240" t="s">
        <v>282</v>
      </c>
      <c r="K928" s="240" t="s">
        <v>782</v>
      </c>
      <c r="L928" s="131"/>
      <c r="M928" s="215"/>
      <c r="N928" s="94" t="str">
        <f t="shared" si="143"/>
        <v>D</v>
      </c>
      <c r="O928" s="131"/>
      <c r="P928" s="131"/>
      <c r="Q928" s="85"/>
      <c r="R928" s="85"/>
      <c r="S928" s="85"/>
      <c r="T928" s="85"/>
      <c r="U928" s="85"/>
      <c r="V928" s="85"/>
      <c r="W928" s="85"/>
      <c r="X928" s="85"/>
      <c r="Y928" s="85"/>
      <c r="Z928" s="85"/>
    </row>
    <row r="929">
      <c r="A929" s="86">
        <v>45864.0</v>
      </c>
      <c r="B929" s="87">
        <f t="shared" si="141"/>
        <v>45864</v>
      </c>
      <c r="C929" s="88">
        <f t="shared" si="144"/>
        <v>0.6388888889</v>
      </c>
      <c r="D929" s="240" t="s">
        <v>130</v>
      </c>
      <c r="E929" s="248" t="s">
        <v>172</v>
      </c>
      <c r="F929" s="131"/>
      <c r="G929" s="131"/>
      <c r="H929" s="94" t="str">
        <f t="shared" si="142"/>
        <v>D</v>
      </c>
      <c r="I929" s="131"/>
      <c r="J929" s="240" t="s">
        <v>313</v>
      </c>
      <c r="K929" s="171" t="s">
        <v>392</v>
      </c>
      <c r="L929" s="131"/>
      <c r="M929" s="215"/>
      <c r="N929" s="94" t="str">
        <f t="shared" si="143"/>
        <v>D</v>
      </c>
      <c r="O929" s="131"/>
      <c r="P929" s="131"/>
      <c r="Q929" s="85"/>
      <c r="R929" s="85"/>
      <c r="S929" s="85"/>
      <c r="T929" s="85"/>
      <c r="U929" s="85"/>
      <c r="V929" s="85"/>
      <c r="W929" s="85"/>
      <c r="X929" s="85"/>
      <c r="Y929" s="85"/>
      <c r="Z929" s="85"/>
    </row>
    <row r="930">
      <c r="A930" s="86">
        <v>45864.0</v>
      </c>
      <c r="B930" s="87">
        <f t="shared" si="141"/>
        <v>45864</v>
      </c>
      <c r="C930" s="88">
        <f t="shared" si="144"/>
        <v>0.6458333333</v>
      </c>
      <c r="D930" s="240" t="s">
        <v>166</v>
      </c>
      <c r="E930" s="240" t="s">
        <v>533</v>
      </c>
      <c r="F930" s="131"/>
      <c r="G930" s="131"/>
      <c r="H930" s="94" t="str">
        <f t="shared" si="142"/>
        <v>D</v>
      </c>
      <c r="I930" s="131"/>
      <c r="J930" s="240" t="s">
        <v>263</v>
      </c>
      <c r="K930" s="240" t="s">
        <v>214</v>
      </c>
      <c r="L930" s="131"/>
      <c r="M930" s="215"/>
      <c r="N930" s="94" t="str">
        <f t="shared" si="143"/>
        <v>D</v>
      </c>
      <c r="O930" s="131"/>
      <c r="P930" s="131"/>
      <c r="Q930" s="85"/>
      <c r="R930" s="85"/>
      <c r="S930" s="85"/>
      <c r="T930" s="85"/>
      <c r="U930" s="85"/>
      <c r="V930" s="85"/>
      <c r="W930" s="85"/>
      <c r="X930" s="85"/>
      <c r="Y930" s="85"/>
      <c r="Z930" s="85"/>
    </row>
    <row r="931">
      <c r="A931" s="86">
        <v>45864.0</v>
      </c>
      <c r="B931" s="87">
        <f t="shared" si="141"/>
        <v>45864</v>
      </c>
      <c r="C931" s="88">
        <f t="shared" si="144"/>
        <v>0.6527777778</v>
      </c>
      <c r="D931" s="240" t="s">
        <v>186</v>
      </c>
      <c r="E931" s="290" t="s">
        <v>395</v>
      </c>
      <c r="F931" s="131"/>
      <c r="G931" s="131"/>
      <c r="H931" s="94" t="str">
        <f t="shared" si="142"/>
        <v>D</v>
      </c>
      <c r="I931" s="131"/>
      <c r="J931" s="47" t="s">
        <v>282</v>
      </c>
      <c r="K931" s="47">
        <v>7.80521329E8</v>
      </c>
      <c r="L931" s="131"/>
      <c r="M931" s="215"/>
      <c r="N931" s="94" t="str">
        <f t="shared" si="143"/>
        <v>D</v>
      </c>
      <c r="O931" s="131"/>
      <c r="P931" s="131"/>
      <c r="Q931" s="85"/>
      <c r="R931" s="85"/>
      <c r="S931" s="85"/>
      <c r="T931" s="85"/>
      <c r="U931" s="85"/>
      <c r="V931" s="85"/>
      <c r="W931" s="85"/>
      <c r="X931" s="85"/>
      <c r="Y931" s="85"/>
      <c r="Z931" s="85"/>
    </row>
    <row r="932">
      <c r="A932" s="86">
        <v>45864.0</v>
      </c>
      <c r="B932" s="87">
        <f t="shared" si="141"/>
        <v>45864</v>
      </c>
      <c r="C932" s="88">
        <f t="shared" si="144"/>
        <v>0.6597222222</v>
      </c>
      <c r="D932" s="240" t="s">
        <v>178</v>
      </c>
      <c r="E932" s="251" t="s">
        <v>241</v>
      </c>
      <c r="F932" s="131"/>
      <c r="G932" s="131"/>
      <c r="H932" s="94" t="str">
        <f t="shared" si="142"/>
        <v>D</v>
      </c>
      <c r="I932" s="131"/>
      <c r="J932" s="240" t="s">
        <v>313</v>
      </c>
      <c r="K932" s="171" t="s">
        <v>392</v>
      </c>
      <c r="L932" s="131"/>
      <c r="M932" s="215"/>
      <c r="N932" s="94" t="str">
        <f t="shared" si="143"/>
        <v>D</v>
      </c>
      <c r="O932" s="131"/>
      <c r="P932" s="131"/>
      <c r="Q932" s="85"/>
      <c r="R932" s="85"/>
      <c r="S932" s="85"/>
      <c r="T932" s="85"/>
      <c r="U932" s="85"/>
      <c r="V932" s="85"/>
      <c r="W932" s="85"/>
      <c r="X932" s="85"/>
      <c r="Y932" s="85"/>
      <c r="Z932" s="85"/>
    </row>
    <row r="933">
      <c r="A933" s="86">
        <v>45864.0</v>
      </c>
      <c r="B933" s="87">
        <f t="shared" si="141"/>
        <v>45864</v>
      </c>
      <c r="C933" s="88">
        <f t="shared" si="144"/>
        <v>0.6666666667</v>
      </c>
      <c r="D933" s="240" t="s">
        <v>186</v>
      </c>
      <c r="E933" s="290" t="s">
        <v>395</v>
      </c>
      <c r="F933" s="131"/>
      <c r="G933" s="131"/>
      <c r="H933" s="94" t="str">
        <f t="shared" si="142"/>
        <v>D</v>
      </c>
      <c r="I933" s="131"/>
      <c r="J933" s="240" t="s">
        <v>780</v>
      </c>
      <c r="K933" s="240" t="s">
        <v>781</v>
      </c>
      <c r="L933" s="131"/>
      <c r="M933" s="215"/>
      <c r="N933" s="94" t="str">
        <f t="shared" si="143"/>
        <v>D</v>
      </c>
      <c r="O933" s="131"/>
      <c r="P933" s="131"/>
      <c r="Q933" s="85"/>
      <c r="R933" s="85"/>
      <c r="S933" s="85"/>
      <c r="T933" s="85"/>
      <c r="U933" s="85"/>
      <c r="V933" s="85"/>
      <c r="W933" s="85"/>
      <c r="X933" s="85"/>
      <c r="Y933" s="85"/>
      <c r="Z933" s="85"/>
    </row>
    <row r="934">
      <c r="A934" s="86">
        <v>45864.0</v>
      </c>
      <c r="B934" s="87">
        <f t="shared" si="141"/>
        <v>45864</v>
      </c>
      <c r="C934" s="88">
        <f t="shared" si="144"/>
        <v>0.6736111111</v>
      </c>
      <c r="D934" s="240" t="s">
        <v>166</v>
      </c>
      <c r="E934" s="240" t="s">
        <v>537</v>
      </c>
      <c r="F934" s="131"/>
      <c r="G934" s="131"/>
      <c r="H934" s="94" t="str">
        <f t="shared" si="142"/>
        <v>D</v>
      </c>
      <c r="I934" s="131"/>
      <c r="J934" s="240" t="s">
        <v>205</v>
      </c>
      <c r="K934" s="240" t="s">
        <v>575</v>
      </c>
      <c r="L934" s="131"/>
      <c r="M934" s="215"/>
      <c r="N934" s="94" t="str">
        <f t="shared" si="143"/>
        <v>D</v>
      </c>
      <c r="O934" s="131"/>
      <c r="P934" s="131"/>
      <c r="Q934" s="85"/>
      <c r="R934" s="85"/>
      <c r="S934" s="85"/>
      <c r="T934" s="85"/>
      <c r="U934" s="85"/>
      <c r="V934" s="85"/>
      <c r="W934" s="85"/>
      <c r="X934" s="85"/>
      <c r="Y934" s="85"/>
      <c r="Z934" s="85"/>
    </row>
    <row r="935">
      <c r="A935" s="86">
        <v>45864.0</v>
      </c>
      <c r="B935" s="87">
        <f t="shared" si="141"/>
        <v>45864</v>
      </c>
      <c r="C935" s="88">
        <f t="shared" si="144"/>
        <v>0.6805555556</v>
      </c>
      <c r="D935" s="240" t="s">
        <v>166</v>
      </c>
      <c r="E935" s="240" t="s">
        <v>559</v>
      </c>
      <c r="F935" s="131"/>
      <c r="G935" s="131"/>
      <c r="H935" s="94" t="str">
        <f t="shared" si="142"/>
        <v>D</v>
      </c>
      <c r="I935" s="131"/>
      <c r="J935" s="240" t="s">
        <v>564</v>
      </c>
      <c r="K935" s="240" t="s">
        <v>300</v>
      </c>
      <c r="L935" s="131"/>
      <c r="M935" s="215"/>
      <c r="N935" s="94" t="str">
        <f t="shared" si="143"/>
        <v>D</v>
      </c>
      <c r="O935" s="131"/>
      <c r="P935" s="136"/>
      <c r="Q935" s="85"/>
      <c r="R935" s="85"/>
      <c r="S935" s="85"/>
      <c r="T935" s="85"/>
      <c r="U935" s="85"/>
      <c r="V935" s="85"/>
      <c r="W935" s="85"/>
      <c r="X935" s="85"/>
      <c r="Y935" s="85"/>
      <c r="Z935" s="85"/>
    </row>
    <row r="936">
      <c r="A936" s="86">
        <v>45864.0</v>
      </c>
      <c r="B936" s="87">
        <f t="shared" si="141"/>
        <v>45864</v>
      </c>
      <c r="C936" s="88">
        <f t="shared" si="144"/>
        <v>0.6875</v>
      </c>
      <c r="D936" s="240" t="s">
        <v>186</v>
      </c>
      <c r="E936" s="290" t="s">
        <v>395</v>
      </c>
      <c r="F936" s="131"/>
      <c r="G936" s="131"/>
      <c r="H936" s="94" t="str">
        <f t="shared" si="142"/>
        <v>D</v>
      </c>
      <c r="I936" s="131"/>
      <c r="J936" s="240" t="s">
        <v>313</v>
      </c>
      <c r="K936" s="171" t="s">
        <v>392</v>
      </c>
      <c r="L936" s="131"/>
      <c r="M936" s="215"/>
      <c r="N936" s="94" t="str">
        <f t="shared" si="143"/>
        <v>D</v>
      </c>
      <c r="O936" s="131"/>
      <c r="P936" s="136"/>
      <c r="Q936" s="85"/>
      <c r="R936" s="85"/>
      <c r="S936" s="85"/>
      <c r="T936" s="85"/>
      <c r="U936" s="85"/>
      <c r="V936" s="85"/>
      <c r="W936" s="85"/>
      <c r="X936" s="85"/>
      <c r="Y936" s="85"/>
      <c r="Z936" s="85"/>
    </row>
    <row r="937">
      <c r="A937" s="86">
        <v>45864.0</v>
      </c>
      <c r="B937" s="87">
        <f t="shared" si="141"/>
        <v>45864</v>
      </c>
      <c r="C937" s="88">
        <f t="shared" si="144"/>
        <v>0.6944444444</v>
      </c>
      <c r="D937" s="240" t="s">
        <v>195</v>
      </c>
      <c r="E937" s="290" t="s">
        <v>395</v>
      </c>
      <c r="F937" s="131"/>
      <c r="G937" s="131"/>
      <c r="H937" s="94" t="str">
        <f t="shared" si="142"/>
        <v>D</v>
      </c>
      <c r="I937" s="131"/>
      <c r="J937" s="240" t="s">
        <v>313</v>
      </c>
      <c r="K937" s="171" t="s">
        <v>392</v>
      </c>
      <c r="L937" s="131"/>
      <c r="M937" s="215"/>
      <c r="N937" s="94" t="str">
        <f t="shared" si="143"/>
        <v>D</v>
      </c>
      <c r="O937" s="131"/>
      <c r="P937" s="131"/>
      <c r="Q937" s="85"/>
      <c r="R937" s="85"/>
      <c r="S937" s="85"/>
      <c r="T937" s="85"/>
      <c r="U937" s="85"/>
      <c r="V937" s="85"/>
      <c r="W937" s="85"/>
      <c r="X937" s="85"/>
      <c r="Y937" s="85"/>
      <c r="Z937" s="85"/>
    </row>
    <row r="938">
      <c r="A938" s="86">
        <v>45864.0</v>
      </c>
      <c r="B938" s="87">
        <f t="shared" si="141"/>
        <v>45864</v>
      </c>
      <c r="C938" s="88">
        <f t="shared" si="144"/>
        <v>0.7013888889</v>
      </c>
      <c r="D938" s="240" t="s">
        <v>161</v>
      </c>
      <c r="E938" s="296" t="s">
        <v>374</v>
      </c>
      <c r="F938" s="131"/>
      <c r="G938" s="131"/>
      <c r="H938" s="94" t="str">
        <f t="shared" si="142"/>
        <v>D</v>
      </c>
      <c r="I938" s="131"/>
      <c r="J938" s="240" t="s">
        <v>191</v>
      </c>
      <c r="K938" s="209" t="s">
        <v>551</v>
      </c>
      <c r="L938" s="131"/>
      <c r="M938" s="215"/>
      <c r="N938" s="94" t="str">
        <f t="shared" si="143"/>
        <v>D</v>
      </c>
      <c r="O938" s="131"/>
      <c r="P938" s="136"/>
      <c r="Q938" s="85"/>
      <c r="R938" s="85"/>
      <c r="S938" s="85"/>
      <c r="T938" s="85"/>
      <c r="U938" s="85"/>
      <c r="V938" s="85"/>
      <c r="W938" s="85"/>
      <c r="X938" s="85"/>
      <c r="Y938" s="85"/>
      <c r="Z938" s="85"/>
    </row>
    <row r="939">
      <c r="A939" s="86">
        <v>45864.0</v>
      </c>
      <c r="B939" s="87">
        <f t="shared" si="141"/>
        <v>45864</v>
      </c>
      <c r="C939" s="88">
        <f t="shared" si="144"/>
        <v>0.7083333333</v>
      </c>
      <c r="D939" s="240" t="s">
        <v>166</v>
      </c>
      <c r="E939" s="240" t="s">
        <v>545</v>
      </c>
      <c r="F939" s="131"/>
      <c r="G939" s="131"/>
      <c r="H939" s="94" t="str">
        <f t="shared" si="142"/>
        <v>D</v>
      </c>
      <c r="I939" s="131"/>
      <c r="J939" s="47" t="s">
        <v>564</v>
      </c>
      <c r="K939" s="47" t="s">
        <v>706</v>
      </c>
      <c r="L939" s="131"/>
      <c r="M939" s="215"/>
      <c r="N939" s="94" t="str">
        <f t="shared" si="143"/>
        <v>D</v>
      </c>
      <c r="O939" s="131"/>
      <c r="P939" s="131"/>
      <c r="Q939" s="85"/>
      <c r="R939" s="85"/>
      <c r="S939" s="85"/>
      <c r="T939" s="85"/>
      <c r="U939" s="85"/>
      <c r="V939" s="85"/>
      <c r="W939" s="85"/>
      <c r="X939" s="85"/>
      <c r="Y939" s="85"/>
      <c r="Z939" s="85"/>
    </row>
    <row r="940">
      <c r="A940" s="86">
        <v>45864.0</v>
      </c>
      <c r="B940" s="87">
        <f t="shared" si="141"/>
        <v>45864</v>
      </c>
      <c r="C940" s="88">
        <f t="shared" si="144"/>
        <v>0.7152777778</v>
      </c>
      <c r="D940" s="240" t="s">
        <v>210</v>
      </c>
      <c r="E940" s="240" t="s">
        <v>573</v>
      </c>
      <c r="F940" s="131"/>
      <c r="G940" s="131"/>
      <c r="H940" s="94" t="str">
        <f t="shared" si="142"/>
        <v>D</v>
      </c>
      <c r="I940" s="131"/>
      <c r="J940" s="240" t="s">
        <v>774</v>
      </c>
      <c r="K940" s="240" t="s">
        <v>775</v>
      </c>
      <c r="L940" s="131"/>
      <c r="M940" s="131"/>
      <c r="N940" s="94" t="str">
        <f t="shared" si="143"/>
        <v>D</v>
      </c>
      <c r="O940" s="131"/>
      <c r="P940" s="131"/>
      <c r="Q940" s="85"/>
      <c r="R940" s="85"/>
      <c r="S940" s="85"/>
      <c r="T940" s="85"/>
      <c r="U940" s="85"/>
      <c r="V940" s="85"/>
      <c r="W940" s="85"/>
      <c r="X940" s="85"/>
      <c r="Y940" s="85"/>
      <c r="Z940" s="85"/>
    </row>
    <row r="941">
      <c r="A941" s="86">
        <v>45864.0</v>
      </c>
      <c r="B941" s="87">
        <f t="shared" si="141"/>
        <v>45864</v>
      </c>
      <c r="C941" s="88">
        <f t="shared" si="144"/>
        <v>0.7222222222</v>
      </c>
      <c r="D941" s="240" t="s">
        <v>183</v>
      </c>
      <c r="E941" s="165" t="s">
        <v>496</v>
      </c>
      <c r="F941" s="131"/>
      <c r="G941" s="131"/>
      <c r="H941" s="94" t="str">
        <f t="shared" si="142"/>
        <v>D</v>
      </c>
      <c r="I941" s="131"/>
      <c r="J941" s="240" t="s">
        <v>313</v>
      </c>
      <c r="K941" s="171" t="s">
        <v>392</v>
      </c>
      <c r="L941" s="131"/>
      <c r="M941" s="131"/>
      <c r="N941" s="94" t="str">
        <f t="shared" si="143"/>
        <v>D</v>
      </c>
      <c r="O941" s="131"/>
      <c r="P941" s="131"/>
      <c r="Q941" s="85"/>
      <c r="R941" s="85"/>
      <c r="S941" s="85"/>
      <c r="T941" s="85"/>
      <c r="U941" s="85"/>
      <c r="V941" s="85"/>
      <c r="W941" s="85"/>
      <c r="X941" s="85"/>
      <c r="Y941" s="85"/>
      <c r="Z941" s="85"/>
    </row>
    <row r="942">
      <c r="A942" s="86">
        <v>45864.0</v>
      </c>
      <c r="B942" s="87">
        <f t="shared" si="141"/>
        <v>45864</v>
      </c>
      <c r="C942" s="88">
        <f t="shared" si="144"/>
        <v>0.7291666667</v>
      </c>
      <c r="D942" s="240" t="s">
        <v>130</v>
      </c>
      <c r="E942" s="248" t="s">
        <v>172</v>
      </c>
      <c r="F942" s="131"/>
      <c r="G942" s="131"/>
      <c r="H942" s="94" t="str">
        <f t="shared" si="142"/>
        <v>D</v>
      </c>
      <c r="I942" s="131"/>
      <c r="J942" s="240" t="s">
        <v>313</v>
      </c>
      <c r="K942" s="171" t="s">
        <v>392</v>
      </c>
      <c r="L942" s="131"/>
      <c r="M942" s="131"/>
      <c r="N942" s="94" t="str">
        <f t="shared" si="143"/>
        <v>D</v>
      </c>
      <c r="O942" s="131"/>
      <c r="P942" s="131"/>
      <c r="Q942" s="85"/>
      <c r="R942" s="85"/>
      <c r="S942" s="85"/>
      <c r="T942" s="85"/>
      <c r="U942" s="85"/>
      <c r="V942" s="85"/>
      <c r="W942" s="85"/>
      <c r="X942" s="85"/>
      <c r="Y942" s="85"/>
      <c r="Z942" s="85"/>
    </row>
    <row r="943">
      <c r="A943" s="86">
        <v>45864.0</v>
      </c>
      <c r="B943" s="87">
        <f t="shared" si="141"/>
        <v>45864</v>
      </c>
      <c r="C943" s="88">
        <f t="shared" si="144"/>
        <v>0.7361111111</v>
      </c>
      <c r="D943" s="240" t="s">
        <v>186</v>
      </c>
      <c r="E943" s="290" t="s">
        <v>395</v>
      </c>
      <c r="F943" s="131"/>
      <c r="G943" s="131"/>
      <c r="H943" s="94" t="str">
        <f t="shared" si="142"/>
        <v>D</v>
      </c>
      <c r="I943" s="131"/>
      <c r="J943" s="240" t="s">
        <v>584</v>
      </c>
      <c r="K943" s="240">
        <v>9.470965E8</v>
      </c>
      <c r="L943" s="131"/>
      <c r="M943" s="131"/>
      <c r="N943" s="94" t="str">
        <f t="shared" si="143"/>
        <v>D</v>
      </c>
      <c r="O943" s="131"/>
      <c r="P943" s="131"/>
      <c r="Q943" s="85"/>
      <c r="R943" s="85"/>
      <c r="S943" s="85"/>
      <c r="T943" s="85"/>
      <c r="U943" s="85"/>
      <c r="V943" s="85"/>
      <c r="W943" s="85"/>
      <c r="X943" s="85"/>
      <c r="Y943" s="85"/>
      <c r="Z943" s="85"/>
    </row>
    <row r="944">
      <c r="A944" s="86">
        <v>45864.0</v>
      </c>
      <c r="B944" s="87">
        <f t="shared" si="141"/>
        <v>45864</v>
      </c>
      <c r="C944" s="88">
        <f t="shared" si="144"/>
        <v>0.7430555556</v>
      </c>
      <c r="D944" s="240" t="s">
        <v>186</v>
      </c>
      <c r="E944" s="290" t="s">
        <v>395</v>
      </c>
      <c r="F944" s="131"/>
      <c r="G944" s="131"/>
      <c r="H944" s="94" t="str">
        <f t="shared" si="142"/>
        <v>D</v>
      </c>
      <c r="I944" s="131"/>
      <c r="J944" s="240" t="s">
        <v>127</v>
      </c>
      <c r="K944" s="240">
        <v>1.059999032E9</v>
      </c>
      <c r="L944" s="131"/>
      <c r="M944" s="131"/>
      <c r="N944" s="94" t="str">
        <f t="shared" si="143"/>
        <v>D</v>
      </c>
      <c r="O944" s="131"/>
      <c r="P944" s="131"/>
      <c r="Q944" s="85"/>
      <c r="R944" s="85"/>
      <c r="S944" s="85"/>
      <c r="T944" s="85"/>
      <c r="U944" s="85"/>
      <c r="V944" s="85"/>
      <c r="W944" s="85"/>
      <c r="X944" s="85"/>
      <c r="Y944" s="85"/>
      <c r="Z944" s="85"/>
    </row>
    <row r="945">
      <c r="A945" s="86">
        <v>45864.0</v>
      </c>
      <c r="B945" s="87">
        <f t="shared" si="141"/>
        <v>45864</v>
      </c>
      <c r="C945" s="88">
        <f t="shared" si="144"/>
        <v>0.75</v>
      </c>
      <c r="D945" s="47" t="s">
        <v>174</v>
      </c>
      <c r="E945" s="249">
        <v>3.86498952E8</v>
      </c>
      <c r="F945" s="131"/>
      <c r="G945" s="131"/>
      <c r="H945" s="94" t="str">
        <f t="shared" si="142"/>
        <v>D</v>
      </c>
      <c r="I945" s="131"/>
      <c r="J945" s="240" t="s">
        <v>292</v>
      </c>
      <c r="K945" s="302" t="s">
        <v>569</v>
      </c>
      <c r="L945" s="131"/>
      <c r="M945" s="131"/>
      <c r="N945" s="94" t="str">
        <f t="shared" si="143"/>
        <v>D</v>
      </c>
      <c r="O945" s="131"/>
      <c r="P945" s="131"/>
      <c r="Q945" s="85"/>
      <c r="R945" s="85"/>
      <c r="S945" s="85"/>
      <c r="T945" s="85"/>
      <c r="U945" s="85"/>
      <c r="V945" s="85"/>
      <c r="W945" s="85"/>
      <c r="X945" s="85"/>
      <c r="Y945" s="85"/>
      <c r="Z945" s="85"/>
    </row>
    <row r="946">
      <c r="A946" s="86">
        <v>45864.0</v>
      </c>
      <c r="B946" s="87">
        <f t="shared" si="141"/>
        <v>45864</v>
      </c>
      <c r="C946" s="88">
        <f t="shared" si="144"/>
        <v>0.7569444444</v>
      </c>
      <c r="D946" s="47" t="s">
        <v>255</v>
      </c>
      <c r="E946" s="47" t="s">
        <v>142</v>
      </c>
      <c r="F946" s="131"/>
      <c r="G946" s="131"/>
      <c r="H946" s="94" t="str">
        <f t="shared" si="142"/>
        <v>D</v>
      </c>
      <c r="I946" s="131"/>
      <c r="J946" s="240" t="s">
        <v>144</v>
      </c>
      <c r="K946" s="240" t="s">
        <v>305</v>
      </c>
      <c r="L946" s="131"/>
      <c r="M946" s="131"/>
      <c r="N946" s="94" t="str">
        <f t="shared" si="143"/>
        <v>D</v>
      </c>
      <c r="O946" s="131"/>
      <c r="P946" s="136"/>
      <c r="Q946" s="85"/>
      <c r="R946" s="85"/>
      <c r="S946" s="85"/>
      <c r="T946" s="85"/>
      <c r="U946" s="85"/>
      <c r="V946" s="85"/>
      <c r="W946" s="85"/>
      <c r="X946" s="85"/>
      <c r="Y946" s="85"/>
      <c r="Z946" s="85"/>
    </row>
    <row r="947">
      <c r="A947" s="86">
        <v>45864.0</v>
      </c>
      <c r="B947" s="87">
        <f t="shared" si="141"/>
        <v>45864</v>
      </c>
      <c r="C947" s="88">
        <f t="shared" si="144"/>
        <v>0.7638888889</v>
      </c>
      <c r="D947" s="47" t="s">
        <v>282</v>
      </c>
      <c r="E947" s="47" t="s">
        <v>777</v>
      </c>
      <c r="F947" s="131"/>
      <c r="G947" s="131"/>
      <c r="H947" s="94" t="str">
        <f t="shared" si="142"/>
        <v>D</v>
      </c>
      <c r="I947" s="131"/>
      <c r="J947" s="240" t="s">
        <v>166</v>
      </c>
      <c r="K947" s="240" t="s">
        <v>539</v>
      </c>
      <c r="L947" s="131"/>
      <c r="M947" s="131"/>
      <c r="N947" s="94" t="str">
        <f t="shared" si="143"/>
        <v>D</v>
      </c>
      <c r="O947" s="131"/>
      <c r="P947" s="136"/>
      <c r="Q947" s="85"/>
      <c r="R947" s="85"/>
      <c r="S947" s="85"/>
      <c r="T947" s="85"/>
      <c r="U947" s="85"/>
      <c r="V947" s="85"/>
      <c r="W947" s="85"/>
      <c r="X947" s="85"/>
      <c r="Y947" s="85"/>
      <c r="Z947" s="85"/>
    </row>
    <row r="948">
      <c r="A948" s="86">
        <v>45864.0</v>
      </c>
      <c r="B948" s="87">
        <f t="shared" si="141"/>
        <v>45864</v>
      </c>
      <c r="C948" s="88">
        <f t="shared" si="144"/>
        <v>0.7708333333</v>
      </c>
      <c r="D948" s="47" t="s">
        <v>587</v>
      </c>
      <c r="E948" s="47" t="s">
        <v>196</v>
      </c>
      <c r="F948" s="131"/>
      <c r="G948" s="131"/>
      <c r="H948" s="94" t="str">
        <f t="shared" si="142"/>
        <v>D</v>
      </c>
      <c r="I948" s="131"/>
      <c r="J948" s="240" t="s">
        <v>195</v>
      </c>
      <c r="K948" s="290" t="s">
        <v>395</v>
      </c>
      <c r="L948" s="131"/>
      <c r="M948" s="131"/>
      <c r="N948" s="94" t="str">
        <f t="shared" si="143"/>
        <v>D</v>
      </c>
      <c r="O948" s="131"/>
      <c r="P948" s="131"/>
      <c r="Q948" s="85"/>
      <c r="R948" s="85"/>
      <c r="S948" s="85"/>
      <c r="T948" s="85"/>
      <c r="U948" s="85"/>
      <c r="V948" s="85"/>
      <c r="W948" s="85"/>
      <c r="X948" s="85"/>
      <c r="Y948" s="85"/>
      <c r="Z948" s="85"/>
    </row>
    <row r="949">
      <c r="A949" s="86">
        <v>45864.0</v>
      </c>
      <c r="B949" s="87">
        <f t="shared" si="141"/>
        <v>45864</v>
      </c>
      <c r="C949" s="88">
        <f t="shared" si="144"/>
        <v>0.7777777778</v>
      </c>
      <c r="D949" s="47" t="s">
        <v>316</v>
      </c>
      <c r="E949" s="47" t="s">
        <v>772</v>
      </c>
      <c r="F949" s="131"/>
      <c r="G949" s="131"/>
      <c r="H949" s="94" t="str">
        <f t="shared" si="142"/>
        <v>D</v>
      </c>
      <c r="I949" s="131"/>
      <c r="J949" s="240" t="s">
        <v>144</v>
      </c>
      <c r="K949" s="251" t="s">
        <v>769</v>
      </c>
      <c r="L949" s="131"/>
      <c r="M949" s="131"/>
      <c r="N949" s="94" t="str">
        <f t="shared" si="143"/>
        <v>D</v>
      </c>
      <c r="O949" s="131"/>
      <c r="P949" s="136"/>
      <c r="Q949" s="85"/>
      <c r="R949" s="85"/>
      <c r="S949" s="85"/>
      <c r="T949" s="85"/>
      <c r="U949" s="85"/>
      <c r="V949" s="85"/>
      <c r="W949" s="85"/>
      <c r="X949" s="85"/>
      <c r="Y949" s="85"/>
      <c r="Z949" s="85"/>
    </row>
    <row r="950">
      <c r="A950" s="86">
        <v>45864.0</v>
      </c>
      <c r="B950" s="87">
        <f t="shared" si="141"/>
        <v>45864</v>
      </c>
      <c r="C950" s="88">
        <f t="shared" si="144"/>
        <v>0.7847222222</v>
      </c>
      <c r="D950" s="47" t="s">
        <v>313</v>
      </c>
      <c r="E950" s="171" t="s">
        <v>392</v>
      </c>
      <c r="F950" s="131"/>
      <c r="G950" s="131"/>
      <c r="H950" s="94" t="str">
        <f t="shared" si="142"/>
        <v>D</v>
      </c>
      <c r="I950" s="131"/>
      <c r="J950" s="240" t="s">
        <v>557</v>
      </c>
      <c r="K950" s="240" t="s">
        <v>558</v>
      </c>
      <c r="L950" s="131"/>
      <c r="M950" s="131"/>
      <c r="N950" s="94" t="str">
        <f t="shared" si="143"/>
        <v>D</v>
      </c>
      <c r="O950" s="131"/>
      <c r="P950" s="131"/>
      <c r="Q950" s="85"/>
      <c r="R950" s="85"/>
      <c r="S950" s="85"/>
      <c r="T950" s="85"/>
      <c r="U950" s="85"/>
      <c r="V950" s="85"/>
      <c r="W950" s="85"/>
      <c r="X950" s="85"/>
      <c r="Y950" s="85"/>
      <c r="Z950" s="85"/>
    </row>
    <row r="951">
      <c r="A951" s="86">
        <v>45864.0</v>
      </c>
      <c r="B951" s="87">
        <f t="shared" si="141"/>
        <v>45864</v>
      </c>
      <c r="C951" s="88">
        <f t="shared" si="144"/>
        <v>0.7916666667</v>
      </c>
      <c r="D951" s="47" t="s">
        <v>570</v>
      </c>
      <c r="E951" s="47" t="s">
        <v>571</v>
      </c>
      <c r="F951" s="131"/>
      <c r="G951" s="131"/>
      <c r="H951" s="94" t="str">
        <f t="shared" si="142"/>
        <v>D</v>
      </c>
      <c r="I951" s="131"/>
      <c r="J951" s="240" t="s">
        <v>205</v>
      </c>
      <c r="K951" s="240" t="s">
        <v>778</v>
      </c>
      <c r="L951" s="131"/>
      <c r="M951" s="131"/>
      <c r="N951" s="94" t="str">
        <f t="shared" si="143"/>
        <v>D</v>
      </c>
      <c r="O951" s="131"/>
      <c r="P951" s="131"/>
      <c r="Q951" s="85"/>
      <c r="R951" s="85"/>
      <c r="S951" s="85"/>
      <c r="T951" s="85"/>
      <c r="U951" s="85"/>
      <c r="V951" s="85"/>
      <c r="W951" s="85"/>
      <c r="X951" s="85"/>
      <c r="Y951" s="85"/>
      <c r="Z951" s="85"/>
    </row>
    <row r="952">
      <c r="A952" s="86">
        <v>45864.0</v>
      </c>
      <c r="B952" s="87">
        <f t="shared" si="141"/>
        <v>45864</v>
      </c>
      <c r="C952" s="88">
        <f t="shared" si="144"/>
        <v>0.7986111111</v>
      </c>
      <c r="D952" s="47" t="s">
        <v>590</v>
      </c>
      <c r="E952" s="248" t="s">
        <v>172</v>
      </c>
      <c r="F952" s="131"/>
      <c r="G952" s="131"/>
      <c r="H952" s="94" t="str">
        <f t="shared" si="142"/>
        <v>D</v>
      </c>
      <c r="I952" s="131"/>
      <c r="J952" s="240" t="s">
        <v>186</v>
      </c>
      <c r="K952" s="240">
        <v>1.073750359E9</v>
      </c>
      <c r="L952" s="131"/>
      <c r="M952" s="131"/>
      <c r="N952" s="94" t="str">
        <f t="shared" si="143"/>
        <v>D</v>
      </c>
      <c r="O952" s="131"/>
      <c r="P952" s="131"/>
      <c r="Q952" s="85"/>
      <c r="R952" s="85"/>
      <c r="S952" s="85"/>
      <c r="T952" s="85"/>
      <c r="U952" s="85"/>
      <c r="V952" s="85"/>
      <c r="W952" s="85"/>
      <c r="X952" s="85"/>
      <c r="Y952" s="85"/>
      <c r="Z952" s="85"/>
    </row>
    <row r="953">
      <c r="A953" s="86">
        <v>45864.0</v>
      </c>
      <c r="B953" s="87">
        <f t="shared" si="141"/>
        <v>45864</v>
      </c>
      <c r="C953" s="88">
        <f t="shared" si="144"/>
        <v>0.8055555556</v>
      </c>
      <c r="D953" s="47" t="s">
        <v>170</v>
      </c>
      <c r="E953" s="165" t="s">
        <v>496</v>
      </c>
      <c r="F953" s="131"/>
      <c r="G953" s="131"/>
      <c r="H953" s="94" t="str">
        <f t="shared" si="142"/>
        <v>D</v>
      </c>
      <c r="I953" s="131"/>
      <c r="J953" s="240" t="s">
        <v>149</v>
      </c>
      <c r="K953" s="174" t="s">
        <v>526</v>
      </c>
      <c r="L953" s="131"/>
      <c r="M953" s="131"/>
      <c r="N953" s="94" t="str">
        <f t="shared" si="143"/>
        <v>D</v>
      </c>
      <c r="O953" s="131"/>
      <c r="P953" s="131"/>
      <c r="Q953" s="85"/>
      <c r="R953" s="85"/>
      <c r="S953" s="85"/>
      <c r="T953" s="85"/>
      <c r="U953" s="85"/>
      <c r="V953" s="85"/>
      <c r="W953" s="85"/>
      <c r="X953" s="85"/>
      <c r="Y953" s="85"/>
      <c r="Z953" s="85"/>
    </row>
    <row r="954">
      <c r="A954" s="86">
        <v>45864.0</v>
      </c>
      <c r="B954" s="87">
        <f t="shared" si="141"/>
        <v>45864</v>
      </c>
      <c r="C954" s="88">
        <f t="shared" si="144"/>
        <v>0.8125</v>
      </c>
      <c r="D954" s="47" t="s">
        <v>205</v>
      </c>
      <c r="E954" s="47" t="s">
        <v>206</v>
      </c>
      <c r="F954" s="131"/>
      <c r="G954" s="131"/>
      <c r="H954" s="94" t="str">
        <f t="shared" si="142"/>
        <v>D</v>
      </c>
      <c r="I954" s="131"/>
      <c r="J954" s="240" t="s">
        <v>166</v>
      </c>
      <c r="K954" s="240" t="s">
        <v>516</v>
      </c>
      <c r="L954" s="131"/>
      <c r="M954" s="131"/>
      <c r="N954" s="94" t="str">
        <f t="shared" si="143"/>
        <v>D</v>
      </c>
      <c r="O954" s="131"/>
      <c r="P954" s="131"/>
      <c r="Q954" s="85"/>
      <c r="R954" s="85"/>
      <c r="S954" s="85"/>
      <c r="T954" s="85"/>
      <c r="U954" s="85"/>
      <c r="V954" s="85"/>
      <c r="W954" s="85"/>
      <c r="X954" s="85"/>
      <c r="Y954" s="85"/>
      <c r="Z954" s="85"/>
    </row>
    <row r="955">
      <c r="A955" s="86">
        <v>45864.0</v>
      </c>
      <c r="B955" s="87">
        <f t="shared" si="141"/>
        <v>45864</v>
      </c>
      <c r="C955" s="88">
        <f t="shared" si="144"/>
        <v>0.8194444444</v>
      </c>
      <c r="D955" s="47" t="s">
        <v>146</v>
      </c>
      <c r="E955" s="47" t="s">
        <v>785</v>
      </c>
      <c r="F955" s="131"/>
      <c r="G955" s="131"/>
      <c r="H955" s="94" t="str">
        <f t="shared" si="142"/>
        <v>D</v>
      </c>
      <c r="I955" s="131"/>
      <c r="J955" s="240" t="s">
        <v>149</v>
      </c>
      <c r="K955" s="174" t="s">
        <v>526</v>
      </c>
      <c r="L955" s="131"/>
      <c r="M955" s="131"/>
      <c r="N955" s="94" t="str">
        <f t="shared" si="143"/>
        <v>D</v>
      </c>
      <c r="O955" s="131"/>
      <c r="P955" s="131"/>
      <c r="Q955" s="85"/>
      <c r="R955" s="85"/>
      <c r="S955" s="85"/>
      <c r="T955" s="85"/>
      <c r="U955" s="85"/>
      <c r="V955" s="85"/>
      <c r="W955" s="85"/>
      <c r="X955" s="85"/>
      <c r="Y955" s="85"/>
      <c r="Z955" s="85"/>
    </row>
    <row r="956">
      <c r="A956" s="86">
        <v>45864.0</v>
      </c>
      <c r="B956" s="87">
        <f t="shared" si="141"/>
        <v>45864</v>
      </c>
      <c r="C956" s="88">
        <f t="shared" si="144"/>
        <v>0.8263888889</v>
      </c>
      <c r="D956" s="47" t="s">
        <v>584</v>
      </c>
      <c r="E956" s="47">
        <v>9.47153578E8</v>
      </c>
      <c r="F956" s="131"/>
      <c r="G956" s="131"/>
      <c r="H956" s="94" t="str">
        <f t="shared" si="142"/>
        <v>D</v>
      </c>
      <c r="I956" s="131"/>
      <c r="J956" s="240" t="s">
        <v>130</v>
      </c>
      <c r="K956" s="248" t="s">
        <v>172</v>
      </c>
      <c r="L956" s="131"/>
      <c r="M956" s="131"/>
      <c r="N956" s="94" t="str">
        <f t="shared" si="143"/>
        <v>D</v>
      </c>
      <c r="O956" s="131"/>
      <c r="P956" s="131"/>
      <c r="Q956" s="85"/>
      <c r="R956" s="85"/>
      <c r="S956" s="85"/>
      <c r="T956" s="85"/>
      <c r="U956" s="85"/>
      <c r="V956" s="85"/>
      <c r="W956" s="85"/>
      <c r="X956" s="85"/>
      <c r="Y956" s="85"/>
      <c r="Z956" s="85"/>
    </row>
    <row r="957">
      <c r="A957" s="86">
        <v>45864.0</v>
      </c>
      <c r="B957" s="87">
        <f t="shared" si="141"/>
        <v>45864</v>
      </c>
      <c r="C957" s="88">
        <f t="shared" si="144"/>
        <v>0.8333333333</v>
      </c>
      <c r="D957" s="47" t="s">
        <v>170</v>
      </c>
      <c r="E957" s="47" t="s">
        <v>789</v>
      </c>
      <c r="F957" s="131"/>
      <c r="G957" s="131"/>
      <c r="H957" s="94" t="str">
        <f t="shared" si="142"/>
        <v>D</v>
      </c>
      <c r="I957" s="131"/>
      <c r="J957" s="240" t="s">
        <v>166</v>
      </c>
      <c r="K957" s="240" t="s">
        <v>373</v>
      </c>
      <c r="L957" s="131"/>
      <c r="M957" s="131"/>
      <c r="N957" s="94" t="str">
        <f t="shared" si="143"/>
        <v>D</v>
      </c>
      <c r="O957" s="131"/>
      <c r="P957" s="131"/>
      <c r="Q957" s="85"/>
      <c r="R957" s="85"/>
      <c r="S957" s="85"/>
      <c r="T957" s="85"/>
      <c r="U957" s="85"/>
      <c r="V957" s="85"/>
      <c r="W957" s="85"/>
      <c r="X957" s="85"/>
      <c r="Y957" s="85"/>
      <c r="Z957" s="85"/>
    </row>
    <row r="958">
      <c r="A958" s="86">
        <v>45864.0</v>
      </c>
      <c r="B958" s="87">
        <f t="shared" si="141"/>
        <v>45864</v>
      </c>
      <c r="C958" s="88">
        <f t="shared" si="144"/>
        <v>0.8402777778</v>
      </c>
      <c r="D958" s="47" t="s">
        <v>313</v>
      </c>
      <c r="E958" s="171" t="s">
        <v>392</v>
      </c>
      <c r="F958" s="131"/>
      <c r="G958" s="131"/>
      <c r="H958" s="94" t="str">
        <f t="shared" si="142"/>
        <v>D</v>
      </c>
      <c r="I958" s="131"/>
      <c r="J958" s="240" t="s">
        <v>181</v>
      </c>
      <c r="K958" s="240" t="s">
        <v>417</v>
      </c>
      <c r="L958" s="131"/>
      <c r="M958" s="131"/>
      <c r="N958" s="94" t="str">
        <f t="shared" si="143"/>
        <v>D</v>
      </c>
      <c r="O958" s="131"/>
      <c r="P958" s="131"/>
      <c r="Q958" s="85"/>
      <c r="R958" s="85"/>
      <c r="S958" s="85"/>
      <c r="T958" s="85"/>
      <c r="U958" s="85"/>
      <c r="V958" s="85"/>
      <c r="W958" s="85"/>
      <c r="X958" s="85"/>
      <c r="Y958" s="85"/>
      <c r="Z958" s="85"/>
    </row>
    <row r="959">
      <c r="A959" s="86">
        <v>45864.0</v>
      </c>
      <c r="B959" s="87">
        <f t="shared" si="141"/>
        <v>45864</v>
      </c>
      <c r="C959" s="88">
        <f t="shared" si="144"/>
        <v>0.8472222222</v>
      </c>
      <c r="D959" s="47" t="s">
        <v>151</v>
      </c>
      <c r="E959" s="47" t="s">
        <v>326</v>
      </c>
      <c r="F959" s="131"/>
      <c r="G959" s="131"/>
      <c r="H959" s="94" t="str">
        <f t="shared" si="142"/>
        <v>D</v>
      </c>
      <c r="I959" s="131"/>
      <c r="J959" s="240" t="s">
        <v>205</v>
      </c>
      <c r="K959" s="240">
        <v>8.2914406E8</v>
      </c>
      <c r="L959" s="131"/>
      <c r="M959" s="131"/>
      <c r="N959" s="94" t="str">
        <f t="shared" si="143"/>
        <v>D</v>
      </c>
      <c r="O959" s="131"/>
      <c r="P959" s="131"/>
      <c r="Q959" s="85"/>
      <c r="R959" s="85"/>
      <c r="S959" s="85"/>
      <c r="T959" s="85"/>
      <c r="U959" s="85"/>
      <c r="V959" s="85"/>
      <c r="W959" s="85"/>
      <c r="X959" s="85"/>
      <c r="Y959" s="85"/>
      <c r="Z959" s="85"/>
    </row>
    <row r="960">
      <c r="A960" s="86">
        <v>45864.0</v>
      </c>
      <c r="B960" s="87">
        <f t="shared" si="141"/>
        <v>45864</v>
      </c>
      <c r="C960" s="88">
        <f t="shared" si="144"/>
        <v>0.8541666667</v>
      </c>
      <c r="D960" s="47" t="s">
        <v>174</v>
      </c>
      <c r="E960" s="249" t="s">
        <v>176</v>
      </c>
      <c r="F960" s="131"/>
      <c r="G960" s="131"/>
      <c r="H960" s="94" t="str">
        <f t="shared" si="142"/>
        <v>D</v>
      </c>
      <c r="I960" s="131"/>
      <c r="J960" s="240" t="s">
        <v>195</v>
      </c>
      <c r="K960" s="290" t="s">
        <v>395</v>
      </c>
      <c r="L960" s="131"/>
      <c r="M960" s="131"/>
      <c r="N960" s="94" t="str">
        <f t="shared" si="143"/>
        <v>D</v>
      </c>
      <c r="O960" s="131"/>
      <c r="P960" s="136"/>
      <c r="Q960" s="85"/>
      <c r="R960" s="85"/>
      <c r="S960" s="85"/>
      <c r="T960" s="85"/>
      <c r="U960" s="85"/>
      <c r="V960" s="85"/>
      <c r="W960" s="85"/>
      <c r="X960" s="85"/>
      <c r="Y960" s="85"/>
      <c r="Z960" s="85"/>
    </row>
    <row r="961">
      <c r="A961" s="86">
        <v>45864.0</v>
      </c>
      <c r="B961" s="87">
        <f t="shared" si="141"/>
        <v>45864</v>
      </c>
      <c r="C961" s="88">
        <f t="shared" si="144"/>
        <v>0.8611111111</v>
      </c>
      <c r="D961" s="47" t="s">
        <v>141</v>
      </c>
      <c r="E961" s="47" t="s">
        <v>518</v>
      </c>
      <c r="F961" s="131"/>
      <c r="G961" s="131"/>
      <c r="H961" s="94" t="str">
        <f t="shared" si="142"/>
        <v>D</v>
      </c>
      <c r="I961" s="131"/>
      <c r="J961" s="240" t="s">
        <v>144</v>
      </c>
      <c r="K961" s="240" t="s">
        <v>336</v>
      </c>
      <c r="L961" s="131"/>
      <c r="M961" s="131"/>
      <c r="N961" s="94" t="str">
        <f t="shared" si="143"/>
        <v>D</v>
      </c>
      <c r="O961" s="131"/>
      <c r="P961" s="131"/>
      <c r="Q961" s="85"/>
      <c r="R961" s="85"/>
      <c r="S961" s="85"/>
      <c r="T961" s="85"/>
      <c r="U961" s="85"/>
      <c r="V961" s="85"/>
      <c r="W961" s="85"/>
      <c r="X961" s="85"/>
      <c r="Y961" s="85"/>
      <c r="Z961" s="85"/>
    </row>
    <row r="962">
      <c r="A962" s="86">
        <v>45864.0</v>
      </c>
      <c r="B962" s="87">
        <f t="shared" si="141"/>
        <v>45864</v>
      </c>
      <c r="C962" s="88">
        <f t="shared" si="144"/>
        <v>0.8680555556</v>
      </c>
      <c r="D962" s="47" t="s">
        <v>155</v>
      </c>
      <c r="E962" s="181" t="s">
        <v>529</v>
      </c>
      <c r="F962" s="131"/>
      <c r="G962" s="131"/>
      <c r="H962" s="94" t="str">
        <f t="shared" si="142"/>
        <v>D</v>
      </c>
      <c r="I962" s="131"/>
      <c r="J962" s="240" t="s">
        <v>195</v>
      </c>
      <c r="K962" s="290" t="s">
        <v>395</v>
      </c>
      <c r="L962" s="131"/>
      <c r="M962" s="131"/>
      <c r="N962" s="94" t="str">
        <f t="shared" si="143"/>
        <v>D</v>
      </c>
      <c r="O962" s="131"/>
      <c r="P962" s="131"/>
      <c r="Q962" s="85"/>
      <c r="R962" s="85"/>
      <c r="S962" s="85"/>
      <c r="T962" s="85"/>
      <c r="U962" s="85"/>
      <c r="V962" s="85"/>
      <c r="W962" s="85"/>
      <c r="X962" s="85"/>
      <c r="Y962" s="85"/>
      <c r="Z962" s="85"/>
    </row>
    <row r="963">
      <c r="A963" s="268" t="s">
        <v>116</v>
      </c>
      <c r="B963" s="81" t="s">
        <v>16</v>
      </c>
      <c r="C963" s="150" t="s">
        <v>117</v>
      </c>
      <c r="D963" s="82" t="s">
        <v>118</v>
      </c>
      <c r="E963" s="82" t="s">
        <v>119</v>
      </c>
      <c r="F963" s="83" t="s">
        <v>120</v>
      </c>
      <c r="G963" s="82" t="s">
        <v>121</v>
      </c>
      <c r="H963" s="82" t="s">
        <v>122</v>
      </c>
      <c r="I963" s="82" t="s">
        <v>123</v>
      </c>
      <c r="J963" s="82" t="s">
        <v>118</v>
      </c>
      <c r="K963" s="82" t="s">
        <v>124</v>
      </c>
      <c r="L963" s="83" t="s">
        <v>125</v>
      </c>
      <c r="M963" s="82" t="s">
        <v>121</v>
      </c>
      <c r="N963" s="82" t="s">
        <v>122</v>
      </c>
      <c r="O963" s="82" t="s">
        <v>123</v>
      </c>
      <c r="P963" s="84" t="s">
        <v>52</v>
      </c>
      <c r="Q963" s="85"/>
      <c r="R963" s="85"/>
      <c r="S963" s="85"/>
      <c r="T963" s="85"/>
      <c r="U963" s="85"/>
      <c r="V963" s="85"/>
      <c r="W963" s="85"/>
      <c r="X963" s="85"/>
      <c r="Y963" s="85"/>
      <c r="Z963" s="85"/>
    </row>
    <row r="964">
      <c r="A964" s="86">
        <v>45865.0</v>
      </c>
      <c r="B964" s="87">
        <f t="shared" ref="B964:B999" si="145">A964</f>
        <v>45865</v>
      </c>
      <c r="C964" s="88">
        <v>0.625</v>
      </c>
      <c r="D964" s="240" t="s">
        <v>186</v>
      </c>
      <c r="E964" s="290" t="s">
        <v>395</v>
      </c>
      <c r="F964" s="131"/>
      <c r="G964" s="131"/>
      <c r="H964" s="94" t="str">
        <f t="shared" ref="H964:H999" si="146">IFS(G964&gt;M964,"W",G964&lt;M964,"L",G964=M964,"D")</f>
        <v>D</v>
      </c>
      <c r="I964" s="131"/>
      <c r="J964" s="240" t="s">
        <v>316</v>
      </c>
      <c r="K964" s="240" t="s">
        <v>772</v>
      </c>
      <c r="L964" s="131"/>
      <c r="M964" s="215"/>
      <c r="N964" s="94" t="str">
        <f t="shared" ref="N964:N999" si="147">IFS(M964&gt;G964,"W",M964&lt;G964,"L",M964=G964,"D")</f>
        <v>D</v>
      </c>
      <c r="O964" s="131"/>
      <c r="P964" s="136"/>
      <c r="Q964" s="85"/>
      <c r="R964" s="85"/>
      <c r="S964" s="85"/>
      <c r="T964" s="85"/>
      <c r="U964" s="85"/>
      <c r="V964" s="85"/>
      <c r="W964" s="85"/>
      <c r="X964" s="85"/>
      <c r="Y964" s="85"/>
      <c r="Z964" s="85"/>
    </row>
    <row r="965">
      <c r="A965" s="86">
        <v>45865.0</v>
      </c>
      <c r="B965" s="87">
        <f t="shared" si="145"/>
        <v>45865</v>
      </c>
      <c r="C965" s="88">
        <f t="shared" ref="C965:C999" si="148">C964 + TIME(0, 10, 0)</f>
        <v>0.6319444444</v>
      </c>
      <c r="D965" s="240" t="s">
        <v>166</v>
      </c>
      <c r="E965" s="240" t="s">
        <v>553</v>
      </c>
      <c r="F965" s="131"/>
      <c r="G965" s="215"/>
      <c r="H965" s="94" t="str">
        <f t="shared" si="146"/>
        <v>D</v>
      </c>
      <c r="I965" s="131"/>
      <c r="J965" s="240" t="s">
        <v>282</v>
      </c>
      <c r="K965" s="240" t="s">
        <v>777</v>
      </c>
      <c r="L965" s="131"/>
      <c r="M965" s="215"/>
      <c r="N965" s="94" t="str">
        <f t="shared" si="147"/>
        <v>D</v>
      </c>
      <c r="O965" s="131"/>
      <c r="P965" s="131"/>
      <c r="Q965" s="85"/>
      <c r="R965" s="85"/>
      <c r="S965" s="85"/>
      <c r="T965" s="85"/>
      <c r="U965" s="85"/>
      <c r="V965" s="85"/>
      <c r="W965" s="85"/>
      <c r="X965" s="85"/>
      <c r="Y965" s="85"/>
      <c r="Z965" s="85"/>
    </row>
    <row r="966">
      <c r="A966" s="86">
        <v>45865.0</v>
      </c>
      <c r="B966" s="87">
        <f t="shared" si="145"/>
        <v>45865</v>
      </c>
      <c r="C966" s="88">
        <f t="shared" si="148"/>
        <v>0.6388888889</v>
      </c>
      <c r="D966" s="240" t="s">
        <v>195</v>
      </c>
      <c r="E966" s="290" t="s">
        <v>395</v>
      </c>
      <c r="F966" s="131"/>
      <c r="G966" s="131"/>
      <c r="H966" s="94" t="str">
        <f t="shared" si="146"/>
        <v>D</v>
      </c>
      <c r="I966" s="131"/>
      <c r="J966" s="240" t="s">
        <v>266</v>
      </c>
      <c r="K966" s="240" t="s">
        <v>469</v>
      </c>
      <c r="L966" s="131"/>
      <c r="M966" s="215"/>
      <c r="N966" s="94" t="str">
        <f t="shared" si="147"/>
        <v>D</v>
      </c>
      <c r="O966" s="131"/>
      <c r="P966" s="131"/>
      <c r="Q966" s="85"/>
      <c r="R966" s="85"/>
      <c r="S966" s="85"/>
      <c r="T966" s="85"/>
      <c r="U966" s="85"/>
      <c r="V966" s="85"/>
      <c r="W966" s="85"/>
      <c r="X966" s="85"/>
      <c r="Y966" s="85"/>
      <c r="Z966" s="85"/>
    </row>
    <row r="967">
      <c r="A967" s="86">
        <v>45865.0</v>
      </c>
      <c r="B967" s="87">
        <f t="shared" si="145"/>
        <v>45865</v>
      </c>
      <c r="C967" s="88">
        <f t="shared" si="148"/>
        <v>0.6458333333</v>
      </c>
      <c r="D967" s="240" t="s">
        <v>166</v>
      </c>
      <c r="E967" s="240" t="s">
        <v>536</v>
      </c>
      <c r="F967" s="131"/>
      <c r="G967" s="131"/>
      <c r="H967" s="94" t="str">
        <f t="shared" si="146"/>
        <v>D</v>
      </c>
      <c r="I967" s="131"/>
      <c r="J967" s="240" t="s">
        <v>313</v>
      </c>
      <c r="K967" s="171" t="s">
        <v>392</v>
      </c>
      <c r="L967" s="131"/>
      <c r="M967" s="215"/>
      <c r="N967" s="94" t="str">
        <f t="shared" si="147"/>
        <v>D</v>
      </c>
      <c r="O967" s="131"/>
      <c r="P967" s="131"/>
      <c r="Q967" s="85"/>
      <c r="R967" s="85"/>
      <c r="S967" s="85"/>
      <c r="T967" s="85"/>
      <c r="U967" s="85"/>
      <c r="V967" s="85"/>
      <c r="W967" s="85"/>
      <c r="X967" s="85"/>
      <c r="Y967" s="85"/>
      <c r="Z967" s="85"/>
    </row>
    <row r="968">
      <c r="A968" s="86">
        <v>45865.0</v>
      </c>
      <c r="B968" s="87">
        <f t="shared" si="145"/>
        <v>45865</v>
      </c>
      <c r="C968" s="88">
        <f t="shared" si="148"/>
        <v>0.6527777778</v>
      </c>
      <c r="D968" s="240" t="s">
        <v>181</v>
      </c>
      <c r="E968" s="240" t="s">
        <v>417</v>
      </c>
      <c r="F968" s="131"/>
      <c r="G968" s="131"/>
      <c r="H968" s="94" t="str">
        <f t="shared" si="146"/>
        <v>D</v>
      </c>
      <c r="I968" s="131"/>
      <c r="J968" s="240" t="s">
        <v>282</v>
      </c>
      <c r="K968" s="240" t="s">
        <v>675</v>
      </c>
      <c r="L968" s="131"/>
      <c r="M968" s="215"/>
      <c r="N968" s="94" t="str">
        <f t="shared" si="147"/>
        <v>D</v>
      </c>
      <c r="O968" s="131"/>
      <c r="P968" s="131"/>
      <c r="Q968" s="85"/>
      <c r="R968" s="85"/>
      <c r="S968" s="85"/>
      <c r="T968" s="85"/>
      <c r="U968" s="85"/>
      <c r="V968" s="85"/>
      <c r="W968" s="85"/>
      <c r="X968" s="85"/>
      <c r="Y968" s="85"/>
      <c r="Z968" s="85"/>
    </row>
    <row r="969">
      <c r="A969" s="86">
        <v>45865.0</v>
      </c>
      <c r="B969" s="87">
        <f t="shared" si="145"/>
        <v>45865</v>
      </c>
      <c r="C969" s="88">
        <f t="shared" si="148"/>
        <v>0.6597222222</v>
      </c>
      <c r="D969" s="240" t="s">
        <v>188</v>
      </c>
      <c r="E969" s="240">
        <v>6.73519272E8</v>
      </c>
      <c r="F969" s="131"/>
      <c r="G969" s="131"/>
      <c r="H969" s="94" t="str">
        <f t="shared" si="146"/>
        <v>D</v>
      </c>
      <c r="I969" s="131"/>
      <c r="J969" s="47" t="s">
        <v>564</v>
      </c>
      <c r="K969" s="47" t="s">
        <v>706</v>
      </c>
      <c r="L969" s="131"/>
      <c r="M969" s="215"/>
      <c r="N969" s="94" t="str">
        <f t="shared" si="147"/>
        <v>D</v>
      </c>
      <c r="O969" s="131"/>
      <c r="P969" s="131"/>
      <c r="Q969" s="85"/>
      <c r="R969" s="85"/>
      <c r="S969" s="85"/>
      <c r="T969" s="85"/>
      <c r="U969" s="85"/>
      <c r="V969" s="85"/>
      <c r="W969" s="85"/>
      <c r="X969" s="85"/>
      <c r="Y969" s="85"/>
      <c r="Z969" s="85"/>
    </row>
    <row r="970">
      <c r="A970" s="86">
        <v>45865.0</v>
      </c>
      <c r="B970" s="87">
        <f t="shared" si="145"/>
        <v>45865</v>
      </c>
      <c r="C970" s="88">
        <f t="shared" si="148"/>
        <v>0.6666666667</v>
      </c>
      <c r="D970" s="240" t="s">
        <v>166</v>
      </c>
      <c r="E970" s="240" t="s">
        <v>373</v>
      </c>
      <c r="F970" s="131"/>
      <c r="G970" s="131"/>
      <c r="H970" s="94" t="str">
        <f t="shared" si="146"/>
        <v>D</v>
      </c>
      <c r="I970" s="131"/>
      <c r="J970" s="240" t="s">
        <v>587</v>
      </c>
      <c r="K970" s="240" t="s">
        <v>196</v>
      </c>
      <c r="L970" s="131"/>
      <c r="M970" s="215"/>
      <c r="N970" s="94" t="str">
        <f t="shared" si="147"/>
        <v>D</v>
      </c>
      <c r="O970" s="131"/>
      <c r="P970" s="131"/>
      <c r="Q970" s="85"/>
      <c r="R970" s="85"/>
      <c r="S970" s="85"/>
      <c r="T970" s="85"/>
      <c r="U970" s="85"/>
      <c r="V970" s="85"/>
      <c r="W970" s="85"/>
      <c r="X970" s="85"/>
      <c r="Y970" s="85"/>
      <c r="Z970" s="85"/>
    </row>
    <row r="971">
      <c r="A971" s="86">
        <v>45865.0</v>
      </c>
      <c r="B971" s="87">
        <f t="shared" si="145"/>
        <v>45865</v>
      </c>
      <c r="C971" s="88">
        <f t="shared" si="148"/>
        <v>0.6736111111</v>
      </c>
      <c r="D971" s="240" t="s">
        <v>166</v>
      </c>
      <c r="E971" s="240" t="s">
        <v>542</v>
      </c>
      <c r="F971" s="131"/>
      <c r="G971" s="131"/>
      <c r="H971" s="94" t="str">
        <f t="shared" si="146"/>
        <v>D</v>
      </c>
      <c r="I971" s="131"/>
      <c r="J971" s="240" t="s">
        <v>590</v>
      </c>
      <c r="K971" s="248" t="s">
        <v>172</v>
      </c>
      <c r="L971" s="131"/>
      <c r="M971" s="215"/>
      <c r="N971" s="94" t="str">
        <f t="shared" si="147"/>
        <v>D</v>
      </c>
      <c r="O971" s="131"/>
      <c r="P971" s="131"/>
      <c r="Q971" s="85"/>
      <c r="R971" s="85"/>
      <c r="S971" s="85"/>
      <c r="T971" s="85"/>
      <c r="U971" s="85"/>
      <c r="V971" s="85"/>
      <c r="W971" s="85"/>
      <c r="X971" s="85"/>
      <c r="Y971" s="85"/>
      <c r="Z971" s="85"/>
    </row>
    <row r="972">
      <c r="A972" s="86">
        <v>45865.0</v>
      </c>
      <c r="B972" s="87">
        <f t="shared" si="145"/>
        <v>45865</v>
      </c>
      <c r="C972" s="88">
        <f t="shared" si="148"/>
        <v>0.6805555556</v>
      </c>
      <c r="D972" s="240" t="s">
        <v>149</v>
      </c>
      <c r="E972" s="240" t="s">
        <v>526</v>
      </c>
      <c r="F972" s="131"/>
      <c r="G972" s="131"/>
      <c r="H972" s="94" t="str">
        <f t="shared" si="146"/>
        <v>D</v>
      </c>
      <c r="I972" s="131"/>
      <c r="J972" s="240" t="s">
        <v>170</v>
      </c>
      <c r="K972" s="165" t="s">
        <v>496</v>
      </c>
      <c r="L972" s="131"/>
      <c r="M972" s="215"/>
      <c r="N972" s="94" t="str">
        <f t="shared" si="147"/>
        <v>D</v>
      </c>
      <c r="O972" s="131"/>
      <c r="P972" s="136"/>
      <c r="Q972" s="85"/>
      <c r="R972" s="85"/>
      <c r="S972" s="85"/>
      <c r="T972" s="85"/>
      <c r="U972" s="85"/>
      <c r="V972" s="85"/>
      <c r="W972" s="85"/>
      <c r="X972" s="85"/>
      <c r="Y972" s="85"/>
      <c r="Z972" s="85"/>
    </row>
    <row r="973">
      <c r="A973" s="86">
        <v>45865.0</v>
      </c>
      <c r="B973" s="87">
        <f t="shared" si="145"/>
        <v>45865</v>
      </c>
      <c r="C973" s="88">
        <f t="shared" si="148"/>
        <v>0.6875</v>
      </c>
      <c r="D973" s="240" t="s">
        <v>130</v>
      </c>
      <c r="E973" s="248" t="s">
        <v>172</v>
      </c>
      <c r="F973" s="131"/>
      <c r="G973" s="131"/>
      <c r="H973" s="94" t="str">
        <f t="shared" si="146"/>
        <v>D</v>
      </c>
      <c r="I973" s="131"/>
      <c r="J973" s="47" t="s">
        <v>282</v>
      </c>
      <c r="K973" s="47">
        <v>7.80521329E8</v>
      </c>
      <c r="L973" s="131"/>
      <c r="M973" s="215"/>
      <c r="N973" s="94" t="str">
        <f t="shared" si="147"/>
        <v>D</v>
      </c>
      <c r="O973" s="131"/>
      <c r="P973" s="136"/>
      <c r="Q973" s="85"/>
      <c r="R973" s="85"/>
      <c r="S973" s="85"/>
      <c r="T973" s="85"/>
      <c r="U973" s="85"/>
      <c r="V973" s="85"/>
      <c r="W973" s="85"/>
      <c r="X973" s="85"/>
      <c r="Y973" s="85"/>
      <c r="Z973" s="85"/>
    </row>
    <row r="974">
      <c r="A974" s="86">
        <v>45865.0</v>
      </c>
      <c r="B974" s="87">
        <f t="shared" si="145"/>
        <v>45865</v>
      </c>
      <c r="C974" s="88">
        <f t="shared" si="148"/>
        <v>0.6944444444</v>
      </c>
      <c r="D974" s="240" t="s">
        <v>149</v>
      </c>
      <c r="E974" s="174" t="s">
        <v>526</v>
      </c>
      <c r="F974" s="131"/>
      <c r="G974" s="131"/>
      <c r="H974" s="94" t="str">
        <f t="shared" si="146"/>
        <v>D</v>
      </c>
      <c r="I974" s="131"/>
      <c r="J974" s="240" t="s">
        <v>134</v>
      </c>
      <c r="K974" s="240" t="s">
        <v>164</v>
      </c>
      <c r="L974" s="131"/>
      <c r="M974" s="215"/>
      <c r="N974" s="94" t="str">
        <f t="shared" si="147"/>
        <v>D</v>
      </c>
      <c r="O974" s="131"/>
      <c r="P974" s="131"/>
      <c r="Q974" s="85"/>
      <c r="R974" s="85"/>
      <c r="S974" s="85"/>
      <c r="T974" s="85"/>
      <c r="U974" s="85"/>
      <c r="V974" s="85"/>
      <c r="W974" s="85"/>
      <c r="X974" s="85"/>
      <c r="Y974" s="85"/>
      <c r="Z974" s="85"/>
    </row>
    <row r="975">
      <c r="A975" s="86">
        <v>45865.0</v>
      </c>
      <c r="B975" s="87">
        <f t="shared" si="145"/>
        <v>45865</v>
      </c>
      <c r="C975" s="88">
        <f t="shared" si="148"/>
        <v>0.7013888889</v>
      </c>
      <c r="D975" s="240" t="s">
        <v>144</v>
      </c>
      <c r="E975" s="240" t="s">
        <v>305</v>
      </c>
      <c r="F975" s="131"/>
      <c r="G975" s="131"/>
      <c r="H975" s="94" t="str">
        <f t="shared" si="146"/>
        <v>D</v>
      </c>
      <c r="I975" s="131"/>
      <c r="J975" s="47" t="s">
        <v>208</v>
      </c>
      <c r="K975" s="47" t="s">
        <v>239</v>
      </c>
      <c r="L975" s="131"/>
      <c r="M975" s="215"/>
      <c r="N975" s="94" t="str">
        <f t="shared" si="147"/>
        <v>D</v>
      </c>
      <c r="O975" s="131"/>
      <c r="P975" s="136"/>
      <c r="Q975" s="85"/>
      <c r="R975" s="85"/>
      <c r="S975" s="85"/>
      <c r="T975" s="85"/>
      <c r="U975" s="85"/>
      <c r="V975" s="85"/>
      <c r="W975" s="85"/>
      <c r="X975" s="85"/>
      <c r="Y975" s="85"/>
      <c r="Z975" s="85"/>
    </row>
    <row r="976">
      <c r="A976" s="86">
        <v>45865.0</v>
      </c>
      <c r="B976" s="87">
        <f t="shared" si="145"/>
        <v>45865</v>
      </c>
      <c r="C976" s="88">
        <f t="shared" si="148"/>
        <v>0.7083333333</v>
      </c>
      <c r="D976" s="240" t="s">
        <v>166</v>
      </c>
      <c r="E976" s="240" t="s">
        <v>411</v>
      </c>
      <c r="F976" s="131"/>
      <c r="G976" s="131"/>
      <c r="H976" s="94" t="str">
        <f t="shared" si="146"/>
        <v>D</v>
      </c>
      <c r="I976" s="131"/>
      <c r="J976" s="47" t="s">
        <v>565</v>
      </c>
      <c r="K976" s="47" t="s">
        <v>566</v>
      </c>
      <c r="L976" s="131"/>
      <c r="M976" s="215"/>
      <c r="N976" s="94" t="str">
        <f t="shared" si="147"/>
        <v>D</v>
      </c>
      <c r="O976" s="131"/>
      <c r="P976" s="131"/>
      <c r="Q976" s="85"/>
      <c r="R976" s="85"/>
      <c r="S976" s="85"/>
      <c r="T976" s="85"/>
      <c r="U976" s="85"/>
      <c r="V976" s="85"/>
      <c r="W976" s="85"/>
      <c r="X976" s="85"/>
      <c r="Y976" s="85"/>
      <c r="Z976" s="85"/>
    </row>
    <row r="977">
      <c r="A977" s="86">
        <v>45865.0</v>
      </c>
      <c r="B977" s="87">
        <f t="shared" si="145"/>
        <v>45865</v>
      </c>
      <c r="C977" s="88">
        <f t="shared" si="148"/>
        <v>0.7152777778</v>
      </c>
      <c r="D977" s="240" t="s">
        <v>186</v>
      </c>
      <c r="E977" s="290" t="s">
        <v>395</v>
      </c>
      <c r="F977" s="131"/>
      <c r="G977" s="131"/>
      <c r="H977" s="94" t="str">
        <f t="shared" si="146"/>
        <v>D</v>
      </c>
      <c r="I977" s="131"/>
      <c r="J977" s="240" t="s">
        <v>313</v>
      </c>
      <c r="K977" s="171" t="s">
        <v>392</v>
      </c>
      <c r="L977" s="131"/>
      <c r="M977" s="131"/>
      <c r="N977" s="94" t="str">
        <f t="shared" si="147"/>
        <v>D</v>
      </c>
      <c r="O977" s="131"/>
      <c r="P977" s="131"/>
      <c r="Q977" s="85"/>
      <c r="R977" s="85"/>
      <c r="S977" s="85"/>
      <c r="T977" s="85"/>
      <c r="U977" s="85"/>
      <c r="V977" s="85"/>
      <c r="W977" s="85"/>
      <c r="X977" s="85"/>
      <c r="Y977" s="85"/>
      <c r="Z977" s="85"/>
    </row>
    <row r="978">
      <c r="A978" s="86">
        <v>45865.0</v>
      </c>
      <c r="B978" s="87">
        <f t="shared" si="145"/>
        <v>45865</v>
      </c>
      <c r="C978" s="88">
        <f t="shared" si="148"/>
        <v>0.7222222222</v>
      </c>
      <c r="D978" s="240" t="s">
        <v>166</v>
      </c>
      <c r="E978" s="240" t="s">
        <v>323</v>
      </c>
      <c r="F978" s="131"/>
      <c r="G978" s="131"/>
      <c r="H978" s="94" t="str">
        <f t="shared" si="146"/>
        <v>D</v>
      </c>
      <c r="I978" s="131"/>
      <c r="J978" s="47" t="s">
        <v>419</v>
      </c>
      <c r="K978" s="47">
        <v>1.068321381E9</v>
      </c>
      <c r="L978" s="131"/>
      <c r="M978" s="131"/>
      <c r="N978" s="94" t="str">
        <f t="shared" si="147"/>
        <v>D</v>
      </c>
      <c r="O978" s="131"/>
      <c r="P978" s="131"/>
      <c r="Q978" s="85"/>
      <c r="R978" s="85"/>
      <c r="S978" s="85"/>
      <c r="T978" s="85"/>
      <c r="U978" s="85"/>
      <c r="V978" s="85"/>
      <c r="W978" s="85"/>
      <c r="X978" s="85"/>
      <c r="Y978" s="85"/>
      <c r="Z978" s="85"/>
    </row>
    <row r="979">
      <c r="A979" s="86">
        <v>45865.0</v>
      </c>
      <c r="B979" s="87">
        <f t="shared" si="145"/>
        <v>45865</v>
      </c>
      <c r="C979" s="88">
        <f t="shared" si="148"/>
        <v>0.7291666667</v>
      </c>
      <c r="D979" s="240" t="s">
        <v>130</v>
      </c>
      <c r="E979" s="248" t="s">
        <v>172</v>
      </c>
      <c r="F979" s="131"/>
      <c r="G979" s="131"/>
      <c r="H979" s="94" t="str">
        <f t="shared" si="146"/>
        <v>D</v>
      </c>
      <c r="I979" s="131"/>
      <c r="J979" s="240" t="s">
        <v>174</v>
      </c>
      <c r="K979" s="249">
        <v>3.86498952E8</v>
      </c>
      <c r="L979" s="131"/>
      <c r="M979" s="131"/>
      <c r="N979" s="94" t="str">
        <f t="shared" si="147"/>
        <v>D</v>
      </c>
      <c r="O979" s="131"/>
      <c r="P979" s="131"/>
      <c r="Q979" s="85"/>
      <c r="R979" s="85"/>
      <c r="S979" s="85"/>
      <c r="T979" s="85"/>
      <c r="U979" s="85"/>
      <c r="V979" s="85"/>
      <c r="W979" s="85"/>
      <c r="X979" s="85"/>
      <c r="Y979" s="85"/>
      <c r="Z979" s="85"/>
    </row>
    <row r="980">
      <c r="A980" s="86">
        <v>45865.0</v>
      </c>
      <c r="B980" s="87">
        <f t="shared" si="145"/>
        <v>45865</v>
      </c>
      <c r="C980" s="88">
        <f t="shared" si="148"/>
        <v>0.7361111111</v>
      </c>
      <c r="D980" s="240" t="s">
        <v>205</v>
      </c>
      <c r="E980" s="240" t="s">
        <v>778</v>
      </c>
      <c r="F980" s="131"/>
      <c r="G980" s="131"/>
      <c r="H980" s="94" t="str">
        <f t="shared" si="146"/>
        <v>D</v>
      </c>
      <c r="I980" s="131"/>
      <c r="J980" s="240" t="s">
        <v>282</v>
      </c>
      <c r="K980" s="240" t="s">
        <v>782</v>
      </c>
      <c r="L980" s="131"/>
      <c r="M980" s="131"/>
      <c r="N980" s="94" t="str">
        <f t="shared" si="147"/>
        <v>D</v>
      </c>
      <c r="O980" s="131"/>
      <c r="P980" s="131"/>
      <c r="Q980" s="85"/>
      <c r="R980" s="85"/>
      <c r="S980" s="85"/>
      <c r="T980" s="85"/>
      <c r="U980" s="85"/>
      <c r="V980" s="85"/>
      <c r="W980" s="85"/>
      <c r="X980" s="85"/>
      <c r="Y980" s="85"/>
      <c r="Z980" s="85"/>
    </row>
    <row r="981">
      <c r="A981" s="86">
        <v>45865.0</v>
      </c>
      <c r="B981" s="87">
        <f t="shared" si="145"/>
        <v>45865</v>
      </c>
      <c r="C981" s="88">
        <f t="shared" si="148"/>
        <v>0.7430555556</v>
      </c>
      <c r="D981" s="240" t="s">
        <v>195</v>
      </c>
      <c r="E981" s="290" t="s">
        <v>395</v>
      </c>
      <c r="F981" s="131"/>
      <c r="G981" s="131"/>
      <c r="H981" s="94" t="str">
        <f t="shared" si="146"/>
        <v>D</v>
      </c>
      <c r="I981" s="131"/>
      <c r="J981" s="240" t="s">
        <v>564</v>
      </c>
      <c r="K981" s="240" t="s">
        <v>300</v>
      </c>
      <c r="L981" s="131"/>
      <c r="M981" s="131"/>
      <c r="N981" s="94" t="str">
        <f t="shared" si="147"/>
        <v>D</v>
      </c>
      <c r="O981" s="131"/>
      <c r="P981" s="131"/>
      <c r="Q981" s="85"/>
      <c r="R981" s="85"/>
      <c r="S981" s="85"/>
      <c r="T981" s="85"/>
      <c r="U981" s="85"/>
      <c r="V981" s="85"/>
      <c r="W981" s="85"/>
      <c r="X981" s="85"/>
      <c r="Y981" s="85"/>
      <c r="Z981" s="85"/>
    </row>
    <row r="982">
      <c r="A982" s="86">
        <v>45865.0</v>
      </c>
      <c r="B982" s="87">
        <f t="shared" si="145"/>
        <v>45865</v>
      </c>
      <c r="C982" s="88">
        <f t="shared" si="148"/>
        <v>0.75</v>
      </c>
      <c r="D982" s="240" t="s">
        <v>166</v>
      </c>
      <c r="E982" s="240" t="s">
        <v>442</v>
      </c>
      <c r="F982" s="131"/>
      <c r="G982" s="131"/>
      <c r="H982" s="94" t="str">
        <f t="shared" si="146"/>
        <v>D</v>
      </c>
      <c r="I982" s="131"/>
      <c r="J982" s="240" t="s">
        <v>183</v>
      </c>
      <c r="K982" s="165" t="s">
        <v>496</v>
      </c>
      <c r="L982" s="131"/>
      <c r="M982" s="131"/>
      <c r="N982" s="94" t="str">
        <f t="shared" si="147"/>
        <v>D</v>
      </c>
      <c r="O982" s="131"/>
      <c r="P982" s="131"/>
      <c r="Q982" s="85"/>
      <c r="R982" s="85"/>
      <c r="S982" s="85"/>
      <c r="T982" s="85"/>
      <c r="U982" s="85"/>
      <c r="V982" s="85"/>
      <c r="W982" s="85"/>
      <c r="X982" s="85"/>
      <c r="Y982" s="85"/>
      <c r="Z982" s="85"/>
    </row>
    <row r="983">
      <c r="A983" s="86">
        <v>45865.0</v>
      </c>
      <c r="B983" s="87">
        <f t="shared" si="145"/>
        <v>45865</v>
      </c>
      <c r="C983" s="88">
        <f t="shared" si="148"/>
        <v>0.7569444444</v>
      </c>
      <c r="D983" s="240" t="s">
        <v>155</v>
      </c>
      <c r="E983" s="181" t="s">
        <v>529</v>
      </c>
      <c r="F983" s="131"/>
      <c r="G983" s="131"/>
      <c r="H983" s="94" t="str">
        <f t="shared" si="146"/>
        <v>D</v>
      </c>
      <c r="I983" s="131"/>
      <c r="J983" s="240" t="s">
        <v>584</v>
      </c>
      <c r="K983" s="240">
        <v>9.470965E8</v>
      </c>
      <c r="L983" s="131"/>
      <c r="M983" s="131"/>
      <c r="N983" s="94" t="str">
        <f t="shared" si="147"/>
        <v>D</v>
      </c>
      <c r="O983" s="131"/>
      <c r="P983" s="136"/>
      <c r="Q983" s="85"/>
      <c r="R983" s="85"/>
      <c r="S983" s="85"/>
      <c r="T983" s="85"/>
      <c r="U983" s="85"/>
      <c r="V983" s="85"/>
      <c r="W983" s="85"/>
      <c r="X983" s="85"/>
      <c r="Y983" s="85"/>
      <c r="Z983" s="85"/>
    </row>
    <row r="984">
      <c r="A984" s="86">
        <v>45865.0</v>
      </c>
      <c r="B984" s="87">
        <f t="shared" si="145"/>
        <v>45865</v>
      </c>
      <c r="C984" s="88">
        <f t="shared" si="148"/>
        <v>0.7638888889</v>
      </c>
      <c r="D984" s="240" t="s">
        <v>186</v>
      </c>
      <c r="E984" s="290" t="s">
        <v>395</v>
      </c>
      <c r="F984" s="131"/>
      <c r="G984" s="131"/>
      <c r="H984" s="94" t="str">
        <f t="shared" si="146"/>
        <v>D</v>
      </c>
      <c r="I984" s="131"/>
      <c r="J984" s="240" t="s">
        <v>282</v>
      </c>
      <c r="K984" s="240" t="s">
        <v>766</v>
      </c>
      <c r="L984" s="131"/>
      <c r="M984" s="131"/>
      <c r="N984" s="94" t="str">
        <f t="shared" si="147"/>
        <v>D</v>
      </c>
      <c r="O984" s="131"/>
      <c r="P984" s="136"/>
      <c r="Q984" s="85"/>
      <c r="R984" s="85"/>
      <c r="S984" s="85"/>
      <c r="T984" s="85"/>
      <c r="U984" s="85"/>
      <c r="V984" s="85"/>
      <c r="W984" s="85"/>
      <c r="X984" s="85"/>
      <c r="Y984" s="85"/>
      <c r="Z984" s="85"/>
    </row>
    <row r="985">
      <c r="A985" s="86">
        <v>45865.0</v>
      </c>
      <c r="B985" s="87">
        <f t="shared" si="145"/>
        <v>45865</v>
      </c>
      <c r="C985" s="88">
        <f t="shared" si="148"/>
        <v>0.7708333333</v>
      </c>
      <c r="D985" s="240" t="s">
        <v>161</v>
      </c>
      <c r="E985" s="296" t="s">
        <v>374</v>
      </c>
      <c r="F985" s="131"/>
      <c r="G985" s="131"/>
      <c r="H985" s="94" t="str">
        <f t="shared" si="146"/>
        <v>D</v>
      </c>
      <c r="I985" s="131"/>
      <c r="J985" s="240" t="s">
        <v>427</v>
      </c>
      <c r="K985" s="240" t="s">
        <v>693</v>
      </c>
      <c r="L985" s="131"/>
      <c r="M985" s="131"/>
      <c r="N985" s="94" t="str">
        <f t="shared" si="147"/>
        <v>D</v>
      </c>
      <c r="O985" s="131"/>
      <c r="P985" s="131"/>
      <c r="Q985" s="85"/>
      <c r="R985" s="85"/>
      <c r="S985" s="85"/>
      <c r="T985" s="85"/>
      <c r="U985" s="85"/>
      <c r="V985" s="85"/>
      <c r="W985" s="85"/>
      <c r="X985" s="85"/>
      <c r="Y985" s="85"/>
      <c r="Z985" s="85"/>
    </row>
    <row r="986">
      <c r="A986" s="86">
        <v>45865.0</v>
      </c>
      <c r="B986" s="87">
        <f t="shared" si="145"/>
        <v>45865</v>
      </c>
      <c r="C986" s="88">
        <f t="shared" si="148"/>
        <v>0.7777777778</v>
      </c>
      <c r="D986" s="240" t="s">
        <v>210</v>
      </c>
      <c r="E986" s="240" t="s">
        <v>573</v>
      </c>
      <c r="F986" s="131"/>
      <c r="G986" s="131"/>
      <c r="H986" s="94" t="str">
        <f t="shared" si="146"/>
        <v>D</v>
      </c>
      <c r="I986" s="131"/>
      <c r="J986" s="240" t="s">
        <v>282</v>
      </c>
      <c r="K986" s="240" t="s">
        <v>776</v>
      </c>
      <c r="L986" s="131"/>
      <c r="M986" s="131"/>
      <c r="N986" s="94" t="str">
        <f t="shared" si="147"/>
        <v>D</v>
      </c>
      <c r="O986" s="131"/>
      <c r="P986" s="136"/>
      <c r="Q986" s="85"/>
      <c r="R986" s="85"/>
      <c r="S986" s="85"/>
      <c r="T986" s="85"/>
      <c r="U986" s="85"/>
      <c r="V986" s="85"/>
      <c r="W986" s="85"/>
      <c r="X986" s="85"/>
      <c r="Y986" s="85"/>
      <c r="Z986" s="85"/>
    </row>
    <row r="987">
      <c r="A987" s="86">
        <v>45865.0</v>
      </c>
      <c r="B987" s="87">
        <f t="shared" si="145"/>
        <v>45865</v>
      </c>
      <c r="C987" s="88">
        <f t="shared" si="148"/>
        <v>0.7847222222</v>
      </c>
      <c r="D987" s="240" t="s">
        <v>195</v>
      </c>
      <c r="E987" s="290" t="s">
        <v>395</v>
      </c>
      <c r="F987" s="131"/>
      <c r="G987" s="131"/>
      <c r="H987" s="94" t="str">
        <f t="shared" si="146"/>
        <v>D</v>
      </c>
      <c r="I987" s="131"/>
      <c r="J987" s="240" t="s">
        <v>313</v>
      </c>
      <c r="K987" s="171" t="s">
        <v>392</v>
      </c>
      <c r="L987" s="131"/>
      <c r="M987" s="131"/>
      <c r="N987" s="94" t="str">
        <f t="shared" si="147"/>
        <v>D</v>
      </c>
      <c r="O987" s="131"/>
      <c r="P987" s="131"/>
      <c r="Q987" s="85"/>
      <c r="R987" s="85"/>
      <c r="S987" s="85"/>
      <c r="T987" s="85"/>
      <c r="U987" s="85"/>
      <c r="V987" s="85"/>
      <c r="W987" s="85"/>
      <c r="X987" s="85"/>
      <c r="Y987" s="85"/>
      <c r="Z987" s="85"/>
    </row>
    <row r="988">
      <c r="A988" s="86">
        <v>45865.0</v>
      </c>
      <c r="B988" s="87">
        <f t="shared" si="145"/>
        <v>45865</v>
      </c>
      <c r="C988" s="88">
        <f t="shared" si="148"/>
        <v>0.7916666667</v>
      </c>
      <c r="D988" s="240" t="s">
        <v>186</v>
      </c>
      <c r="E988" s="290" t="s">
        <v>395</v>
      </c>
      <c r="F988" s="131"/>
      <c r="G988" s="131"/>
      <c r="H988" s="94" t="str">
        <f t="shared" si="146"/>
        <v>D</v>
      </c>
      <c r="I988" s="131"/>
      <c r="J988" s="240" t="s">
        <v>584</v>
      </c>
      <c r="K988" s="240">
        <v>9.47153578E8</v>
      </c>
      <c r="L988" s="131"/>
      <c r="M988" s="131"/>
      <c r="N988" s="94" t="str">
        <f t="shared" si="147"/>
        <v>D</v>
      </c>
      <c r="O988" s="131"/>
      <c r="P988" s="131"/>
      <c r="Q988" s="85"/>
      <c r="R988" s="85"/>
      <c r="S988" s="85"/>
      <c r="T988" s="85"/>
      <c r="U988" s="85"/>
      <c r="V988" s="85"/>
      <c r="W988" s="85"/>
      <c r="X988" s="85"/>
      <c r="Y988" s="85"/>
      <c r="Z988" s="85"/>
    </row>
    <row r="989">
      <c r="A989" s="86">
        <v>45865.0</v>
      </c>
      <c r="B989" s="87">
        <f t="shared" si="145"/>
        <v>45865</v>
      </c>
      <c r="C989" s="88">
        <f t="shared" si="148"/>
        <v>0.7986111111</v>
      </c>
      <c r="D989" s="240" t="s">
        <v>557</v>
      </c>
      <c r="E989" s="240" t="s">
        <v>558</v>
      </c>
      <c r="F989" s="131"/>
      <c r="G989" s="131"/>
      <c r="H989" s="94" t="str">
        <f t="shared" si="146"/>
        <v>D</v>
      </c>
      <c r="I989" s="131"/>
      <c r="J989" s="240" t="s">
        <v>780</v>
      </c>
      <c r="K989" s="240" t="s">
        <v>781</v>
      </c>
      <c r="L989" s="131"/>
      <c r="M989" s="131"/>
      <c r="N989" s="94" t="str">
        <f t="shared" si="147"/>
        <v>D</v>
      </c>
      <c r="O989" s="131"/>
      <c r="P989" s="131"/>
      <c r="Q989" s="85"/>
      <c r="R989" s="85"/>
      <c r="S989" s="85"/>
      <c r="T989" s="85"/>
      <c r="U989" s="85"/>
      <c r="V989" s="85"/>
      <c r="W989" s="85"/>
      <c r="X989" s="85"/>
      <c r="Y989" s="85"/>
      <c r="Z989" s="85"/>
    </row>
    <row r="990">
      <c r="A990" s="86">
        <v>45865.0</v>
      </c>
      <c r="B990" s="87">
        <f t="shared" si="145"/>
        <v>45865</v>
      </c>
      <c r="C990" s="88">
        <f t="shared" si="148"/>
        <v>0.8055555556</v>
      </c>
      <c r="D990" s="240" t="s">
        <v>181</v>
      </c>
      <c r="E990" s="240" t="s">
        <v>567</v>
      </c>
      <c r="F990" s="131"/>
      <c r="G990" s="131"/>
      <c r="H990" s="94" t="str">
        <f t="shared" si="146"/>
        <v>D</v>
      </c>
      <c r="I990" s="131"/>
      <c r="J990" s="240" t="s">
        <v>313</v>
      </c>
      <c r="K990" s="171" t="s">
        <v>392</v>
      </c>
      <c r="L990" s="131"/>
      <c r="M990" s="131"/>
      <c r="N990" s="94" t="str">
        <f t="shared" si="147"/>
        <v>D</v>
      </c>
      <c r="O990" s="131"/>
      <c r="P990" s="131"/>
      <c r="Q990" s="85"/>
      <c r="R990" s="85"/>
      <c r="S990" s="85"/>
      <c r="T990" s="85"/>
      <c r="U990" s="85"/>
      <c r="V990" s="85"/>
      <c r="W990" s="85"/>
      <c r="X990" s="85"/>
      <c r="Y990" s="85"/>
      <c r="Z990" s="85"/>
    </row>
    <row r="991">
      <c r="A991" s="86">
        <v>45865.0</v>
      </c>
      <c r="B991" s="87">
        <f t="shared" si="145"/>
        <v>45865</v>
      </c>
      <c r="C991" s="88">
        <f t="shared" si="148"/>
        <v>0.8125</v>
      </c>
      <c r="D991" s="240" t="s">
        <v>166</v>
      </c>
      <c r="E991" s="240" t="s">
        <v>547</v>
      </c>
      <c r="F991" s="131"/>
      <c r="G991" s="131"/>
      <c r="H991" s="94" t="str">
        <f t="shared" si="146"/>
        <v>D</v>
      </c>
      <c r="I991" s="131"/>
      <c r="J991" s="240" t="s">
        <v>313</v>
      </c>
      <c r="K991" s="171" t="s">
        <v>392</v>
      </c>
      <c r="L991" s="131"/>
      <c r="M991" s="131"/>
      <c r="N991" s="94" t="str">
        <f t="shared" si="147"/>
        <v>D</v>
      </c>
      <c r="O991" s="131"/>
      <c r="P991" s="131"/>
      <c r="Q991" s="85"/>
      <c r="R991" s="85"/>
      <c r="S991" s="85"/>
      <c r="T991" s="85"/>
      <c r="U991" s="85"/>
      <c r="V991" s="85"/>
      <c r="W991" s="85"/>
      <c r="X991" s="85"/>
      <c r="Y991" s="85"/>
      <c r="Z991" s="85"/>
    </row>
    <row r="992">
      <c r="A992" s="86">
        <v>45865.0</v>
      </c>
      <c r="B992" s="87">
        <f t="shared" si="145"/>
        <v>45865</v>
      </c>
      <c r="C992" s="88">
        <f t="shared" si="148"/>
        <v>0.8194444444</v>
      </c>
      <c r="D992" s="240" t="s">
        <v>166</v>
      </c>
      <c r="E992" s="240" t="s">
        <v>545</v>
      </c>
      <c r="F992" s="131"/>
      <c r="G992" s="131"/>
      <c r="H992" s="94" t="str">
        <f t="shared" si="146"/>
        <v>D</v>
      </c>
      <c r="I992" s="131"/>
      <c r="J992" s="240" t="s">
        <v>127</v>
      </c>
      <c r="K992" s="240">
        <v>1.059999032E9</v>
      </c>
      <c r="L992" s="131"/>
      <c r="M992" s="131"/>
      <c r="N992" s="94" t="str">
        <f t="shared" si="147"/>
        <v>D</v>
      </c>
      <c r="O992" s="131"/>
      <c r="P992" s="131"/>
      <c r="Q992" s="85"/>
      <c r="R992" s="85"/>
      <c r="S992" s="85"/>
      <c r="T992" s="85"/>
      <c r="U992" s="85"/>
      <c r="V992" s="85"/>
      <c r="W992" s="85"/>
      <c r="X992" s="85"/>
      <c r="Y992" s="85"/>
      <c r="Z992" s="85"/>
    </row>
    <row r="993">
      <c r="A993" s="86">
        <v>45865.0</v>
      </c>
      <c r="B993" s="87">
        <f t="shared" si="145"/>
        <v>45865</v>
      </c>
      <c r="C993" s="88">
        <f t="shared" si="148"/>
        <v>0.8263888889</v>
      </c>
      <c r="D993" s="240" t="s">
        <v>178</v>
      </c>
      <c r="E993" s="251" t="s">
        <v>241</v>
      </c>
      <c r="F993" s="131"/>
      <c r="G993" s="131"/>
      <c r="H993" s="94" t="str">
        <f t="shared" si="146"/>
        <v>D</v>
      </c>
      <c r="I993" s="131"/>
      <c r="J993" s="240" t="s">
        <v>313</v>
      </c>
      <c r="K993" s="171" t="s">
        <v>392</v>
      </c>
      <c r="L993" s="131"/>
      <c r="M993" s="131"/>
      <c r="N993" s="94" t="str">
        <f t="shared" si="147"/>
        <v>D</v>
      </c>
      <c r="O993" s="131"/>
      <c r="P993" s="131"/>
      <c r="Q993" s="85"/>
      <c r="R993" s="85"/>
      <c r="S993" s="85"/>
      <c r="T993" s="85"/>
      <c r="U993" s="85"/>
      <c r="V993" s="85"/>
      <c r="W993" s="85"/>
      <c r="X993" s="85"/>
      <c r="Y993" s="85"/>
      <c r="Z993" s="85"/>
    </row>
    <row r="994">
      <c r="A994" s="86">
        <v>45865.0</v>
      </c>
      <c r="B994" s="87">
        <f t="shared" si="145"/>
        <v>45865</v>
      </c>
      <c r="C994" s="88">
        <f t="shared" si="148"/>
        <v>0.8333333333</v>
      </c>
      <c r="D994" s="240" t="s">
        <v>161</v>
      </c>
      <c r="E994" s="240" t="s">
        <v>375</v>
      </c>
      <c r="F994" s="131"/>
      <c r="G994" s="131"/>
      <c r="H994" s="94" t="str">
        <f t="shared" si="146"/>
        <v>D</v>
      </c>
      <c r="I994" s="131"/>
      <c r="J994" s="47" t="s">
        <v>197</v>
      </c>
      <c r="K994" s="47" t="s">
        <v>447</v>
      </c>
      <c r="L994" s="131"/>
      <c r="M994" s="131"/>
      <c r="N994" s="94" t="str">
        <f t="shared" si="147"/>
        <v>D</v>
      </c>
      <c r="O994" s="131"/>
      <c r="P994" s="131"/>
      <c r="Q994" s="85"/>
      <c r="R994" s="85"/>
      <c r="S994" s="85"/>
      <c r="T994" s="85"/>
      <c r="U994" s="85"/>
      <c r="V994" s="85"/>
      <c r="W994" s="85"/>
      <c r="X994" s="85"/>
      <c r="Y994" s="85"/>
      <c r="Z994" s="85"/>
    </row>
    <row r="995">
      <c r="A995" s="86">
        <v>45865.0</v>
      </c>
      <c r="B995" s="87">
        <f t="shared" si="145"/>
        <v>45865</v>
      </c>
      <c r="C995" s="88">
        <f t="shared" si="148"/>
        <v>0.8402777778</v>
      </c>
      <c r="D995" s="240" t="s">
        <v>292</v>
      </c>
      <c r="E995" s="302" t="s">
        <v>569</v>
      </c>
      <c r="F995" s="131"/>
      <c r="G995" s="131"/>
      <c r="H995" s="94" t="str">
        <f t="shared" si="146"/>
        <v>D</v>
      </c>
      <c r="I995" s="131"/>
      <c r="J995" s="47" t="s">
        <v>170</v>
      </c>
      <c r="K995" s="165" t="s">
        <v>496</v>
      </c>
      <c r="L995" s="131"/>
      <c r="M995" s="131"/>
      <c r="N995" s="94" t="str">
        <f t="shared" si="147"/>
        <v>D</v>
      </c>
      <c r="O995" s="131"/>
      <c r="P995" s="131"/>
      <c r="Q995" s="85"/>
      <c r="R995" s="85"/>
      <c r="S995" s="85"/>
      <c r="T995" s="85"/>
      <c r="U995" s="85"/>
      <c r="V995" s="85"/>
      <c r="W995" s="85"/>
      <c r="X995" s="85"/>
      <c r="Y995" s="85"/>
      <c r="Z995" s="85"/>
    </row>
    <row r="996">
      <c r="A996" s="86">
        <v>45865.0</v>
      </c>
      <c r="B996" s="87">
        <f t="shared" si="145"/>
        <v>45865</v>
      </c>
      <c r="C996" s="88">
        <f t="shared" si="148"/>
        <v>0.8472222222</v>
      </c>
      <c r="D996" s="240" t="s">
        <v>166</v>
      </c>
      <c r="E996" s="240" t="s">
        <v>559</v>
      </c>
      <c r="F996" s="131"/>
      <c r="G996" s="131"/>
      <c r="H996" s="94" t="str">
        <f t="shared" si="146"/>
        <v>D</v>
      </c>
      <c r="I996" s="131"/>
      <c r="J996" s="240" t="s">
        <v>570</v>
      </c>
      <c r="K996" s="240" t="s">
        <v>571</v>
      </c>
      <c r="L996" s="131"/>
      <c r="M996" s="131"/>
      <c r="N996" s="94" t="str">
        <f t="shared" si="147"/>
        <v>D</v>
      </c>
      <c r="O996" s="131"/>
      <c r="P996" s="131"/>
      <c r="Q996" s="85"/>
      <c r="R996" s="85"/>
      <c r="S996" s="85"/>
      <c r="T996" s="85"/>
      <c r="U996" s="85"/>
      <c r="V996" s="85"/>
      <c r="W996" s="85"/>
      <c r="X996" s="85"/>
      <c r="Y996" s="85"/>
      <c r="Z996" s="85"/>
    </row>
    <row r="997">
      <c r="A997" s="86">
        <v>45865.0</v>
      </c>
      <c r="B997" s="87">
        <f t="shared" si="145"/>
        <v>45865</v>
      </c>
      <c r="C997" s="88">
        <f t="shared" si="148"/>
        <v>0.8541666667</v>
      </c>
      <c r="D997" s="240" t="s">
        <v>130</v>
      </c>
      <c r="E997" s="248" t="s">
        <v>172</v>
      </c>
      <c r="F997" s="131"/>
      <c r="G997" s="131"/>
      <c r="H997" s="94" t="str">
        <f t="shared" si="146"/>
        <v>D</v>
      </c>
      <c r="I997" s="131"/>
      <c r="J997" s="240" t="s">
        <v>313</v>
      </c>
      <c r="K997" s="171" t="s">
        <v>392</v>
      </c>
      <c r="L997" s="131"/>
      <c r="M997" s="131"/>
      <c r="N997" s="94" t="str">
        <f t="shared" si="147"/>
        <v>D</v>
      </c>
      <c r="O997" s="131"/>
      <c r="P997" s="136"/>
      <c r="Q997" s="85"/>
      <c r="R997" s="85"/>
      <c r="S997" s="85"/>
      <c r="T997" s="85"/>
      <c r="U997" s="85"/>
      <c r="V997" s="85"/>
      <c r="W997" s="85"/>
      <c r="X997" s="85"/>
      <c r="Y997" s="85"/>
      <c r="Z997" s="85"/>
    </row>
    <row r="998">
      <c r="A998" s="86">
        <v>45865.0</v>
      </c>
      <c r="B998" s="87">
        <f t="shared" si="145"/>
        <v>45865</v>
      </c>
      <c r="C998" s="88">
        <f t="shared" si="148"/>
        <v>0.8611111111</v>
      </c>
      <c r="D998" s="240" t="s">
        <v>195</v>
      </c>
      <c r="E998" s="290" t="s">
        <v>395</v>
      </c>
      <c r="F998" s="131"/>
      <c r="G998" s="131"/>
      <c r="H998" s="94" t="str">
        <f t="shared" si="146"/>
        <v>D</v>
      </c>
      <c r="I998" s="131"/>
      <c r="J998" s="240" t="s">
        <v>313</v>
      </c>
      <c r="K998" s="171" t="s">
        <v>392</v>
      </c>
      <c r="L998" s="131"/>
      <c r="M998" s="131"/>
      <c r="N998" s="94" t="str">
        <f t="shared" si="147"/>
        <v>D</v>
      </c>
      <c r="O998" s="131"/>
      <c r="P998" s="131"/>
      <c r="Q998" s="85"/>
      <c r="R998" s="85"/>
      <c r="S998" s="85"/>
      <c r="T998" s="85"/>
      <c r="U998" s="85"/>
      <c r="V998" s="85"/>
      <c r="W998" s="85"/>
      <c r="X998" s="85"/>
      <c r="Y998" s="85"/>
      <c r="Z998" s="85"/>
    </row>
    <row r="999">
      <c r="A999" s="86">
        <v>45865.0</v>
      </c>
      <c r="B999" s="87">
        <f t="shared" si="145"/>
        <v>45865</v>
      </c>
      <c r="C999" s="88">
        <f t="shared" si="148"/>
        <v>0.8680555556</v>
      </c>
      <c r="D999" s="240" t="s">
        <v>166</v>
      </c>
      <c r="E999" s="240" t="s">
        <v>516</v>
      </c>
      <c r="F999" s="131"/>
      <c r="G999" s="131"/>
      <c r="H999" s="94" t="str">
        <f t="shared" si="146"/>
        <v>D</v>
      </c>
      <c r="I999" s="131"/>
      <c r="J999" s="240" t="s">
        <v>590</v>
      </c>
      <c r="K999" s="248" t="s">
        <v>172</v>
      </c>
      <c r="L999" s="131"/>
      <c r="M999" s="131"/>
      <c r="N999" s="94" t="str">
        <f t="shared" si="147"/>
        <v>D</v>
      </c>
      <c r="O999" s="131"/>
      <c r="P999" s="131"/>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4" max="4" width="30.38"/>
    <col customWidth="1" min="5" max="5" width="16.63"/>
    <col customWidth="1" min="10" max="10" width="28.75"/>
    <col customWidth="1" min="11" max="11" width="15.88"/>
  </cols>
  <sheetData>
    <row r="1">
      <c r="A1" s="230" t="s">
        <v>116</v>
      </c>
      <c r="B1" s="231" t="s">
        <v>16</v>
      </c>
      <c r="C1" s="232" t="s">
        <v>117</v>
      </c>
      <c r="D1" s="232" t="s">
        <v>118</v>
      </c>
      <c r="E1" s="303" t="s">
        <v>119</v>
      </c>
      <c r="F1" s="233" t="s">
        <v>120</v>
      </c>
      <c r="G1" s="232" t="s">
        <v>121</v>
      </c>
      <c r="H1" s="232" t="s">
        <v>122</v>
      </c>
      <c r="I1" s="232" t="s">
        <v>123</v>
      </c>
      <c r="J1" s="232" t="s">
        <v>118</v>
      </c>
      <c r="K1" s="304" t="s">
        <v>124</v>
      </c>
      <c r="L1" s="233" t="s">
        <v>125</v>
      </c>
      <c r="M1" s="232" t="s">
        <v>121</v>
      </c>
      <c r="N1" s="232" t="s">
        <v>122</v>
      </c>
      <c r="O1" s="232" t="s">
        <v>123</v>
      </c>
      <c r="P1" s="234" t="s">
        <v>52</v>
      </c>
      <c r="Q1" s="305" t="s">
        <v>17</v>
      </c>
      <c r="R1" s="85"/>
      <c r="S1" s="85"/>
      <c r="T1" s="85"/>
      <c r="U1" s="85"/>
      <c r="V1" s="85"/>
      <c r="W1" s="85"/>
      <c r="X1" s="85"/>
      <c r="Y1" s="85"/>
      <c r="Z1" s="85"/>
    </row>
    <row r="2">
      <c r="A2" s="235">
        <v>45839.0</v>
      </c>
      <c r="B2" s="236">
        <f t="shared" ref="B2:B37" si="1">A2</f>
        <v>45839</v>
      </c>
      <c r="C2" s="237">
        <v>0.625</v>
      </c>
      <c r="D2" s="240" t="s">
        <v>790</v>
      </c>
      <c r="E2" s="306" t="s">
        <v>791</v>
      </c>
      <c r="F2" s="178">
        <v>4.40876658E8</v>
      </c>
      <c r="G2" s="178">
        <v>1520.0</v>
      </c>
      <c r="H2" s="238" t="str">
        <f t="shared" ref="H2:H14" si="2">IFS(G2&gt;M2,"W",G2&lt;M2,"L",G2=M2,"D")</f>
        <v>W</v>
      </c>
      <c r="I2" s="240" t="str">
        <f t="shared" ref="I2:I37" si="3">iferror(IF(H2="W",lookup(G2,{5000,10000,20000,30000,50000},{150,350,700,1000,1700}),lookup(G2,{5000,10000,20000,30000,50000},{75,175,350,500,850})),"0")</f>
        <v>0</v>
      </c>
      <c r="J2" s="47" t="s">
        <v>283</v>
      </c>
      <c r="K2" s="307" t="s">
        <v>393</v>
      </c>
      <c r="L2" s="178">
        <v>4.67361148E8</v>
      </c>
      <c r="M2" s="241">
        <v>10.0</v>
      </c>
      <c r="N2" s="308" t="str">
        <f t="shared" ref="N2:N37" si="4">IFS(M2&gt;G2,"W",M2&lt;G2,"L",M2=G2,"D")</f>
        <v>L</v>
      </c>
      <c r="O2" s="240" t="str">
        <f t="shared" ref="O2:O37" si="5">iferror(IF(N2="W",lookup(M2,{5000,10000,20000,30000,50000},{150,350,700,1000,1700}),lookup(M2,{5000,10000,20000,30000,50000},{75,175,350,500,850})),"0")</f>
        <v>0</v>
      </c>
      <c r="P2" s="242"/>
      <c r="Q2" s="309" t="s">
        <v>21</v>
      </c>
      <c r="R2" s="85"/>
      <c r="S2" s="85"/>
      <c r="T2" s="85"/>
      <c r="U2" s="85"/>
      <c r="V2" s="85"/>
      <c r="W2" s="85"/>
      <c r="X2" s="85"/>
      <c r="Y2" s="85"/>
      <c r="Z2" s="85"/>
    </row>
    <row r="3">
      <c r="A3" s="235">
        <v>45839.0</v>
      </c>
      <c r="B3" s="236">
        <f t="shared" si="1"/>
        <v>45839</v>
      </c>
      <c r="C3" s="237">
        <f t="shared" ref="C3:C37" si="6">C2 + TIME(0, 10, 0)</f>
        <v>0.6319444444</v>
      </c>
      <c r="D3" s="240" t="s">
        <v>792</v>
      </c>
      <c r="E3" s="306" t="s">
        <v>793</v>
      </c>
      <c r="F3" s="178">
        <v>8.445779E8</v>
      </c>
      <c r="G3" s="240"/>
      <c r="H3" s="238" t="str">
        <f t="shared" si="2"/>
        <v>D</v>
      </c>
      <c r="I3" s="240" t="str">
        <f t="shared" si="3"/>
        <v>0</v>
      </c>
      <c r="J3" s="47" t="s">
        <v>166</v>
      </c>
      <c r="K3" s="310" t="s">
        <v>793</v>
      </c>
      <c r="L3" s="178">
        <v>8.445779E8</v>
      </c>
      <c r="M3" s="240"/>
      <c r="N3" s="308" t="str">
        <f t="shared" si="4"/>
        <v>D</v>
      </c>
      <c r="O3" s="240" t="str">
        <f t="shared" si="5"/>
        <v>0</v>
      </c>
      <c r="P3" s="311" t="s">
        <v>132</v>
      </c>
      <c r="Q3" s="309" t="s">
        <v>21</v>
      </c>
      <c r="R3" s="85"/>
      <c r="S3" s="85"/>
      <c r="T3" s="85"/>
      <c r="U3" s="85"/>
      <c r="V3" s="85"/>
      <c r="W3" s="85"/>
      <c r="X3" s="85"/>
      <c r="Y3" s="85"/>
      <c r="Z3" s="85"/>
    </row>
    <row r="4">
      <c r="A4" s="235">
        <v>45839.0</v>
      </c>
      <c r="B4" s="236">
        <f t="shared" si="1"/>
        <v>45839</v>
      </c>
      <c r="C4" s="237">
        <f t="shared" si="6"/>
        <v>0.6388888889</v>
      </c>
      <c r="D4" s="240" t="s">
        <v>792</v>
      </c>
      <c r="E4" s="312">
        <v>3.13544867E8</v>
      </c>
      <c r="F4" s="178">
        <v>1.830963821E9</v>
      </c>
      <c r="G4" s="178">
        <v>60.0</v>
      </c>
      <c r="H4" s="238" t="str">
        <f t="shared" si="2"/>
        <v>L</v>
      </c>
      <c r="I4" s="240" t="str">
        <f t="shared" si="3"/>
        <v>0</v>
      </c>
      <c r="J4" s="47" t="s">
        <v>183</v>
      </c>
      <c r="K4" s="169" t="s">
        <v>314</v>
      </c>
      <c r="L4" s="178">
        <v>7.82770339E8</v>
      </c>
      <c r="M4" s="241">
        <v>70.0</v>
      </c>
      <c r="N4" s="308" t="str">
        <f t="shared" si="4"/>
        <v>W</v>
      </c>
      <c r="O4" s="240" t="str">
        <f t="shared" si="5"/>
        <v>0</v>
      </c>
      <c r="P4" s="32"/>
      <c r="Q4" s="309" t="s">
        <v>21</v>
      </c>
      <c r="R4" s="85"/>
      <c r="S4" s="85"/>
      <c r="T4" s="85"/>
      <c r="U4" s="85"/>
      <c r="V4" s="85"/>
      <c r="W4" s="85"/>
      <c r="X4" s="85"/>
      <c r="Y4" s="85"/>
      <c r="Z4" s="85"/>
    </row>
    <row r="5">
      <c r="A5" s="235">
        <v>45839.0</v>
      </c>
      <c r="B5" s="236">
        <f t="shared" si="1"/>
        <v>45839</v>
      </c>
      <c r="C5" s="237">
        <f t="shared" si="6"/>
        <v>0.6458333333</v>
      </c>
      <c r="D5" s="240" t="s">
        <v>792</v>
      </c>
      <c r="E5" s="306" t="s">
        <v>794</v>
      </c>
      <c r="F5" s="178">
        <v>7.52953078E8</v>
      </c>
      <c r="G5" s="47"/>
      <c r="H5" s="238" t="str">
        <f t="shared" si="2"/>
        <v>D</v>
      </c>
      <c r="I5" s="240" t="str">
        <f t="shared" si="3"/>
        <v>0</v>
      </c>
      <c r="J5" s="240" t="s">
        <v>584</v>
      </c>
      <c r="K5" s="313">
        <v>8.11497524E8</v>
      </c>
      <c r="L5" s="178">
        <v>5.88217097E8</v>
      </c>
      <c r="M5" s="240"/>
      <c r="N5" s="308" t="str">
        <f t="shared" si="4"/>
        <v>D</v>
      </c>
      <c r="O5" s="240" t="str">
        <f t="shared" si="5"/>
        <v>0</v>
      </c>
      <c r="P5" s="314" t="s">
        <v>353</v>
      </c>
      <c r="Q5" s="309" t="s">
        <v>21</v>
      </c>
      <c r="R5" s="85"/>
      <c r="S5" s="85"/>
      <c r="T5" s="85"/>
      <c r="U5" s="85"/>
      <c r="V5" s="85"/>
      <c r="W5" s="85"/>
      <c r="X5" s="85"/>
      <c r="Y5" s="85"/>
      <c r="Z5" s="85"/>
    </row>
    <row r="6">
      <c r="A6" s="235">
        <v>45839.0</v>
      </c>
      <c r="B6" s="236">
        <f t="shared" si="1"/>
        <v>45839</v>
      </c>
      <c r="C6" s="237">
        <f t="shared" si="6"/>
        <v>0.6527777778</v>
      </c>
      <c r="D6" s="240" t="s">
        <v>792</v>
      </c>
      <c r="E6" s="306" t="s">
        <v>795</v>
      </c>
      <c r="F6" s="178">
        <v>8.43774215E8</v>
      </c>
      <c r="G6" s="47"/>
      <c r="H6" s="238" t="str">
        <f t="shared" si="2"/>
        <v>D</v>
      </c>
      <c r="I6" s="240" t="str">
        <f t="shared" si="3"/>
        <v>0</v>
      </c>
      <c r="J6" s="47" t="s">
        <v>204</v>
      </c>
      <c r="K6" s="315"/>
      <c r="L6" s="47"/>
      <c r="M6" s="240"/>
      <c r="N6" s="308" t="str">
        <f t="shared" si="4"/>
        <v>D</v>
      </c>
      <c r="O6" s="240" t="str">
        <f t="shared" si="5"/>
        <v>0</v>
      </c>
      <c r="P6" s="311" t="s">
        <v>132</v>
      </c>
      <c r="Q6" s="309" t="s">
        <v>21</v>
      </c>
      <c r="R6" s="85"/>
      <c r="S6" s="85"/>
      <c r="T6" s="85"/>
      <c r="U6" s="85"/>
      <c r="V6" s="85"/>
      <c r="W6" s="85"/>
      <c r="X6" s="85"/>
      <c r="Y6" s="85"/>
      <c r="Z6" s="85"/>
    </row>
    <row r="7">
      <c r="A7" s="235">
        <v>45839.0</v>
      </c>
      <c r="B7" s="236">
        <f t="shared" si="1"/>
        <v>45839</v>
      </c>
      <c r="C7" s="237">
        <f t="shared" si="6"/>
        <v>0.6597222222</v>
      </c>
      <c r="D7" s="240" t="s">
        <v>279</v>
      </c>
      <c r="E7" s="306" t="s">
        <v>280</v>
      </c>
      <c r="F7" s="178">
        <v>6.86958558E8</v>
      </c>
      <c r="G7" s="47"/>
      <c r="H7" s="238" t="str">
        <f t="shared" si="2"/>
        <v>D</v>
      </c>
      <c r="I7" s="240" t="str">
        <f t="shared" si="3"/>
        <v>0</v>
      </c>
      <c r="J7" s="47" t="s">
        <v>205</v>
      </c>
      <c r="K7" s="313">
        <v>8.2914406E8</v>
      </c>
      <c r="L7" s="178">
        <v>6.05811465E8</v>
      </c>
      <c r="M7" s="240"/>
      <c r="N7" s="308" t="str">
        <f t="shared" si="4"/>
        <v>D</v>
      </c>
      <c r="O7" s="240" t="str">
        <f t="shared" si="5"/>
        <v>0</v>
      </c>
      <c r="P7" s="314" t="s">
        <v>353</v>
      </c>
      <c r="Q7" s="309" t="s">
        <v>21</v>
      </c>
      <c r="R7" s="85"/>
      <c r="S7" s="85"/>
      <c r="T7" s="85"/>
      <c r="U7" s="85"/>
      <c r="V7" s="85"/>
      <c r="W7" s="85"/>
      <c r="X7" s="85"/>
      <c r="Y7" s="85"/>
      <c r="Z7" s="85"/>
    </row>
    <row r="8">
      <c r="A8" s="235">
        <v>45839.0</v>
      </c>
      <c r="B8" s="236">
        <f t="shared" si="1"/>
        <v>45839</v>
      </c>
      <c r="C8" s="237">
        <f t="shared" si="6"/>
        <v>0.6666666667</v>
      </c>
      <c r="D8" s="240" t="s">
        <v>217</v>
      </c>
      <c r="E8" s="306" t="s">
        <v>579</v>
      </c>
      <c r="F8" s="178">
        <v>6.84324267E8</v>
      </c>
      <c r="G8" s="47"/>
      <c r="H8" s="238" t="str">
        <f t="shared" si="2"/>
        <v>D</v>
      </c>
      <c r="I8" s="240" t="str">
        <f t="shared" si="3"/>
        <v>0</v>
      </c>
      <c r="J8" s="47" t="s">
        <v>204</v>
      </c>
      <c r="K8" s="313" t="s">
        <v>290</v>
      </c>
      <c r="L8" s="178">
        <v>6.84344469E8</v>
      </c>
      <c r="M8" s="240"/>
      <c r="N8" s="308" t="str">
        <f t="shared" si="4"/>
        <v>D</v>
      </c>
      <c r="O8" s="240" t="str">
        <f t="shared" si="5"/>
        <v>0</v>
      </c>
      <c r="P8" s="314" t="s">
        <v>353</v>
      </c>
      <c r="Q8" s="309" t="s">
        <v>21</v>
      </c>
      <c r="R8" s="85"/>
      <c r="S8" s="85"/>
      <c r="T8" s="85"/>
      <c r="U8" s="85"/>
      <c r="V8" s="85"/>
      <c r="W8" s="85"/>
      <c r="X8" s="85"/>
      <c r="Y8" s="85"/>
      <c r="Z8" s="85"/>
    </row>
    <row r="9">
      <c r="A9" s="235">
        <v>45839.0</v>
      </c>
      <c r="B9" s="236">
        <f t="shared" si="1"/>
        <v>45839</v>
      </c>
      <c r="C9" s="237">
        <f t="shared" si="6"/>
        <v>0.6736111111</v>
      </c>
      <c r="D9" s="240" t="s">
        <v>263</v>
      </c>
      <c r="E9" s="312">
        <v>1.077299877E9</v>
      </c>
      <c r="F9" s="178">
        <v>8.46847158E8</v>
      </c>
      <c r="G9" s="178">
        <v>0.0</v>
      </c>
      <c r="H9" s="238" t="str">
        <f t="shared" si="2"/>
        <v>D</v>
      </c>
      <c r="I9" s="240" t="str">
        <f t="shared" si="3"/>
        <v>0</v>
      </c>
      <c r="J9" s="47" t="s">
        <v>170</v>
      </c>
      <c r="K9" s="169" t="s">
        <v>314</v>
      </c>
      <c r="L9" s="178">
        <v>7.82770339E8</v>
      </c>
      <c r="M9" s="241">
        <v>0.0</v>
      </c>
      <c r="N9" s="308" t="str">
        <f t="shared" si="4"/>
        <v>D</v>
      </c>
      <c r="O9" s="240" t="str">
        <f t="shared" si="5"/>
        <v>0</v>
      </c>
      <c r="P9" s="242"/>
      <c r="Q9" s="309" t="s">
        <v>21</v>
      </c>
      <c r="R9" s="85"/>
      <c r="S9" s="85"/>
      <c r="T9" s="85"/>
      <c r="U9" s="85"/>
      <c r="V9" s="85"/>
      <c r="W9" s="85"/>
      <c r="X9" s="85"/>
      <c r="Y9" s="85"/>
      <c r="Z9" s="85"/>
    </row>
    <row r="10">
      <c r="A10" s="235">
        <v>45839.0</v>
      </c>
      <c r="B10" s="236">
        <f t="shared" si="1"/>
        <v>45839</v>
      </c>
      <c r="C10" s="237">
        <f t="shared" si="6"/>
        <v>0.6805555556</v>
      </c>
      <c r="D10" s="240" t="s">
        <v>581</v>
      </c>
      <c r="E10" s="312" t="s">
        <v>582</v>
      </c>
      <c r="F10" s="178">
        <v>8.32716992E8</v>
      </c>
      <c r="G10" s="178">
        <v>10.0</v>
      </c>
      <c r="H10" s="238" t="str">
        <f t="shared" si="2"/>
        <v>D</v>
      </c>
      <c r="I10" s="240" t="str">
        <f t="shared" si="3"/>
        <v>0</v>
      </c>
      <c r="J10" s="47" t="s">
        <v>292</v>
      </c>
      <c r="K10" s="139" t="s">
        <v>757</v>
      </c>
      <c r="L10" s="178">
        <v>5.53672222E8</v>
      </c>
      <c r="M10" s="178">
        <v>10.0</v>
      </c>
      <c r="N10" s="308" t="str">
        <f t="shared" si="4"/>
        <v>D</v>
      </c>
      <c r="O10" s="240" t="str">
        <f t="shared" si="5"/>
        <v>0</v>
      </c>
      <c r="P10" s="242"/>
      <c r="Q10" s="309" t="s">
        <v>21</v>
      </c>
      <c r="R10" s="85"/>
      <c r="S10" s="85"/>
      <c r="T10" s="85"/>
      <c r="U10" s="85"/>
      <c r="V10" s="85"/>
      <c r="W10" s="85"/>
      <c r="X10" s="85"/>
      <c r="Y10" s="85"/>
      <c r="Z10" s="85"/>
    </row>
    <row r="11">
      <c r="A11" s="235">
        <v>45839.0</v>
      </c>
      <c r="B11" s="236">
        <f t="shared" si="1"/>
        <v>45839</v>
      </c>
      <c r="C11" s="237">
        <f t="shared" si="6"/>
        <v>0.6875</v>
      </c>
      <c r="D11" s="240" t="s">
        <v>581</v>
      </c>
      <c r="E11" s="312" t="s">
        <v>582</v>
      </c>
      <c r="F11" s="178">
        <v>8.32716992E8</v>
      </c>
      <c r="G11" s="178">
        <v>10.0</v>
      </c>
      <c r="H11" s="238" t="str">
        <f t="shared" si="2"/>
        <v>D</v>
      </c>
      <c r="I11" s="240" t="str">
        <f t="shared" si="3"/>
        <v>0</v>
      </c>
      <c r="J11" s="47" t="s">
        <v>170</v>
      </c>
      <c r="K11" s="168" t="s">
        <v>796</v>
      </c>
      <c r="L11" s="178">
        <v>6.42979947E8</v>
      </c>
      <c r="M11" s="178">
        <v>10.0</v>
      </c>
      <c r="N11" s="308" t="str">
        <f t="shared" si="4"/>
        <v>D</v>
      </c>
      <c r="O11" s="240" t="str">
        <f t="shared" si="5"/>
        <v>0</v>
      </c>
      <c r="P11" s="242"/>
      <c r="Q11" s="309" t="s">
        <v>21</v>
      </c>
      <c r="R11" s="85"/>
      <c r="S11" s="85"/>
      <c r="T11" s="85"/>
      <c r="U11" s="85"/>
      <c r="V11" s="85"/>
      <c r="W11" s="85"/>
      <c r="X11" s="85"/>
      <c r="Y11" s="85"/>
      <c r="Z11" s="85"/>
    </row>
    <row r="12">
      <c r="A12" s="235">
        <v>45839.0</v>
      </c>
      <c r="B12" s="236">
        <f t="shared" si="1"/>
        <v>45839</v>
      </c>
      <c r="C12" s="237">
        <f t="shared" si="6"/>
        <v>0.6944444444</v>
      </c>
      <c r="D12" s="240" t="s">
        <v>581</v>
      </c>
      <c r="E12" s="312" t="s">
        <v>582</v>
      </c>
      <c r="F12" s="178">
        <v>8.32716992E8</v>
      </c>
      <c r="G12" s="178">
        <v>1050.0</v>
      </c>
      <c r="H12" s="238" t="str">
        <f t="shared" si="2"/>
        <v>W</v>
      </c>
      <c r="I12" s="240" t="str">
        <f t="shared" si="3"/>
        <v>0</v>
      </c>
      <c r="J12" s="47" t="s">
        <v>155</v>
      </c>
      <c r="K12" s="139" t="s">
        <v>650</v>
      </c>
      <c r="L12" s="178">
        <v>6.42979947E8</v>
      </c>
      <c r="M12" s="241">
        <v>0.0</v>
      </c>
      <c r="N12" s="308" t="str">
        <f t="shared" si="4"/>
        <v>L</v>
      </c>
      <c r="O12" s="240" t="str">
        <f t="shared" si="5"/>
        <v>0</v>
      </c>
      <c r="P12" s="32"/>
      <c r="Q12" s="309" t="s">
        <v>21</v>
      </c>
      <c r="R12" s="85"/>
      <c r="S12" s="85"/>
      <c r="T12" s="85"/>
      <c r="U12" s="85"/>
      <c r="V12" s="85"/>
      <c r="W12" s="85"/>
      <c r="X12" s="85"/>
      <c r="Y12" s="85"/>
      <c r="Z12" s="85"/>
    </row>
    <row r="13">
      <c r="A13" s="235">
        <v>45839.0</v>
      </c>
      <c r="B13" s="236">
        <f t="shared" si="1"/>
        <v>45839</v>
      </c>
      <c r="C13" s="237">
        <f t="shared" si="6"/>
        <v>0.7013888889</v>
      </c>
      <c r="D13" s="240" t="s">
        <v>581</v>
      </c>
      <c r="E13" s="312" t="s">
        <v>582</v>
      </c>
      <c r="F13" s="178">
        <v>8.32716992E8</v>
      </c>
      <c r="G13" s="178">
        <v>1200.0</v>
      </c>
      <c r="H13" s="238" t="str">
        <f t="shared" si="2"/>
        <v>W</v>
      </c>
      <c r="I13" s="240" t="str">
        <f t="shared" si="3"/>
        <v>0</v>
      </c>
      <c r="J13" s="47" t="s">
        <v>155</v>
      </c>
      <c r="K13" s="139" t="s">
        <v>650</v>
      </c>
      <c r="L13" s="178">
        <v>6.42979947E8</v>
      </c>
      <c r="M13" s="241">
        <v>100.0</v>
      </c>
      <c r="N13" s="308" t="str">
        <f t="shared" si="4"/>
        <v>L</v>
      </c>
      <c r="O13" s="240" t="str">
        <f t="shared" si="5"/>
        <v>0</v>
      </c>
      <c r="P13" s="242"/>
      <c r="Q13" s="309" t="s">
        <v>21</v>
      </c>
      <c r="R13" s="85"/>
      <c r="S13" s="85"/>
      <c r="T13" s="85"/>
      <c r="U13" s="85"/>
      <c r="V13" s="85"/>
      <c r="W13" s="85"/>
      <c r="X13" s="85"/>
      <c r="Y13" s="85"/>
      <c r="Z13" s="85"/>
    </row>
    <row r="14">
      <c r="A14" s="235">
        <v>45839.0</v>
      </c>
      <c r="B14" s="236">
        <f t="shared" si="1"/>
        <v>45839</v>
      </c>
      <c r="C14" s="237">
        <f t="shared" si="6"/>
        <v>0.7083333333</v>
      </c>
      <c r="D14" s="240" t="s">
        <v>141</v>
      </c>
      <c r="E14" s="316">
        <v>3.13544867E8</v>
      </c>
      <c r="F14" s="178">
        <v>1.830963821E9</v>
      </c>
      <c r="G14" s="178">
        <v>30.0</v>
      </c>
      <c r="H14" s="238" t="str">
        <f t="shared" si="2"/>
        <v>L</v>
      </c>
      <c r="I14" s="240" t="str">
        <f t="shared" si="3"/>
        <v>0</v>
      </c>
      <c r="J14" s="47" t="s">
        <v>183</v>
      </c>
      <c r="K14" s="316" t="s">
        <v>306</v>
      </c>
      <c r="L14" s="178">
        <v>7.56066307E8</v>
      </c>
      <c r="M14" s="241">
        <v>1090.0</v>
      </c>
      <c r="N14" s="308" t="str">
        <f t="shared" si="4"/>
        <v>W</v>
      </c>
      <c r="O14" s="240" t="str">
        <f t="shared" si="5"/>
        <v>0</v>
      </c>
      <c r="P14" s="32"/>
      <c r="Q14" s="309" t="s">
        <v>21</v>
      </c>
      <c r="R14" s="85"/>
      <c r="S14" s="85"/>
      <c r="T14" s="85"/>
      <c r="U14" s="85"/>
      <c r="V14" s="85"/>
      <c r="W14" s="85"/>
      <c r="X14" s="85"/>
      <c r="Y14" s="85"/>
      <c r="Z14" s="85"/>
    </row>
    <row r="15">
      <c r="A15" s="235">
        <v>45839.0</v>
      </c>
      <c r="B15" s="236">
        <f t="shared" si="1"/>
        <v>45839</v>
      </c>
      <c r="C15" s="237">
        <f t="shared" si="6"/>
        <v>0.7152777778</v>
      </c>
      <c r="D15" s="240" t="s">
        <v>359</v>
      </c>
      <c r="E15" s="317" t="s">
        <v>277</v>
      </c>
      <c r="F15" s="178">
        <v>8.06015965E8</v>
      </c>
      <c r="G15" s="47"/>
      <c r="H15" s="318">
        <v>0.0</v>
      </c>
      <c r="I15" s="240" t="str">
        <f t="shared" si="3"/>
        <v>0</v>
      </c>
      <c r="J15" s="47" t="s">
        <v>217</v>
      </c>
      <c r="K15" s="310" t="s">
        <v>278</v>
      </c>
      <c r="L15" s="178">
        <v>7.95790436E8</v>
      </c>
      <c r="M15" s="178">
        <v>0.0</v>
      </c>
      <c r="N15" s="308" t="str">
        <f t="shared" si="4"/>
        <v>D</v>
      </c>
      <c r="O15" s="240" t="str">
        <f t="shared" si="5"/>
        <v>0</v>
      </c>
      <c r="P15" s="32"/>
      <c r="Q15" s="309" t="s">
        <v>21</v>
      </c>
      <c r="R15" s="85"/>
      <c r="S15" s="85"/>
      <c r="T15" s="85"/>
      <c r="U15" s="85"/>
      <c r="V15" s="85"/>
      <c r="W15" s="85"/>
      <c r="X15" s="85"/>
      <c r="Y15" s="85"/>
      <c r="Z15" s="85"/>
    </row>
    <row r="16">
      <c r="A16" s="235">
        <v>45839.0</v>
      </c>
      <c r="B16" s="236">
        <f t="shared" si="1"/>
        <v>45839</v>
      </c>
      <c r="C16" s="237">
        <f t="shared" si="6"/>
        <v>0.7222222222</v>
      </c>
      <c r="D16" s="240" t="s">
        <v>266</v>
      </c>
      <c r="E16" s="306"/>
      <c r="F16" s="47"/>
      <c r="G16" s="47"/>
      <c r="H16" s="238" t="str">
        <f t="shared" ref="H16:H37" si="7">IFS(G16&gt;M16,"W",G16&lt;M16,"L",G16=M16,"D")</f>
        <v>D</v>
      </c>
      <c r="I16" s="240" t="str">
        <f t="shared" si="3"/>
        <v>0</v>
      </c>
      <c r="J16" s="47" t="s">
        <v>183</v>
      </c>
      <c r="K16" s="319"/>
      <c r="L16" s="47"/>
      <c r="M16" s="47"/>
      <c r="N16" s="308" t="str">
        <f t="shared" si="4"/>
        <v>D</v>
      </c>
      <c r="O16" s="240" t="str">
        <f t="shared" si="5"/>
        <v>0</v>
      </c>
      <c r="P16" s="242"/>
      <c r="Q16" s="309" t="s">
        <v>21</v>
      </c>
      <c r="R16" s="85"/>
      <c r="S16" s="85"/>
      <c r="T16" s="85"/>
      <c r="U16" s="85"/>
      <c r="V16" s="85"/>
      <c r="W16" s="85"/>
      <c r="X16" s="85"/>
      <c r="Y16" s="85"/>
      <c r="Z16" s="85"/>
    </row>
    <row r="17">
      <c r="A17" s="235">
        <v>45839.0</v>
      </c>
      <c r="B17" s="236">
        <f t="shared" si="1"/>
        <v>45839</v>
      </c>
      <c r="C17" s="237">
        <f t="shared" si="6"/>
        <v>0.7291666667</v>
      </c>
      <c r="D17" s="240" t="s">
        <v>404</v>
      </c>
      <c r="E17" s="306" t="s">
        <v>586</v>
      </c>
      <c r="F17" s="178">
        <v>6.4343187E8</v>
      </c>
      <c r="G17" s="47"/>
      <c r="H17" s="238" t="str">
        <f t="shared" si="7"/>
        <v>D</v>
      </c>
      <c r="I17" s="240" t="str">
        <f t="shared" si="3"/>
        <v>0</v>
      </c>
      <c r="J17" s="47" t="s">
        <v>155</v>
      </c>
      <c r="K17" s="139"/>
      <c r="L17" s="47"/>
      <c r="M17" s="47"/>
      <c r="N17" s="308" t="str">
        <f t="shared" si="4"/>
        <v>D</v>
      </c>
      <c r="O17" s="240" t="str">
        <f t="shared" si="5"/>
        <v>0</v>
      </c>
      <c r="P17" s="311" t="s">
        <v>132</v>
      </c>
      <c r="Q17" s="309" t="s">
        <v>21</v>
      </c>
      <c r="R17" s="85"/>
      <c r="S17" s="85"/>
      <c r="T17" s="85"/>
      <c r="U17" s="85"/>
      <c r="V17" s="85"/>
      <c r="W17" s="85"/>
      <c r="X17" s="85"/>
      <c r="Y17" s="85"/>
      <c r="Z17" s="85"/>
    </row>
    <row r="18">
      <c r="A18" s="235">
        <v>45839.0</v>
      </c>
      <c r="B18" s="236">
        <f t="shared" si="1"/>
        <v>45839</v>
      </c>
      <c r="C18" s="237">
        <f t="shared" si="6"/>
        <v>0.7361111111</v>
      </c>
      <c r="D18" s="240" t="s">
        <v>191</v>
      </c>
      <c r="E18" s="245" t="s">
        <v>568</v>
      </c>
      <c r="F18" s="178">
        <v>5.17012798E8</v>
      </c>
      <c r="G18" s="178">
        <v>20000.0</v>
      </c>
      <c r="H18" s="238" t="str">
        <f t="shared" si="7"/>
        <v>W</v>
      </c>
      <c r="I18" s="240">
        <f t="shared" si="3"/>
        <v>700</v>
      </c>
      <c r="J18" s="47" t="s">
        <v>197</v>
      </c>
      <c r="K18" s="209">
        <v>1.076541664E9</v>
      </c>
      <c r="L18" s="178">
        <v>8.46086883E8</v>
      </c>
      <c r="M18" s="178">
        <v>260.0</v>
      </c>
      <c r="N18" s="308" t="str">
        <f t="shared" si="4"/>
        <v>L</v>
      </c>
      <c r="O18" s="240" t="str">
        <f t="shared" si="5"/>
        <v>0</v>
      </c>
      <c r="P18" s="242"/>
      <c r="Q18" s="309" t="s">
        <v>21</v>
      </c>
      <c r="R18" s="85"/>
      <c r="S18" s="85"/>
      <c r="T18" s="85"/>
      <c r="U18" s="85"/>
      <c r="V18" s="85"/>
      <c r="W18" s="85"/>
      <c r="X18" s="85"/>
      <c r="Y18" s="85"/>
      <c r="Z18" s="85"/>
    </row>
    <row r="19">
      <c r="A19" s="235">
        <v>45839.0</v>
      </c>
      <c r="B19" s="236">
        <f t="shared" si="1"/>
        <v>45839</v>
      </c>
      <c r="C19" s="237">
        <f t="shared" si="6"/>
        <v>0.7430555556</v>
      </c>
      <c r="D19" s="240" t="s">
        <v>191</v>
      </c>
      <c r="E19" s="310" t="s">
        <v>797</v>
      </c>
      <c r="F19" s="178">
        <v>7.82770339E8</v>
      </c>
      <c r="G19" s="178">
        <v>90.0</v>
      </c>
      <c r="H19" s="238" t="str">
        <f t="shared" si="7"/>
        <v>L</v>
      </c>
      <c r="I19" s="240" t="str">
        <f t="shared" si="3"/>
        <v>0</v>
      </c>
      <c r="J19" s="47" t="s">
        <v>183</v>
      </c>
      <c r="K19" s="316" t="s">
        <v>798</v>
      </c>
      <c r="L19" s="178">
        <v>5.22744881E8</v>
      </c>
      <c r="M19" s="178">
        <v>30000.0</v>
      </c>
      <c r="N19" s="308" t="str">
        <f t="shared" si="4"/>
        <v>W</v>
      </c>
      <c r="O19" s="240">
        <f t="shared" si="5"/>
        <v>1000</v>
      </c>
      <c r="P19" s="242"/>
      <c r="Q19" s="309" t="s">
        <v>21</v>
      </c>
      <c r="R19" s="85"/>
      <c r="S19" s="85"/>
      <c r="T19" s="85"/>
      <c r="U19" s="85"/>
      <c r="V19" s="85"/>
      <c r="W19" s="85"/>
      <c r="X19" s="85"/>
      <c r="Y19" s="85"/>
      <c r="Z19" s="85"/>
    </row>
    <row r="20">
      <c r="A20" s="235">
        <v>45839.0</v>
      </c>
      <c r="B20" s="236">
        <f t="shared" si="1"/>
        <v>45839</v>
      </c>
      <c r="C20" s="237">
        <f t="shared" si="6"/>
        <v>0.75</v>
      </c>
      <c r="D20" s="240" t="s">
        <v>191</v>
      </c>
      <c r="E20" s="313"/>
      <c r="F20" s="47"/>
      <c r="G20" s="47"/>
      <c r="H20" s="238" t="str">
        <f t="shared" si="7"/>
        <v>D</v>
      </c>
      <c r="I20" s="240" t="str">
        <f t="shared" si="3"/>
        <v>0</v>
      </c>
      <c r="J20" s="47" t="s">
        <v>127</v>
      </c>
      <c r="K20" s="313" t="s">
        <v>302</v>
      </c>
      <c r="L20" s="178">
        <v>7.3213097E8</v>
      </c>
      <c r="M20" s="47"/>
      <c r="N20" s="308" t="str">
        <f t="shared" si="4"/>
        <v>D</v>
      </c>
      <c r="O20" s="240" t="str">
        <f t="shared" si="5"/>
        <v>0</v>
      </c>
      <c r="P20" s="311" t="s">
        <v>132</v>
      </c>
      <c r="Q20" s="309" t="s">
        <v>21</v>
      </c>
      <c r="R20" s="85"/>
      <c r="S20" s="85"/>
      <c r="T20" s="85"/>
      <c r="U20" s="85"/>
      <c r="V20" s="85"/>
      <c r="W20" s="85"/>
      <c r="X20" s="85"/>
      <c r="Y20" s="85"/>
      <c r="Z20" s="85"/>
    </row>
    <row r="21">
      <c r="A21" s="235">
        <v>45839.0</v>
      </c>
      <c r="B21" s="236">
        <f t="shared" si="1"/>
        <v>45839</v>
      </c>
      <c r="C21" s="237">
        <f t="shared" si="6"/>
        <v>0.7569444444</v>
      </c>
      <c r="D21" s="240" t="s">
        <v>263</v>
      </c>
      <c r="E21" s="320"/>
      <c r="F21" s="47"/>
      <c r="G21" s="47"/>
      <c r="H21" s="238" t="str">
        <f t="shared" si="7"/>
        <v>D</v>
      </c>
      <c r="I21" s="240" t="str">
        <f t="shared" si="3"/>
        <v>0</v>
      </c>
      <c r="J21" s="47" t="s">
        <v>799</v>
      </c>
      <c r="K21" s="313" t="s">
        <v>743</v>
      </c>
      <c r="L21" s="178">
        <v>6.59060208E8</v>
      </c>
      <c r="M21" s="47"/>
      <c r="N21" s="308" t="str">
        <f t="shared" si="4"/>
        <v>D</v>
      </c>
      <c r="O21" s="240" t="str">
        <f t="shared" si="5"/>
        <v>0</v>
      </c>
      <c r="P21" s="311" t="s">
        <v>132</v>
      </c>
      <c r="Q21" s="309" t="s">
        <v>21</v>
      </c>
      <c r="R21" s="85"/>
      <c r="S21" s="85"/>
      <c r="T21" s="85"/>
      <c r="U21" s="85"/>
      <c r="V21" s="85"/>
      <c r="W21" s="85"/>
      <c r="X21" s="85"/>
      <c r="Y21" s="85"/>
      <c r="Z21" s="85"/>
    </row>
    <row r="22">
      <c r="A22" s="235">
        <v>45839.0</v>
      </c>
      <c r="B22" s="236">
        <f t="shared" si="1"/>
        <v>45839</v>
      </c>
      <c r="C22" s="237">
        <f t="shared" si="6"/>
        <v>0.7638888889</v>
      </c>
      <c r="D22" s="240" t="s">
        <v>590</v>
      </c>
      <c r="E22" s="312" t="s">
        <v>601</v>
      </c>
      <c r="F22" s="178">
        <v>8.00171819E8</v>
      </c>
      <c r="G22" s="47"/>
      <c r="H22" s="238" t="str">
        <f t="shared" si="7"/>
        <v>D</v>
      </c>
      <c r="I22" s="240" t="str">
        <f t="shared" si="3"/>
        <v>0</v>
      </c>
      <c r="J22" s="47" t="s">
        <v>144</v>
      </c>
      <c r="K22" s="313" t="s">
        <v>291</v>
      </c>
      <c r="L22" s="178">
        <v>5.72981667E8</v>
      </c>
      <c r="M22" s="47"/>
      <c r="N22" s="308" t="str">
        <f t="shared" si="4"/>
        <v>D</v>
      </c>
      <c r="O22" s="240" t="str">
        <f t="shared" si="5"/>
        <v>0</v>
      </c>
      <c r="P22" s="314" t="s">
        <v>353</v>
      </c>
      <c r="Q22" s="309" t="s">
        <v>21</v>
      </c>
      <c r="R22" s="85"/>
      <c r="S22" s="85"/>
      <c r="T22" s="85"/>
      <c r="U22" s="85"/>
      <c r="V22" s="85"/>
      <c r="W22" s="85"/>
      <c r="X22" s="85"/>
      <c r="Y22" s="85"/>
      <c r="Z22" s="85"/>
    </row>
    <row r="23">
      <c r="A23" s="235">
        <v>45839.0</v>
      </c>
      <c r="B23" s="236">
        <f t="shared" si="1"/>
        <v>45839</v>
      </c>
      <c r="C23" s="237">
        <f t="shared" si="6"/>
        <v>0.7708333333</v>
      </c>
      <c r="D23" s="240" t="s">
        <v>174</v>
      </c>
      <c r="E23" s="321" t="s">
        <v>220</v>
      </c>
      <c r="F23" s="178">
        <v>7.25853031E8</v>
      </c>
      <c r="G23" s="178">
        <v>1100.0</v>
      </c>
      <c r="H23" s="238" t="str">
        <f t="shared" si="7"/>
        <v>W</v>
      </c>
      <c r="I23" s="240" t="str">
        <f t="shared" si="3"/>
        <v>0</v>
      </c>
      <c r="J23" s="47" t="s">
        <v>197</v>
      </c>
      <c r="K23" s="322" t="s">
        <v>342</v>
      </c>
      <c r="L23" s="178">
        <v>6.15137564E8</v>
      </c>
      <c r="M23" s="178">
        <v>780.0</v>
      </c>
      <c r="N23" s="308" t="str">
        <f t="shared" si="4"/>
        <v>L</v>
      </c>
      <c r="O23" s="240" t="str">
        <f t="shared" si="5"/>
        <v>0</v>
      </c>
      <c r="P23" s="323" t="s">
        <v>800</v>
      </c>
      <c r="Q23" s="309" t="s">
        <v>21</v>
      </c>
      <c r="R23" s="85"/>
      <c r="S23" s="85"/>
      <c r="T23" s="85"/>
      <c r="U23" s="85"/>
      <c r="V23" s="85"/>
      <c r="W23" s="85"/>
      <c r="X23" s="85"/>
      <c r="Y23" s="85"/>
      <c r="Z23" s="85"/>
    </row>
    <row r="24">
      <c r="A24" s="235">
        <v>45839.0</v>
      </c>
      <c r="B24" s="236">
        <f t="shared" si="1"/>
        <v>45839</v>
      </c>
      <c r="C24" s="237">
        <f t="shared" si="6"/>
        <v>0.7777777778</v>
      </c>
      <c r="D24" s="241" t="s">
        <v>269</v>
      </c>
      <c r="E24" s="317" t="s">
        <v>162</v>
      </c>
      <c r="F24" s="178">
        <v>8.33635123E8</v>
      </c>
      <c r="G24" s="178">
        <v>10.0</v>
      </c>
      <c r="H24" s="238" t="str">
        <f t="shared" si="7"/>
        <v>D</v>
      </c>
      <c r="I24" s="240" t="str">
        <f t="shared" si="3"/>
        <v>0</v>
      </c>
      <c r="J24" s="47" t="s">
        <v>134</v>
      </c>
      <c r="K24" s="324">
        <v>2.7233664E8</v>
      </c>
      <c r="L24" s="178">
        <v>1.791418837E9</v>
      </c>
      <c r="M24" s="178">
        <v>10.0</v>
      </c>
      <c r="N24" s="308" t="str">
        <f t="shared" si="4"/>
        <v>D</v>
      </c>
      <c r="O24" s="240" t="str">
        <f t="shared" si="5"/>
        <v>0</v>
      </c>
      <c r="P24" s="242"/>
      <c r="Q24" s="309" t="s">
        <v>21</v>
      </c>
      <c r="R24" s="85"/>
      <c r="S24" s="85"/>
      <c r="T24" s="85"/>
      <c r="U24" s="85"/>
      <c r="V24" s="85"/>
      <c r="W24" s="85"/>
      <c r="X24" s="85"/>
      <c r="Y24" s="85"/>
      <c r="Z24" s="85"/>
    </row>
    <row r="25">
      <c r="A25" s="235">
        <v>45839.0</v>
      </c>
      <c r="B25" s="236">
        <f t="shared" si="1"/>
        <v>45839</v>
      </c>
      <c r="C25" s="237">
        <f t="shared" si="6"/>
        <v>0.7847222222</v>
      </c>
      <c r="D25" s="240" t="s">
        <v>191</v>
      </c>
      <c r="E25" s="313"/>
      <c r="F25" s="47"/>
      <c r="G25" s="47"/>
      <c r="H25" s="238" t="str">
        <f t="shared" si="7"/>
        <v>D</v>
      </c>
      <c r="I25" s="240" t="str">
        <f t="shared" si="3"/>
        <v>0</v>
      </c>
      <c r="J25" s="47" t="s">
        <v>404</v>
      </c>
      <c r="K25" s="313" t="s">
        <v>405</v>
      </c>
      <c r="L25" s="178">
        <v>6.9220643E8</v>
      </c>
      <c r="M25" s="47"/>
      <c r="N25" s="308" t="str">
        <f t="shared" si="4"/>
        <v>D</v>
      </c>
      <c r="O25" s="240" t="str">
        <f t="shared" si="5"/>
        <v>0</v>
      </c>
      <c r="P25" s="311" t="s">
        <v>132</v>
      </c>
      <c r="Q25" s="309" t="s">
        <v>21</v>
      </c>
      <c r="R25" s="85"/>
      <c r="S25" s="85"/>
      <c r="T25" s="85"/>
      <c r="U25" s="85"/>
      <c r="V25" s="85"/>
      <c r="W25" s="85"/>
      <c r="X25" s="85"/>
      <c r="Y25" s="85"/>
      <c r="Z25" s="85"/>
    </row>
    <row r="26">
      <c r="A26" s="235">
        <v>45839.0</v>
      </c>
      <c r="B26" s="236">
        <f t="shared" si="1"/>
        <v>45839</v>
      </c>
      <c r="C26" s="237">
        <f t="shared" si="6"/>
        <v>0.7916666667</v>
      </c>
      <c r="D26" s="240" t="s">
        <v>161</v>
      </c>
      <c r="E26" s="325" t="s">
        <v>652</v>
      </c>
      <c r="F26" s="178">
        <v>7.99867215E8</v>
      </c>
      <c r="G26" s="178">
        <v>50250.0</v>
      </c>
      <c r="H26" s="238" t="str">
        <f t="shared" si="7"/>
        <v>W</v>
      </c>
      <c r="I26" s="240">
        <f t="shared" si="3"/>
        <v>1700</v>
      </c>
      <c r="J26" s="47" t="s">
        <v>197</v>
      </c>
      <c r="K26" s="325" t="s">
        <v>801</v>
      </c>
      <c r="L26" s="178">
        <v>7.81989262E8</v>
      </c>
      <c r="M26" s="178">
        <v>270.0</v>
      </c>
      <c r="N26" s="308" t="str">
        <f t="shared" si="4"/>
        <v>L</v>
      </c>
      <c r="O26" s="240" t="str">
        <f t="shared" si="5"/>
        <v>0</v>
      </c>
      <c r="P26" s="32"/>
      <c r="Q26" s="309" t="s">
        <v>21</v>
      </c>
      <c r="R26" s="85"/>
      <c r="S26" s="85"/>
      <c r="T26" s="85"/>
      <c r="U26" s="85"/>
      <c r="V26" s="85"/>
      <c r="W26" s="85"/>
      <c r="X26" s="85"/>
      <c r="Y26" s="85"/>
      <c r="Z26" s="85"/>
    </row>
    <row r="27">
      <c r="A27" s="235">
        <v>45839.0</v>
      </c>
      <c r="B27" s="236">
        <f t="shared" si="1"/>
        <v>45839</v>
      </c>
      <c r="C27" s="237">
        <f t="shared" si="6"/>
        <v>0.7986111111</v>
      </c>
      <c r="D27" s="240" t="s">
        <v>270</v>
      </c>
      <c r="E27" s="326" t="s">
        <v>187</v>
      </c>
      <c r="F27" s="178">
        <v>5.23107027E8</v>
      </c>
      <c r="G27" s="178">
        <v>11200.0</v>
      </c>
      <c r="H27" s="238" t="str">
        <f t="shared" si="7"/>
        <v>W</v>
      </c>
      <c r="I27" s="240">
        <f t="shared" si="3"/>
        <v>350</v>
      </c>
      <c r="J27" s="47" t="s">
        <v>139</v>
      </c>
      <c r="K27" s="168" t="s">
        <v>332</v>
      </c>
      <c r="L27" s="178">
        <v>5.2250731E8</v>
      </c>
      <c r="M27" s="178">
        <v>1910.0</v>
      </c>
      <c r="N27" s="308" t="str">
        <f t="shared" si="4"/>
        <v>L</v>
      </c>
      <c r="O27" s="240" t="str">
        <f t="shared" si="5"/>
        <v>0</v>
      </c>
      <c r="P27" s="32"/>
      <c r="Q27" s="309" t="s">
        <v>21</v>
      </c>
      <c r="R27" s="85"/>
      <c r="S27" s="85"/>
      <c r="T27" s="85"/>
      <c r="U27" s="85"/>
      <c r="V27" s="85"/>
      <c r="W27" s="85"/>
      <c r="X27" s="85"/>
      <c r="Y27" s="85"/>
      <c r="Z27" s="85"/>
    </row>
    <row r="28">
      <c r="A28" s="235">
        <v>45839.0</v>
      </c>
      <c r="B28" s="236">
        <f t="shared" si="1"/>
        <v>45839</v>
      </c>
      <c r="C28" s="237">
        <f t="shared" si="6"/>
        <v>0.8055555556</v>
      </c>
      <c r="D28" s="240" t="s">
        <v>170</v>
      </c>
      <c r="E28" s="168" t="s">
        <v>376</v>
      </c>
      <c r="F28" s="178">
        <v>7.5066263E8</v>
      </c>
      <c r="G28" s="178">
        <v>10.0</v>
      </c>
      <c r="H28" s="238" t="str">
        <f t="shared" si="7"/>
        <v>W</v>
      </c>
      <c r="I28" s="240" t="str">
        <f t="shared" si="3"/>
        <v>0</v>
      </c>
      <c r="J28" s="47" t="s">
        <v>564</v>
      </c>
      <c r="K28" s="315" t="s">
        <v>300</v>
      </c>
      <c r="L28" s="178">
        <v>8.0519121E8</v>
      </c>
      <c r="M28" s="178">
        <v>0.0</v>
      </c>
      <c r="N28" s="308" t="str">
        <f t="shared" si="4"/>
        <v>L</v>
      </c>
      <c r="O28" s="240" t="str">
        <f t="shared" si="5"/>
        <v>0</v>
      </c>
      <c r="P28" s="32"/>
      <c r="Q28" s="309" t="s">
        <v>21</v>
      </c>
      <c r="R28" s="85"/>
      <c r="S28" s="85"/>
      <c r="T28" s="85"/>
      <c r="U28" s="85"/>
      <c r="V28" s="85"/>
      <c r="W28" s="85"/>
      <c r="X28" s="85"/>
      <c r="Y28" s="85"/>
      <c r="Z28" s="85"/>
    </row>
    <row r="29">
      <c r="A29" s="235">
        <v>45839.0</v>
      </c>
      <c r="B29" s="236">
        <f t="shared" si="1"/>
        <v>45839</v>
      </c>
      <c r="C29" s="237">
        <f t="shared" si="6"/>
        <v>0.8125</v>
      </c>
      <c r="D29" s="240" t="s">
        <v>195</v>
      </c>
      <c r="E29" s="310" t="s">
        <v>321</v>
      </c>
      <c r="F29" s="178">
        <v>6.72731344E8</v>
      </c>
      <c r="G29" s="178">
        <v>490.0</v>
      </c>
      <c r="H29" s="238" t="str">
        <f t="shared" si="7"/>
        <v>L</v>
      </c>
      <c r="I29" s="240" t="str">
        <f t="shared" si="3"/>
        <v>0</v>
      </c>
      <c r="J29" s="47" t="s">
        <v>570</v>
      </c>
      <c r="K29" s="313" t="s">
        <v>598</v>
      </c>
      <c r="L29" s="178">
        <v>7.11679513E8</v>
      </c>
      <c r="M29" s="178">
        <v>5020.0</v>
      </c>
      <c r="N29" s="308" t="str">
        <f t="shared" si="4"/>
        <v>W</v>
      </c>
      <c r="O29" s="240">
        <f t="shared" si="5"/>
        <v>150</v>
      </c>
      <c r="P29" s="323" t="s">
        <v>802</v>
      </c>
      <c r="Q29" s="309" t="s">
        <v>21</v>
      </c>
      <c r="R29" s="85"/>
      <c r="S29" s="85"/>
      <c r="T29" s="85"/>
      <c r="U29" s="85"/>
      <c r="V29" s="85"/>
      <c r="W29" s="85"/>
      <c r="X29" s="85"/>
      <c r="Y29" s="85"/>
      <c r="Z29" s="85"/>
    </row>
    <row r="30">
      <c r="A30" s="235">
        <v>45839.0</v>
      </c>
      <c r="B30" s="236">
        <f t="shared" si="1"/>
        <v>45839</v>
      </c>
      <c r="C30" s="237">
        <f t="shared" si="6"/>
        <v>0.8194444444</v>
      </c>
      <c r="D30" s="240" t="s">
        <v>271</v>
      </c>
      <c r="E30" s="321" t="s">
        <v>519</v>
      </c>
      <c r="F30" s="178">
        <v>7.28603229E8</v>
      </c>
      <c r="G30" s="178">
        <v>100.0</v>
      </c>
      <c r="H30" s="238" t="str">
        <f t="shared" si="7"/>
        <v>D</v>
      </c>
      <c r="I30" s="240" t="str">
        <f t="shared" si="3"/>
        <v>0</v>
      </c>
      <c r="J30" s="47" t="s">
        <v>174</v>
      </c>
      <c r="K30" s="327" t="s">
        <v>357</v>
      </c>
      <c r="L30" s="178">
        <v>5.04349393E8</v>
      </c>
      <c r="M30" s="178">
        <v>100.0</v>
      </c>
      <c r="N30" s="308" t="str">
        <f t="shared" si="4"/>
        <v>D</v>
      </c>
      <c r="O30" s="240" t="str">
        <f t="shared" si="5"/>
        <v>0</v>
      </c>
      <c r="P30" s="178" t="s">
        <v>803</v>
      </c>
      <c r="Q30" s="309" t="s">
        <v>21</v>
      </c>
      <c r="R30" s="85"/>
      <c r="S30" s="85"/>
      <c r="T30" s="85"/>
      <c r="U30" s="85"/>
      <c r="V30" s="85"/>
      <c r="W30" s="85"/>
      <c r="X30" s="85"/>
      <c r="Y30" s="85"/>
      <c r="Z30" s="85"/>
    </row>
    <row r="31">
      <c r="A31" s="235">
        <v>45839.0</v>
      </c>
      <c r="B31" s="236">
        <f t="shared" si="1"/>
        <v>45839</v>
      </c>
      <c r="C31" s="237">
        <f t="shared" si="6"/>
        <v>0.8263888889</v>
      </c>
      <c r="D31" s="240" t="s">
        <v>282</v>
      </c>
      <c r="E31" s="321" t="s">
        <v>175</v>
      </c>
      <c r="F31" s="178">
        <v>4.06209818E8</v>
      </c>
      <c r="G31" s="178">
        <v>12120.0</v>
      </c>
      <c r="H31" s="238" t="str">
        <f t="shared" si="7"/>
        <v>W</v>
      </c>
      <c r="I31" s="240">
        <f t="shared" si="3"/>
        <v>350</v>
      </c>
      <c r="J31" s="47" t="s">
        <v>301</v>
      </c>
      <c r="K31" s="321" t="s">
        <v>220</v>
      </c>
      <c r="L31" s="178">
        <v>7.25853031E8</v>
      </c>
      <c r="M31" s="178">
        <v>70.0</v>
      </c>
      <c r="N31" s="308" t="str">
        <f t="shared" si="4"/>
        <v>L</v>
      </c>
      <c r="O31" s="240" t="str">
        <f t="shared" si="5"/>
        <v>0</v>
      </c>
      <c r="P31" s="32"/>
      <c r="Q31" s="309" t="s">
        <v>21</v>
      </c>
      <c r="R31" s="85"/>
      <c r="S31" s="85"/>
      <c r="T31" s="85"/>
      <c r="U31" s="85"/>
      <c r="V31" s="85"/>
      <c r="W31" s="85"/>
      <c r="X31" s="85"/>
      <c r="Y31" s="85"/>
      <c r="Z31" s="85"/>
    </row>
    <row r="32">
      <c r="A32" s="235">
        <v>45839.0</v>
      </c>
      <c r="B32" s="236">
        <f t="shared" si="1"/>
        <v>45839</v>
      </c>
      <c r="C32" s="237">
        <f t="shared" si="6"/>
        <v>0.8333333333</v>
      </c>
      <c r="D32" s="240" t="s">
        <v>166</v>
      </c>
      <c r="E32" s="312" t="s">
        <v>303</v>
      </c>
      <c r="F32" s="178">
        <v>5.37687387E8</v>
      </c>
      <c r="G32" s="47"/>
      <c r="H32" s="238" t="str">
        <f t="shared" si="7"/>
        <v>D</v>
      </c>
      <c r="I32" s="240" t="str">
        <f t="shared" si="3"/>
        <v>0</v>
      </c>
      <c r="J32" s="47" t="s">
        <v>204</v>
      </c>
      <c r="K32" s="328"/>
      <c r="L32" s="47"/>
      <c r="M32" s="47"/>
      <c r="N32" s="308" t="str">
        <f t="shared" si="4"/>
        <v>D</v>
      </c>
      <c r="O32" s="240" t="str">
        <f t="shared" si="5"/>
        <v>0</v>
      </c>
      <c r="P32" s="311" t="s">
        <v>132</v>
      </c>
      <c r="Q32" s="309" t="s">
        <v>21</v>
      </c>
      <c r="R32" s="85"/>
      <c r="S32" s="85"/>
      <c r="T32" s="85"/>
      <c r="U32" s="85"/>
      <c r="V32" s="85"/>
      <c r="W32" s="85"/>
      <c r="X32" s="85"/>
      <c r="Y32" s="85"/>
      <c r="Z32" s="85"/>
    </row>
    <row r="33">
      <c r="A33" s="235">
        <v>45839.0</v>
      </c>
      <c r="B33" s="236">
        <f t="shared" si="1"/>
        <v>45839</v>
      </c>
      <c r="C33" s="237">
        <f t="shared" si="6"/>
        <v>0.8402777778</v>
      </c>
      <c r="D33" s="240" t="s">
        <v>127</v>
      </c>
      <c r="E33" s="312" t="s">
        <v>789</v>
      </c>
      <c r="F33" s="178">
        <v>8.05315046E8</v>
      </c>
      <c r="G33" s="178">
        <v>70.0</v>
      </c>
      <c r="H33" s="238" t="str">
        <f t="shared" si="7"/>
        <v>L</v>
      </c>
      <c r="I33" s="240" t="str">
        <f t="shared" si="3"/>
        <v>0</v>
      </c>
      <c r="J33" s="47" t="s">
        <v>170</v>
      </c>
      <c r="K33" s="169" t="s">
        <v>684</v>
      </c>
      <c r="L33" s="178">
        <v>5.22744881E8</v>
      </c>
      <c r="M33" s="178">
        <v>30000.0</v>
      </c>
      <c r="N33" s="308" t="str">
        <f t="shared" si="4"/>
        <v>W</v>
      </c>
      <c r="O33" s="240">
        <f t="shared" si="5"/>
        <v>1000</v>
      </c>
      <c r="P33" s="242"/>
      <c r="Q33" s="309" t="s">
        <v>21</v>
      </c>
      <c r="R33" s="85"/>
      <c r="S33" s="85"/>
      <c r="T33" s="85"/>
      <c r="U33" s="85"/>
      <c r="V33" s="85"/>
      <c r="W33" s="85"/>
      <c r="X33" s="85"/>
      <c r="Y33" s="85"/>
      <c r="Z33" s="85"/>
    </row>
    <row r="34">
      <c r="A34" s="235">
        <v>45839.0</v>
      </c>
      <c r="B34" s="236">
        <f t="shared" si="1"/>
        <v>45839</v>
      </c>
      <c r="C34" s="237">
        <f t="shared" si="6"/>
        <v>0.8472222222</v>
      </c>
      <c r="D34" s="240" t="s">
        <v>161</v>
      </c>
      <c r="E34" s="325" t="s">
        <v>375</v>
      </c>
      <c r="F34" s="178">
        <v>7.72743747E8</v>
      </c>
      <c r="G34" s="178">
        <v>60270.0</v>
      </c>
      <c r="H34" s="238" t="str">
        <f t="shared" si="7"/>
        <v>W</v>
      </c>
      <c r="I34" s="240">
        <f t="shared" si="3"/>
        <v>1700</v>
      </c>
      <c r="J34" s="47" t="s">
        <v>155</v>
      </c>
      <c r="K34" s="329" t="s">
        <v>652</v>
      </c>
      <c r="L34" s="178">
        <v>7.99867215E8</v>
      </c>
      <c r="M34" s="178">
        <v>5010.0</v>
      </c>
      <c r="N34" s="308" t="str">
        <f t="shared" si="4"/>
        <v>L</v>
      </c>
      <c r="O34" s="240">
        <f t="shared" si="5"/>
        <v>75</v>
      </c>
      <c r="P34" s="32"/>
      <c r="Q34" s="309" t="s">
        <v>21</v>
      </c>
      <c r="R34" s="85"/>
      <c r="S34" s="85"/>
      <c r="T34" s="85"/>
      <c r="U34" s="85"/>
      <c r="V34" s="85"/>
      <c r="W34" s="85"/>
      <c r="X34" s="85"/>
      <c r="Y34" s="85"/>
      <c r="Z34" s="85"/>
    </row>
    <row r="35">
      <c r="A35" s="235">
        <v>45839.0</v>
      </c>
      <c r="B35" s="236">
        <f t="shared" si="1"/>
        <v>45839</v>
      </c>
      <c r="C35" s="237">
        <f t="shared" si="6"/>
        <v>0.8541666667</v>
      </c>
      <c r="D35" s="240" t="s">
        <v>208</v>
      </c>
      <c r="E35" s="310" t="s">
        <v>804</v>
      </c>
      <c r="F35" s="178">
        <v>7.04204675E8</v>
      </c>
      <c r="G35" s="178">
        <v>10.0</v>
      </c>
      <c r="H35" s="238" t="str">
        <f t="shared" si="7"/>
        <v>D</v>
      </c>
      <c r="I35" s="240" t="str">
        <f t="shared" si="3"/>
        <v>0</v>
      </c>
      <c r="J35" s="47" t="s">
        <v>155</v>
      </c>
      <c r="K35" s="310" t="s">
        <v>805</v>
      </c>
      <c r="L35" s="178">
        <v>5.16572633E8</v>
      </c>
      <c r="M35" s="178">
        <v>10.0</v>
      </c>
      <c r="N35" s="308" t="str">
        <f t="shared" si="4"/>
        <v>D</v>
      </c>
      <c r="O35" s="240" t="str">
        <f t="shared" si="5"/>
        <v>0</v>
      </c>
      <c r="P35" s="32"/>
      <c r="Q35" s="309" t="s">
        <v>21</v>
      </c>
      <c r="R35" s="85"/>
      <c r="S35" s="85"/>
      <c r="T35" s="85"/>
      <c r="U35" s="85"/>
      <c r="V35" s="85"/>
      <c r="W35" s="85"/>
      <c r="X35" s="85"/>
      <c r="Y35" s="85"/>
      <c r="Z35" s="85"/>
    </row>
    <row r="36">
      <c r="A36" s="235">
        <v>45839.0</v>
      </c>
      <c r="B36" s="236">
        <f t="shared" si="1"/>
        <v>45839</v>
      </c>
      <c r="C36" s="237">
        <f t="shared" si="6"/>
        <v>0.8611111111</v>
      </c>
      <c r="D36" s="240" t="s">
        <v>596</v>
      </c>
      <c r="E36" s="306" t="s">
        <v>806</v>
      </c>
      <c r="F36" s="330" t="s">
        <v>807</v>
      </c>
      <c r="G36" s="47"/>
      <c r="H36" s="238" t="str">
        <f t="shared" si="7"/>
        <v>D</v>
      </c>
      <c r="I36" s="240" t="str">
        <f t="shared" si="3"/>
        <v>0</v>
      </c>
      <c r="J36" s="47" t="s">
        <v>170</v>
      </c>
      <c r="K36" s="169"/>
      <c r="L36" s="47"/>
      <c r="M36" s="47"/>
      <c r="N36" s="308" t="str">
        <f t="shared" si="4"/>
        <v>D</v>
      </c>
      <c r="O36" s="240" t="str">
        <f t="shared" si="5"/>
        <v>0</v>
      </c>
      <c r="P36" s="311" t="s">
        <v>132</v>
      </c>
      <c r="Q36" s="309" t="s">
        <v>21</v>
      </c>
      <c r="R36" s="85"/>
      <c r="S36" s="85"/>
      <c r="T36" s="85"/>
      <c r="U36" s="85"/>
      <c r="V36" s="85"/>
      <c r="W36" s="85"/>
      <c r="X36" s="85"/>
      <c r="Y36" s="85"/>
      <c r="Z36" s="85"/>
    </row>
    <row r="37">
      <c r="A37" s="235">
        <v>45839.0</v>
      </c>
      <c r="B37" s="236">
        <f t="shared" si="1"/>
        <v>45839</v>
      </c>
      <c r="C37" s="237">
        <f t="shared" si="6"/>
        <v>0.8680555556</v>
      </c>
      <c r="D37" s="240" t="s">
        <v>139</v>
      </c>
      <c r="E37" s="310" t="s">
        <v>293</v>
      </c>
      <c r="F37" s="178">
        <v>6.5374562E8</v>
      </c>
      <c r="G37" s="178">
        <v>70.0</v>
      </c>
      <c r="H37" s="238" t="str">
        <f t="shared" si="7"/>
        <v>L</v>
      </c>
      <c r="I37" s="240" t="str">
        <f t="shared" si="3"/>
        <v>0</v>
      </c>
      <c r="J37" s="47" t="s">
        <v>134</v>
      </c>
      <c r="K37" s="324" t="s">
        <v>230</v>
      </c>
      <c r="L37" s="178">
        <v>8.30524061E8</v>
      </c>
      <c r="M37" s="178">
        <v>170.0</v>
      </c>
      <c r="N37" s="308" t="str">
        <f t="shared" si="4"/>
        <v>W</v>
      </c>
      <c r="O37" s="240" t="str">
        <f t="shared" si="5"/>
        <v>0</v>
      </c>
      <c r="P37" s="32"/>
      <c r="Q37" s="309" t="s">
        <v>21</v>
      </c>
      <c r="R37" s="85"/>
      <c r="S37" s="85"/>
      <c r="T37" s="85"/>
      <c r="U37" s="85"/>
      <c r="V37" s="85"/>
      <c r="W37" s="85"/>
      <c r="X37" s="85"/>
      <c r="Y37" s="85"/>
      <c r="Z37" s="85"/>
    </row>
    <row r="38">
      <c r="A38" s="230" t="s">
        <v>116</v>
      </c>
      <c r="B38" s="231" t="s">
        <v>16</v>
      </c>
      <c r="C38" s="239" t="s">
        <v>117</v>
      </c>
      <c r="D38" s="232" t="s">
        <v>118</v>
      </c>
      <c r="E38" s="304" t="s">
        <v>119</v>
      </c>
      <c r="F38" s="233" t="s">
        <v>120</v>
      </c>
      <c r="G38" s="232" t="s">
        <v>121</v>
      </c>
      <c r="H38" s="232" t="s">
        <v>122</v>
      </c>
      <c r="I38" s="232" t="s">
        <v>123</v>
      </c>
      <c r="J38" s="232" t="s">
        <v>118</v>
      </c>
      <c r="K38" s="304" t="s">
        <v>124</v>
      </c>
      <c r="L38" s="233" t="s">
        <v>125</v>
      </c>
      <c r="M38" s="232" t="s">
        <v>121</v>
      </c>
      <c r="N38" s="331" t="s">
        <v>122</v>
      </c>
      <c r="O38" s="232" t="s">
        <v>123</v>
      </c>
      <c r="P38" s="332" t="s">
        <v>52</v>
      </c>
      <c r="Q38" s="333" t="s">
        <v>17</v>
      </c>
      <c r="R38" s="85"/>
      <c r="S38" s="85"/>
      <c r="T38" s="85"/>
      <c r="U38" s="85"/>
      <c r="V38" s="85"/>
      <c r="W38" s="85"/>
      <c r="X38" s="85"/>
      <c r="Y38" s="85"/>
      <c r="Z38" s="85"/>
    </row>
    <row r="39">
      <c r="A39" s="235">
        <v>45840.0</v>
      </c>
      <c r="B39" s="236">
        <f t="shared" ref="B39:B74" si="8">A39</f>
        <v>45840</v>
      </c>
      <c r="C39" s="237">
        <v>0.625</v>
      </c>
      <c r="D39" s="122" t="s">
        <v>408</v>
      </c>
      <c r="E39" s="334"/>
      <c r="F39" s="123"/>
      <c r="G39" s="122"/>
      <c r="H39" s="238" t="str">
        <f t="shared" ref="H39:H74" si="9">IFS(G39&gt;M39,"W",G39&lt;M39,"L",G39=M39,"D")</f>
        <v>D</v>
      </c>
      <c r="I39" s="240" t="str">
        <f t="shared" ref="I39:I74" si="10">iferror(IF(H39="W",lookup(G39,{5000,10000,20000,30000,50000},{150,350,700,1000,1700}),lookup(G39,{5000,10000,20000,30000,50000},{75,175,350,500,850})),"0")</f>
        <v>0</v>
      </c>
      <c r="J39" s="122" t="s">
        <v>181</v>
      </c>
      <c r="K39" s="334" t="s">
        <v>409</v>
      </c>
      <c r="L39" s="123">
        <v>5.1744428E8</v>
      </c>
      <c r="M39" s="122"/>
      <c r="N39" s="308" t="str">
        <f t="shared" ref="N39:N74" si="11">IFS(M39&gt;G39,"W",M39&lt;G39,"L",M39=G39,"D")</f>
        <v>D</v>
      </c>
      <c r="O39" s="240" t="str">
        <f t="shared" ref="O39:O74" si="12">iferror(IF(N39="W",lookup(M39,{5000,10000,20000,30000,50000},{150,350,700,1000,1700}),lookup(M39,{5000,10000,20000,30000,50000},{75,175,350,500,850})),"0")</f>
        <v>0</v>
      </c>
      <c r="P39" s="311" t="s">
        <v>132</v>
      </c>
      <c r="Q39" s="335" t="s">
        <v>23</v>
      </c>
      <c r="R39" s="85"/>
      <c r="S39" s="85"/>
      <c r="T39" s="85"/>
      <c r="U39" s="85"/>
      <c r="V39" s="85"/>
      <c r="W39" s="85"/>
      <c r="X39" s="85"/>
      <c r="Y39" s="85"/>
      <c r="Z39" s="85"/>
    </row>
    <row r="40">
      <c r="A40" s="235">
        <v>45840.0</v>
      </c>
      <c r="B40" s="236">
        <f t="shared" si="8"/>
        <v>45840</v>
      </c>
      <c r="C40" s="237">
        <f t="shared" ref="C40:C74" si="13">C39 + TIME(0, 10, 0)</f>
        <v>0.6319444444</v>
      </c>
      <c r="D40" s="122" t="s">
        <v>587</v>
      </c>
      <c r="E40" s="334" t="s">
        <v>808</v>
      </c>
      <c r="F40" s="123">
        <v>8.28436441E8</v>
      </c>
      <c r="G40" s="123">
        <v>0.0</v>
      </c>
      <c r="H40" s="238" t="str">
        <f t="shared" si="9"/>
        <v>L</v>
      </c>
      <c r="I40" s="240" t="str">
        <f t="shared" si="10"/>
        <v>0</v>
      </c>
      <c r="J40" s="122" t="s">
        <v>134</v>
      </c>
      <c r="K40" s="334" t="s">
        <v>354</v>
      </c>
      <c r="L40" s="123">
        <v>6.63505369E8</v>
      </c>
      <c r="M40" s="123">
        <v>60.0</v>
      </c>
      <c r="N40" s="308" t="str">
        <f t="shared" si="11"/>
        <v>W</v>
      </c>
      <c r="O40" s="240" t="str">
        <f t="shared" si="12"/>
        <v>0</v>
      </c>
      <c r="P40" s="32"/>
      <c r="Q40" s="335" t="s">
        <v>23</v>
      </c>
      <c r="R40" s="85"/>
      <c r="S40" s="85"/>
      <c r="T40" s="85"/>
      <c r="U40" s="85"/>
      <c r="V40" s="85"/>
      <c r="W40" s="85"/>
      <c r="X40" s="85"/>
      <c r="Y40" s="85"/>
      <c r="Z40" s="85"/>
    </row>
    <row r="41">
      <c r="A41" s="235">
        <v>45840.0</v>
      </c>
      <c r="B41" s="236">
        <f t="shared" si="8"/>
        <v>45840</v>
      </c>
      <c r="C41" s="237">
        <f t="shared" si="13"/>
        <v>0.6388888889</v>
      </c>
      <c r="D41" s="122" t="s">
        <v>587</v>
      </c>
      <c r="E41" s="334" t="s">
        <v>808</v>
      </c>
      <c r="F41" s="123">
        <v>8.28436441E8</v>
      </c>
      <c r="G41" s="123">
        <v>10.0</v>
      </c>
      <c r="H41" s="238" t="str">
        <f t="shared" si="9"/>
        <v>L</v>
      </c>
      <c r="I41" s="240" t="str">
        <f t="shared" si="10"/>
        <v>0</v>
      </c>
      <c r="J41" s="122" t="s">
        <v>188</v>
      </c>
      <c r="K41" s="334" t="s">
        <v>354</v>
      </c>
      <c r="L41" s="123">
        <v>6.63505369E8</v>
      </c>
      <c r="M41" s="123">
        <v>3360.0</v>
      </c>
      <c r="N41" s="308" t="str">
        <f t="shared" si="11"/>
        <v>W</v>
      </c>
      <c r="O41" s="240" t="str">
        <f t="shared" si="12"/>
        <v>0</v>
      </c>
      <c r="P41" s="32"/>
      <c r="Q41" s="335" t="s">
        <v>23</v>
      </c>
      <c r="R41" s="85"/>
      <c r="S41" s="85"/>
      <c r="T41" s="85"/>
      <c r="U41" s="85"/>
      <c r="V41" s="85"/>
      <c r="W41" s="85"/>
      <c r="X41" s="85"/>
      <c r="Y41" s="85"/>
      <c r="Z41" s="85"/>
    </row>
    <row r="42">
      <c r="A42" s="235">
        <v>45840.0</v>
      </c>
      <c r="B42" s="236">
        <f t="shared" si="8"/>
        <v>45840</v>
      </c>
      <c r="C42" s="237">
        <f t="shared" si="13"/>
        <v>0.6458333333</v>
      </c>
      <c r="D42" s="122" t="s">
        <v>139</v>
      </c>
      <c r="E42" s="334"/>
      <c r="F42" s="123"/>
      <c r="G42" s="122"/>
      <c r="H42" s="238" t="str">
        <f t="shared" si="9"/>
        <v>D</v>
      </c>
      <c r="I42" s="240" t="str">
        <f t="shared" si="10"/>
        <v>0</v>
      </c>
      <c r="J42" s="122" t="s">
        <v>155</v>
      </c>
      <c r="K42" s="334"/>
      <c r="L42" s="123"/>
      <c r="M42" s="122"/>
      <c r="N42" s="308" t="str">
        <f t="shared" si="11"/>
        <v>D</v>
      </c>
      <c r="O42" s="240" t="str">
        <f t="shared" si="12"/>
        <v>0</v>
      </c>
      <c r="P42" s="32"/>
      <c r="Q42" s="335" t="s">
        <v>23</v>
      </c>
      <c r="R42" s="85"/>
      <c r="S42" s="85"/>
      <c r="T42" s="85"/>
      <c r="U42" s="85"/>
      <c r="V42" s="85"/>
      <c r="W42" s="85"/>
      <c r="X42" s="85"/>
      <c r="Y42" s="85"/>
      <c r="Z42" s="85"/>
    </row>
    <row r="43">
      <c r="A43" s="235">
        <v>45840.0</v>
      </c>
      <c r="B43" s="236">
        <f t="shared" si="8"/>
        <v>45840</v>
      </c>
      <c r="C43" s="237">
        <f t="shared" si="13"/>
        <v>0.6527777778</v>
      </c>
      <c r="D43" s="122" t="s">
        <v>151</v>
      </c>
      <c r="E43" s="334" t="s">
        <v>808</v>
      </c>
      <c r="F43" s="123">
        <v>8.28436441E8</v>
      </c>
      <c r="G43" s="122"/>
      <c r="H43" s="238" t="str">
        <f t="shared" si="9"/>
        <v>D</v>
      </c>
      <c r="I43" s="240" t="str">
        <f t="shared" si="10"/>
        <v>0</v>
      </c>
      <c r="J43" s="122" t="s">
        <v>134</v>
      </c>
      <c r="K43" s="334" t="s">
        <v>354</v>
      </c>
      <c r="L43" s="123">
        <v>6.63505369E8</v>
      </c>
      <c r="M43" s="122"/>
      <c r="N43" s="308" t="str">
        <f t="shared" si="11"/>
        <v>D</v>
      </c>
      <c r="O43" s="240" t="str">
        <f t="shared" si="12"/>
        <v>0</v>
      </c>
      <c r="P43" s="314" t="s">
        <v>353</v>
      </c>
      <c r="Q43" s="335" t="s">
        <v>23</v>
      </c>
      <c r="R43" s="85"/>
      <c r="S43" s="85"/>
      <c r="T43" s="85"/>
      <c r="U43" s="85"/>
      <c r="V43" s="85"/>
      <c r="W43" s="85"/>
      <c r="X43" s="85"/>
      <c r="Y43" s="85"/>
      <c r="Z43" s="85"/>
    </row>
    <row r="44">
      <c r="A44" s="235">
        <v>45840.0</v>
      </c>
      <c r="B44" s="236">
        <f t="shared" si="8"/>
        <v>45840</v>
      </c>
      <c r="C44" s="237">
        <f t="shared" si="13"/>
        <v>0.6597222222</v>
      </c>
      <c r="D44" s="122" t="s">
        <v>161</v>
      </c>
      <c r="E44" s="334" t="s">
        <v>808</v>
      </c>
      <c r="F44" s="123">
        <v>8.28436441E8</v>
      </c>
      <c r="G44" s="123">
        <v>0.0</v>
      </c>
      <c r="H44" s="238" t="str">
        <f t="shared" si="9"/>
        <v>L</v>
      </c>
      <c r="I44" s="240" t="str">
        <f t="shared" si="10"/>
        <v>0</v>
      </c>
      <c r="J44" s="122" t="s">
        <v>134</v>
      </c>
      <c r="K44" s="334" t="s">
        <v>354</v>
      </c>
      <c r="L44" s="123">
        <v>6.63505369E8</v>
      </c>
      <c r="M44" s="123">
        <v>200.0</v>
      </c>
      <c r="N44" s="308" t="str">
        <f t="shared" si="11"/>
        <v>W</v>
      </c>
      <c r="O44" s="240" t="str">
        <f t="shared" si="12"/>
        <v>0</v>
      </c>
      <c r="P44" s="32"/>
      <c r="Q44" s="335" t="s">
        <v>23</v>
      </c>
      <c r="R44" s="85"/>
      <c r="S44" s="85"/>
      <c r="T44" s="85"/>
      <c r="U44" s="85"/>
      <c r="V44" s="85"/>
      <c r="W44" s="85"/>
      <c r="X44" s="85"/>
      <c r="Y44" s="85"/>
      <c r="Z44" s="85"/>
    </row>
    <row r="45">
      <c r="A45" s="235">
        <v>45840.0</v>
      </c>
      <c r="B45" s="236">
        <f t="shared" si="8"/>
        <v>45840</v>
      </c>
      <c r="C45" s="237">
        <f t="shared" si="13"/>
        <v>0.6666666667</v>
      </c>
      <c r="D45" s="122" t="s">
        <v>564</v>
      </c>
      <c r="E45" s="334" t="s">
        <v>768</v>
      </c>
      <c r="F45" s="123">
        <v>6.79308864E8</v>
      </c>
      <c r="G45" s="123">
        <v>1480.0</v>
      </c>
      <c r="H45" s="238" t="str">
        <f t="shared" si="9"/>
        <v>W</v>
      </c>
      <c r="I45" s="240" t="str">
        <f t="shared" si="10"/>
        <v>0</v>
      </c>
      <c r="J45" s="122" t="s">
        <v>136</v>
      </c>
      <c r="K45" s="334" t="s">
        <v>441</v>
      </c>
      <c r="L45" s="123">
        <v>5.78980315E8</v>
      </c>
      <c r="M45" s="123">
        <v>480.0</v>
      </c>
      <c r="N45" s="308" t="str">
        <f t="shared" si="11"/>
        <v>L</v>
      </c>
      <c r="O45" s="240" t="str">
        <f t="shared" si="12"/>
        <v>0</v>
      </c>
      <c r="P45" s="32"/>
      <c r="Q45" s="335" t="s">
        <v>23</v>
      </c>
      <c r="R45" s="85"/>
      <c r="S45" s="85"/>
      <c r="T45" s="85"/>
      <c r="U45" s="85"/>
      <c r="V45" s="85"/>
      <c r="W45" s="85"/>
      <c r="X45" s="85"/>
      <c r="Y45" s="85"/>
      <c r="Z45" s="85"/>
    </row>
    <row r="46">
      <c r="A46" s="235">
        <v>45840.0</v>
      </c>
      <c r="B46" s="236">
        <f t="shared" si="8"/>
        <v>45840</v>
      </c>
      <c r="C46" s="237">
        <f t="shared" si="13"/>
        <v>0.6736111111</v>
      </c>
      <c r="D46" s="122" t="s">
        <v>597</v>
      </c>
      <c r="E46" s="334"/>
      <c r="F46" s="123"/>
      <c r="G46" s="122"/>
      <c r="H46" s="238" t="str">
        <f t="shared" si="9"/>
        <v>D</v>
      </c>
      <c r="I46" s="240" t="str">
        <f t="shared" si="10"/>
        <v>0</v>
      </c>
      <c r="J46" s="122" t="s">
        <v>136</v>
      </c>
      <c r="K46" s="334" t="s">
        <v>809</v>
      </c>
      <c r="L46" s="123">
        <v>5.78769416E8</v>
      </c>
      <c r="M46" s="122"/>
      <c r="N46" s="308" t="str">
        <f t="shared" si="11"/>
        <v>D</v>
      </c>
      <c r="O46" s="240" t="str">
        <f t="shared" si="12"/>
        <v>0</v>
      </c>
      <c r="P46" s="311" t="s">
        <v>132</v>
      </c>
      <c r="Q46" s="335" t="s">
        <v>23</v>
      </c>
      <c r="R46" s="85"/>
      <c r="S46" s="85"/>
      <c r="T46" s="85"/>
      <c r="U46" s="85"/>
      <c r="V46" s="85"/>
      <c r="W46" s="85"/>
      <c r="X46" s="85"/>
      <c r="Y46" s="85"/>
      <c r="Z46" s="85"/>
    </row>
    <row r="47">
      <c r="A47" s="235">
        <v>45840.0</v>
      </c>
      <c r="B47" s="236">
        <f t="shared" si="8"/>
        <v>45840</v>
      </c>
      <c r="C47" s="237">
        <f t="shared" si="13"/>
        <v>0.6805555556</v>
      </c>
      <c r="D47" s="122" t="s">
        <v>605</v>
      </c>
      <c r="E47" s="334">
        <v>1.062512318E9</v>
      </c>
      <c r="F47" s="123">
        <v>8.32082656E8</v>
      </c>
      <c r="G47" s="122"/>
      <c r="H47" s="238" t="str">
        <f t="shared" si="9"/>
        <v>D</v>
      </c>
      <c r="I47" s="240" t="str">
        <f t="shared" si="10"/>
        <v>0</v>
      </c>
      <c r="J47" s="122" t="s">
        <v>136</v>
      </c>
      <c r="K47" s="334" t="s">
        <v>810</v>
      </c>
      <c r="L47" s="123">
        <v>6.68015626E8</v>
      </c>
      <c r="M47" s="122"/>
      <c r="N47" s="308" t="str">
        <f t="shared" si="11"/>
        <v>D</v>
      </c>
      <c r="O47" s="240" t="str">
        <f t="shared" si="12"/>
        <v>0</v>
      </c>
      <c r="P47" s="314" t="s">
        <v>353</v>
      </c>
      <c r="Q47" s="335" t="s">
        <v>23</v>
      </c>
      <c r="R47" s="85"/>
      <c r="S47" s="85"/>
      <c r="T47" s="85"/>
      <c r="U47" s="85"/>
      <c r="V47" s="85"/>
      <c r="W47" s="85"/>
      <c r="X47" s="85"/>
      <c r="Y47" s="85"/>
      <c r="Z47" s="85"/>
    </row>
    <row r="48">
      <c r="A48" s="235">
        <v>45840.0</v>
      </c>
      <c r="B48" s="236">
        <f t="shared" si="8"/>
        <v>45840</v>
      </c>
      <c r="C48" s="237">
        <f t="shared" si="13"/>
        <v>0.6875</v>
      </c>
      <c r="D48" s="122" t="s">
        <v>161</v>
      </c>
      <c r="E48" s="334"/>
      <c r="F48" s="123"/>
      <c r="G48" s="122"/>
      <c r="H48" s="238" t="str">
        <f t="shared" si="9"/>
        <v>D</v>
      </c>
      <c r="I48" s="240" t="str">
        <f t="shared" si="10"/>
        <v>0</v>
      </c>
      <c r="J48" s="122" t="s">
        <v>136</v>
      </c>
      <c r="K48" s="334" t="s">
        <v>811</v>
      </c>
      <c r="L48" s="123">
        <v>7.78722875E8</v>
      </c>
      <c r="M48" s="122"/>
      <c r="N48" s="308" t="str">
        <f t="shared" si="11"/>
        <v>D</v>
      </c>
      <c r="O48" s="240" t="str">
        <f t="shared" si="12"/>
        <v>0</v>
      </c>
      <c r="P48" s="311" t="s">
        <v>132</v>
      </c>
      <c r="Q48" s="335" t="s">
        <v>23</v>
      </c>
      <c r="R48" s="85"/>
      <c r="S48" s="85"/>
      <c r="T48" s="85"/>
      <c r="U48" s="85"/>
      <c r="V48" s="85"/>
      <c r="W48" s="85"/>
      <c r="X48" s="85"/>
      <c r="Y48" s="85"/>
      <c r="Z48" s="85"/>
    </row>
    <row r="49">
      <c r="A49" s="235">
        <v>45840.0</v>
      </c>
      <c r="B49" s="236">
        <f t="shared" si="8"/>
        <v>45840</v>
      </c>
      <c r="C49" s="237">
        <f t="shared" si="13"/>
        <v>0.6944444444</v>
      </c>
      <c r="D49" s="122" t="s">
        <v>191</v>
      </c>
      <c r="E49" s="334" t="s">
        <v>609</v>
      </c>
      <c r="F49" s="123">
        <v>6.51155861E8</v>
      </c>
      <c r="G49" s="123">
        <v>5000.0</v>
      </c>
      <c r="H49" s="238" t="str">
        <f t="shared" si="9"/>
        <v>W</v>
      </c>
      <c r="I49" s="240">
        <f t="shared" si="10"/>
        <v>150</v>
      </c>
      <c r="J49" s="122" t="s">
        <v>812</v>
      </c>
      <c r="K49" s="334" t="s">
        <v>430</v>
      </c>
      <c r="L49" s="123">
        <v>6.84324267E8</v>
      </c>
      <c r="M49" s="123">
        <v>0.0</v>
      </c>
      <c r="N49" s="308" t="str">
        <f t="shared" si="11"/>
        <v>L</v>
      </c>
      <c r="O49" s="240" t="str">
        <f t="shared" si="12"/>
        <v>0</v>
      </c>
      <c r="P49" s="32"/>
      <c r="Q49" s="335" t="s">
        <v>23</v>
      </c>
      <c r="R49" s="85"/>
      <c r="S49" s="85"/>
      <c r="T49" s="85"/>
      <c r="U49" s="85"/>
      <c r="V49" s="85"/>
      <c r="W49" s="85"/>
      <c r="X49" s="85"/>
      <c r="Y49" s="85"/>
      <c r="Z49" s="85"/>
    </row>
    <row r="50">
      <c r="A50" s="235">
        <v>45840.0</v>
      </c>
      <c r="B50" s="236">
        <f t="shared" si="8"/>
        <v>45840</v>
      </c>
      <c r="C50" s="237">
        <f t="shared" si="13"/>
        <v>0.7013888889</v>
      </c>
      <c r="D50" s="122" t="s">
        <v>149</v>
      </c>
      <c r="E50" s="334" t="s">
        <v>813</v>
      </c>
      <c r="F50" s="123">
        <v>6.47574659E8</v>
      </c>
      <c r="G50" s="123">
        <v>0.0</v>
      </c>
      <c r="H50" s="238" t="str">
        <f t="shared" si="9"/>
        <v>L</v>
      </c>
      <c r="I50" s="240" t="str">
        <f t="shared" si="10"/>
        <v>0</v>
      </c>
      <c r="J50" s="122" t="s">
        <v>311</v>
      </c>
      <c r="K50" s="334" t="s">
        <v>527</v>
      </c>
      <c r="L50" s="123">
        <v>6.14038377E8</v>
      </c>
      <c r="M50" s="123">
        <v>5000.0</v>
      </c>
      <c r="N50" s="308" t="str">
        <f t="shared" si="11"/>
        <v>W</v>
      </c>
      <c r="O50" s="240">
        <f t="shared" si="12"/>
        <v>150</v>
      </c>
      <c r="P50" s="32"/>
      <c r="Q50" s="335" t="s">
        <v>23</v>
      </c>
      <c r="R50" s="85"/>
      <c r="S50" s="85"/>
      <c r="T50" s="85"/>
      <c r="U50" s="85"/>
      <c r="V50" s="85"/>
      <c r="W50" s="85"/>
      <c r="X50" s="85"/>
      <c r="Y50" s="85"/>
      <c r="Z50" s="85"/>
    </row>
    <row r="51">
      <c r="A51" s="235">
        <v>45840.0</v>
      </c>
      <c r="B51" s="236">
        <f t="shared" si="8"/>
        <v>45840</v>
      </c>
      <c r="C51" s="237">
        <f t="shared" si="13"/>
        <v>0.7083333333</v>
      </c>
      <c r="D51" s="122" t="s">
        <v>144</v>
      </c>
      <c r="E51" s="334" t="s">
        <v>336</v>
      </c>
      <c r="F51" s="123">
        <v>4.64680746E8</v>
      </c>
      <c r="G51" s="122"/>
      <c r="H51" s="238" t="str">
        <f t="shared" si="9"/>
        <v>D</v>
      </c>
      <c r="I51" s="240" t="str">
        <f t="shared" si="10"/>
        <v>0</v>
      </c>
      <c r="J51" s="122" t="s">
        <v>780</v>
      </c>
      <c r="K51" s="334" t="s">
        <v>814</v>
      </c>
      <c r="L51" s="123">
        <v>6.62007618E8</v>
      </c>
      <c r="M51" s="122"/>
      <c r="N51" s="308" t="str">
        <f t="shared" si="11"/>
        <v>D</v>
      </c>
      <c r="O51" s="240" t="str">
        <f t="shared" si="12"/>
        <v>0</v>
      </c>
      <c r="P51" s="314" t="s">
        <v>353</v>
      </c>
      <c r="Q51" s="335" t="s">
        <v>23</v>
      </c>
      <c r="R51" s="85"/>
      <c r="S51" s="85"/>
      <c r="T51" s="85"/>
      <c r="U51" s="85"/>
      <c r="V51" s="85"/>
      <c r="W51" s="85"/>
      <c r="X51" s="85"/>
      <c r="Y51" s="85"/>
      <c r="Z51" s="85"/>
    </row>
    <row r="52">
      <c r="A52" s="235">
        <v>45840.0</v>
      </c>
      <c r="B52" s="236">
        <f t="shared" si="8"/>
        <v>45840</v>
      </c>
      <c r="C52" s="237">
        <f t="shared" si="13"/>
        <v>0.7152777778</v>
      </c>
      <c r="D52" s="122" t="s">
        <v>316</v>
      </c>
      <c r="E52" s="334" t="s">
        <v>307</v>
      </c>
      <c r="F52" s="123">
        <v>5.82217237E8</v>
      </c>
      <c r="G52" s="123">
        <v>2310.0</v>
      </c>
      <c r="H52" s="238" t="str">
        <f t="shared" si="9"/>
        <v>L</v>
      </c>
      <c r="I52" s="240" t="str">
        <f t="shared" si="10"/>
        <v>0</v>
      </c>
      <c r="J52" s="122" t="s">
        <v>170</v>
      </c>
      <c r="K52" s="334">
        <v>3.13544867E8</v>
      </c>
      <c r="L52" s="123">
        <v>1.830963821E9</v>
      </c>
      <c r="M52" s="123">
        <v>30090.0</v>
      </c>
      <c r="N52" s="308" t="str">
        <f t="shared" si="11"/>
        <v>W</v>
      </c>
      <c r="O52" s="240">
        <f t="shared" si="12"/>
        <v>1000</v>
      </c>
      <c r="P52" s="32"/>
      <c r="Q52" s="335" t="s">
        <v>23</v>
      </c>
      <c r="R52" s="85"/>
      <c r="S52" s="85"/>
      <c r="T52" s="85"/>
      <c r="U52" s="85"/>
      <c r="V52" s="85"/>
      <c r="W52" s="85"/>
      <c r="X52" s="85"/>
      <c r="Y52" s="85"/>
      <c r="Z52" s="85"/>
    </row>
    <row r="53">
      <c r="A53" s="235">
        <v>45840.0</v>
      </c>
      <c r="B53" s="236">
        <f t="shared" si="8"/>
        <v>45840</v>
      </c>
      <c r="C53" s="237">
        <f t="shared" si="13"/>
        <v>0.7222222222</v>
      </c>
      <c r="D53" s="122" t="s">
        <v>157</v>
      </c>
      <c r="E53" s="334"/>
      <c r="F53" s="123"/>
      <c r="G53" s="122"/>
      <c r="H53" s="238" t="str">
        <f t="shared" si="9"/>
        <v>D</v>
      </c>
      <c r="I53" s="240" t="str">
        <f t="shared" si="10"/>
        <v>0</v>
      </c>
      <c r="J53" s="122" t="s">
        <v>316</v>
      </c>
      <c r="K53" s="334" t="s">
        <v>317</v>
      </c>
      <c r="L53" s="123">
        <v>7.88419797E8</v>
      </c>
      <c r="M53" s="122"/>
      <c r="N53" s="308" t="str">
        <f t="shared" si="11"/>
        <v>D</v>
      </c>
      <c r="O53" s="240" t="str">
        <f t="shared" si="12"/>
        <v>0</v>
      </c>
      <c r="P53" s="311" t="s">
        <v>132</v>
      </c>
      <c r="Q53" s="335" t="s">
        <v>23</v>
      </c>
      <c r="R53" s="85"/>
      <c r="S53" s="85"/>
      <c r="T53" s="85"/>
      <c r="U53" s="85"/>
      <c r="V53" s="85"/>
      <c r="W53" s="85"/>
      <c r="X53" s="85"/>
      <c r="Y53" s="85"/>
      <c r="Z53" s="85"/>
    </row>
    <row r="54">
      <c r="A54" s="235">
        <v>45840.0</v>
      </c>
      <c r="B54" s="236">
        <f t="shared" si="8"/>
        <v>45840</v>
      </c>
      <c r="C54" s="237">
        <f t="shared" si="13"/>
        <v>0.7291666667</v>
      </c>
      <c r="D54" s="122" t="s">
        <v>178</v>
      </c>
      <c r="E54" s="334"/>
      <c r="F54" s="123"/>
      <c r="G54" s="122"/>
      <c r="H54" s="238" t="str">
        <f t="shared" si="9"/>
        <v>D</v>
      </c>
      <c r="I54" s="240" t="str">
        <f t="shared" si="10"/>
        <v>0</v>
      </c>
      <c r="J54" s="122" t="s">
        <v>161</v>
      </c>
      <c r="K54" s="334"/>
      <c r="L54" s="123"/>
      <c r="M54" s="122"/>
      <c r="N54" s="308" t="str">
        <f t="shared" si="11"/>
        <v>D</v>
      </c>
      <c r="O54" s="240" t="str">
        <f t="shared" si="12"/>
        <v>0</v>
      </c>
      <c r="P54" s="32"/>
      <c r="Q54" s="335" t="s">
        <v>23</v>
      </c>
      <c r="R54" s="85"/>
      <c r="S54" s="85"/>
      <c r="T54" s="85"/>
      <c r="U54" s="85"/>
      <c r="V54" s="85"/>
      <c r="W54" s="85"/>
      <c r="X54" s="85"/>
      <c r="Y54" s="85"/>
      <c r="Z54" s="85"/>
    </row>
    <row r="55">
      <c r="A55" s="235">
        <v>45840.0</v>
      </c>
      <c r="B55" s="236">
        <f t="shared" si="8"/>
        <v>45840</v>
      </c>
      <c r="C55" s="237">
        <f t="shared" si="13"/>
        <v>0.7361111111</v>
      </c>
      <c r="D55" s="122" t="s">
        <v>170</v>
      </c>
      <c r="E55" s="334" t="s">
        <v>514</v>
      </c>
      <c r="F55" s="123">
        <v>5.22744881E8</v>
      </c>
      <c r="G55" s="123">
        <v>1200.0</v>
      </c>
      <c r="H55" s="238" t="str">
        <f t="shared" si="9"/>
        <v>W</v>
      </c>
      <c r="I55" s="240" t="str">
        <f t="shared" si="10"/>
        <v>0</v>
      </c>
      <c r="J55" s="122" t="s">
        <v>155</v>
      </c>
      <c r="K55" s="334" t="s">
        <v>377</v>
      </c>
      <c r="L55" s="123">
        <v>7.42607692E8</v>
      </c>
      <c r="M55" s="123">
        <v>30.0</v>
      </c>
      <c r="N55" s="308" t="str">
        <f t="shared" si="11"/>
        <v>L</v>
      </c>
      <c r="O55" s="240" t="str">
        <f t="shared" si="12"/>
        <v>0</v>
      </c>
      <c r="P55" s="32"/>
      <c r="Q55" s="335" t="s">
        <v>23</v>
      </c>
      <c r="R55" s="85"/>
      <c r="S55" s="85"/>
      <c r="T55" s="85"/>
      <c r="U55" s="85"/>
      <c r="V55" s="85"/>
      <c r="W55" s="85"/>
      <c r="X55" s="85"/>
      <c r="Y55" s="85"/>
      <c r="Z55" s="85"/>
    </row>
    <row r="56">
      <c r="A56" s="235">
        <v>45840.0</v>
      </c>
      <c r="B56" s="236">
        <f t="shared" si="8"/>
        <v>45840</v>
      </c>
      <c r="C56" s="237">
        <f t="shared" si="13"/>
        <v>0.7430555556</v>
      </c>
      <c r="D56" s="122" t="s">
        <v>195</v>
      </c>
      <c r="E56" s="334" t="s">
        <v>276</v>
      </c>
      <c r="F56" s="123">
        <v>5.21170499E8</v>
      </c>
      <c r="G56" s="123">
        <v>0.0</v>
      </c>
      <c r="H56" s="238" t="str">
        <f t="shared" si="9"/>
        <v>D</v>
      </c>
      <c r="I56" s="240" t="str">
        <f t="shared" si="10"/>
        <v>0</v>
      </c>
      <c r="J56" s="122" t="s">
        <v>320</v>
      </c>
      <c r="K56" s="334" t="s">
        <v>297</v>
      </c>
      <c r="L56" s="123">
        <v>8.26889857E8</v>
      </c>
      <c r="M56" s="123">
        <v>0.0</v>
      </c>
      <c r="N56" s="308" t="str">
        <f t="shared" si="11"/>
        <v>D</v>
      </c>
      <c r="O56" s="240" t="str">
        <f t="shared" si="12"/>
        <v>0</v>
      </c>
      <c r="P56" s="32"/>
      <c r="Q56" s="335" t="s">
        <v>23</v>
      </c>
      <c r="R56" s="85"/>
      <c r="S56" s="85"/>
      <c r="T56" s="85"/>
      <c r="U56" s="85"/>
      <c r="V56" s="85"/>
      <c r="W56" s="85"/>
      <c r="X56" s="85"/>
      <c r="Y56" s="85"/>
      <c r="Z56" s="85"/>
    </row>
    <row r="57">
      <c r="A57" s="235">
        <v>45840.0</v>
      </c>
      <c r="B57" s="236">
        <f t="shared" si="8"/>
        <v>45840</v>
      </c>
      <c r="C57" s="237">
        <f t="shared" si="13"/>
        <v>0.75</v>
      </c>
      <c r="D57" s="122" t="s">
        <v>195</v>
      </c>
      <c r="E57" s="334" t="s">
        <v>268</v>
      </c>
      <c r="F57" s="123">
        <v>8.13080642E8</v>
      </c>
      <c r="G57" s="123">
        <v>30.0</v>
      </c>
      <c r="H57" s="238" t="str">
        <f t="shared" si="9"/>
        <v>D</v>
      </c>
      <c r="I57" s="240" t="str">
        <f t="shared" si="10"/>
        <v>0</v>
      </c>
      <c r="J57" s="122" t="s">
        <v>151</v>
      </c>
      <c r="K57" s="334" t="s">
        <v>326</v>
      </c>
      <c r="L57" s="123">
        <v>6.72731344E8</v>
      </c>
      <c r="M57" s="123">
        <v>30.0</v>
      </c>
      <c r="N57" s="308" t="str">
        <f t="shared" si="11"/>
        <v>D</v>
      </c>
      <c r="O57" s="240" t="str">
        <f t="shared" si="12"/>
        <v>0</v>
      </c>
      <c r="P57" s="32"/>
      <c r="Q57" s="335" t="s">
        <v>23</v>
      </c>
      <c r="R57" s="85"/>
      <c r="S57" s="85"/>
      <c r="T57" s="85"/>
      <c r="U57" s="85"/>
      <c r="V57" s="85"/>
      <c r="W57" s="85"/>
      <c r="X57" s="85"/>
      <c r="Y57" s="85"/>
      <c r="Z57" s="85"/>
    </row>
    <row r="58">
      <c r="A58" s="235">
        <v>45840.0</v>
      </c>
      <c r="B58" s="236">
        <f t="shared" si="8"/>
        <v>45840</v>
      </c>
      <c r="C58" s="237">
        <f t="shared" si="13"/>
        <v>0.7569444444</v>
      </c>
      <c r="D58" s="122" t="s">
        <v>279</v>
      </c>
      <c r="E58" s="334" t="s">
        <v>324</v>
      </c>
      <c r="F58" s="123">
        <v>6.97355089E8</v>
      </c>
      <c r="G58" s="122"/>
      <c r="H58" s="238" t="str">
        <f t="shared" si="9"/>
        <v>D</v>
      </c>
      <c r="I58" s="240" t="str">
        <f t="shared" si="10"/>
        <v>0</v>
      </c>
      <c r="J58" s="122" t="s">
        <v>161</v>
      </c>
      <c r="K58" s="334"/>
      <c r="L58" s="123"/>
      <c r="M58" s="122"/>
      <c r="N58" s="308" t="str">
        <f t="shared" si="11"/>
        <v>D</v>
      </c>
      <c r="O58" s="240" t="str">
        <f t="shared" si="12"/>
        <v>0</v>
      </c>
      <c r="P58" s="311" t="s">
        <v>132</v>
      </c>
      <c r="Q58" s="335" t="s">
        <v>23</v>
      </c>
      <c r="R58" s="85"/>
      <c r="S58" s="85"/>
      <c r="T58" s="85"/>
      <c r="U58" s="85"/>
      <c r="V58" s="85"/>
      <c r="W58" s="85"/>
      <c r="X58" s="85"/>
      <c r="Y58" s="85"/>
      <c r="Z58" s="85"/>
    </row>
    <row r="59">
      <c r="A59" s="235">
        <v>45840.0</v>
      </c>
      <c r="B59" s="236">
        <f t="shared" si="8"/>
        <v>45840</v>
      </c>
      <c r="C59" s="237">
        <f t="shared" si="13"/>
        <v>0.7638888889</v>
      </c>
      <c r="D59" s="122" t="s">
        <v>286</v>
      </c>
      <c r="E59" s="334"/>
      <c r="F59" s="123">
        <v>6.53473704E8</v>
      </c>
      <c r="G59" s="122"/>
      <c r="H59" s="238" t="str">
        <f t="shared" si="9"/>
        <v>D</v>
      </c>
      <c r="I59" s="240" t="str">
        <f t="shared" si="10"/>
        <v>0</v>
      </c>
      <c r="J59" s="122" t="s">
        <v>144</v>
      </c>
      <c r="K59" s="334" t="s">
        <v>305</v>
      </c>
      <c r="L59" s="123">
        <v>6.38834207E8</v>
      </c>
      <c r="M59" s="122"/>
      <c r="N59" s="308" t="str">
        <f t="shared" si="11"/>
        <v>D</v>
      </c>
      <c r="O59" s="240" t="str">
        <f t="shared" si="12"/>
        <v>0</v>
      </c>
      <c r="P59" s="314" t="s">
        <v>353</v>
      </c>
      <c r="Q59" s="335" t="s">
        <v>23</v>
      </c>
      <c r="R59" s="85"/>
      <c r="S59" s="85"/>
      <c r="T59" s="85"/>
      <c r="U59" s="85"/>
      <c r="V59" s="85"/>
      <c r="W59" s="85"/>
      <c r="X59" s="85"/>
      <c r="Y59" s="85"/>
      <c r="Z59" s="85"/>
    </row>
    <row r="60">
      <c r="A60" s="235">
        <v>45840.0</v>
      </c>
      <c r="B60" s="236">
        <f t="shared" si="8"/>
        <v>45840</v>
      </c>
      <c r="C60" s="237">
        <f t="shared" si="13"/>
        <v>0.7708333333</v>
      </c>
      <c r="D60" s="122" t="s">
        <v>157</v>
      </c>
      <c r="E60" s="334"/>
      <c r="F60" s="123"/>
      <c r="G60" s="122"/>
      <c r="H60" s="238" t="str">
        <f t="shared" si="9"/>
        <v>D</v>
      </c>
      <c r="I60" s="240" t="str">
        <f t="shared" si="10"/>
        <v>0</v>
      </c>
      <c r="J60" s="122" t="s">
        <v>127</v>
      </c>
      <c r="K60" s="334" t="s">
        <v>350</v>
      </c>
      <c r="L60" s="123">
        <v>8.20150051E8</v>
      </c>
      <c r="M60" s="122"/>
      <c r="N60" s="308" t="str">
        <f t="shared" si="11"/>
        <v>D</v>
      </c>
      <c r="O60" s="240" t="str">
        <f t="shared" si="12"/>
        <v>0</v>
      </c>
      <c r="P60" s="311" t="s">
        <v>132</v>
      </c>
      <c r="Q60" s="335" t="s">
        <v>23</v>
      </c>
      <c r="R60" s="85"/>
      <c r="S60" s="85"/>
      <c r="T60" s="85"/>
      <c r="U60" s="85"/>
      <c r="V60" s="85"/>
      <c r="W60" s="85"/>
      <c r="X60" s="85"/>
      <c r="Y60" s="85"/>
      <c r="Z60" s="85"/>
    </row>
    <row r="61">
      <c r="A61" s="235">
        <v>45840.0</v>
      </c>
      <c r="B61" s="236">
        <f t="shared" si="8"/>
        <v>45840</v>
      </c>
      <c r="C61" s="237">
        <f t="shared" si="13"/>
        <v>0.7777777778</v>
      </c>
      <c r="D61" s="122" t="s">
        <v>195</v>
      </c>
      <c r="E61" s="334"/>
      <c r="F61" s="123"/>
      <c r="G61" s="122"/>
      <c r="H61" s="238" t="str">
        <f t="shared" si="9"/>
        <v>D</v>
      </c>
      <c r="I61" s="240" t="str">
        <f t="shared" si="10"/>
        <v>0</v>
      </c>
      <c r="J61" s="122" t="s">
        <v>390</v>
      </c>
      <c r="K61" s="334" t="s">
        <v>625</v>
      </c>
      <c r="L61" s="123">
        <v>5.75493402E8</v>
      </c>
      <c r="M61" s="122"/>
      <c r="N61" s="308" t="str">
        <f t="shared" si="11"/>
        <v>D</v>
      </c>
      <c r="O61" s="240" t="str">
        <f t="shared" si="12"/>
        <v>0</v>
      </c>
      <c r="P61" s="311" t="s">
        <v>132</v>
      </c>
      <c r="Q61" s="335" t="s">
        <v>23</v>
      </c>
      <c r="R61" s="85"/>
      <c r="S61" s="85"/>
      <c r="T61" s="85"/>
      <c r="U61" s="85"/>
      <c r="V61" s="85"/>
      <c r="W61" s="85"/>
      <c r="X61" s="85"/>
      <c r="Y61" s="85"/>
      <c r="Z61" s="85"/>
    </row>
    <row r="62">
      <c r="A62" s="235">
        <v>45840.0</v>
      </c>
      <c r="B62" s="236">
        <f t="shared" si="8"/>
        <v>45840</v>
      </c>
      <c r="C62" s="237">
        <f t="shared" si="13"/>
        <v>0.7847222222</v>
      </c>
      <c r="D62" s="122" t="s">
        <v>130</v>
      </c>
      <c r="E62" s="334" t="s">
        <v>677</v>
      </c>
      <c r="F62" s="123">
        <v>8.07212371E8</v>
      </c>
      <c r="G62" s="123">
        <v>0.0</v>
      </c>
      <c r="H62" s="238" t="str">
        <f t="shared" si="9"/>
        <v>L</v>
      </c>
      <c r="I62" s="240" t="str">
        <f t="shared" si="10"/>
        <v>0</v>
      </c>
      <c r="J62" s="122" t="s">
        <v>141</v>
      </c>
      <c r="K62" s="334" t="s">
        <v>815</v>
      </c>
      <c r="L62" s="123">
        <v>8.30509908E8</v>
      </c>
      <c r="M62" s="123">
        <v>360.0</v>
      </c>
      <c r="N62" s="308" t="str">
        <f t="shared" si="11"/>
        <v>W</v>
      </c>
      <c r="O62" s="240" t="str">
        <f t="shared" si="12"/>
        <v>0</v>
      </c>
      <c r="P62" s="32"/>
      <c r="Q62" s="335" t="s">
        <v>23</v>
      </c>
      <c r="R62" s="85"/>
      <c r="S62" s="85"/>
      <c r="T62" s="85"/>
      <c r="U62" s="85"/>
      <c r="V62" s="85"/>
      <c r="W62" s="85"/>
      <c r="X62" s="85"/>
      <c r="Y62" s="85"/>
      <c r="Z62" s="85"/>
    </row>
    <row r="63">
      <c r="A63" s="235">
        <v>45840.0</v>
      </c>
      <c r="B63" s="236">
        <f t="shared" si="8"/>
        <v>45840</v>
      </c>
      <c r="C63" s="237">
        <f t="shared" si="13"/>
        <v>0.7916666667</v>
      </c>
      <c r="D63" s="122" t="s">
        <v>282</v>
      </c>
      <c r="E63" s="334" t="s">
        <v>158</v>
      </c>
      <c r="F63" s="123">
        <v>5.29884291E8</v>
      </c>
      <c r="G63" s="123">
        <v>32160.0</v>
      </c>
      <c r="H63" s="238" t="str">
        <f t="shared" si="9"/>
        <v>W</v>
      </c>
      <c r="I63" s="240">
        <f t="shared" si="10"/>
        <v>1000</v>
      </c>
      <c r="J63" s="122" t="s">
        <v>166</v>
      </c>
      <c r="K63" s="334" t="s">
        <v>156</v>
      </c>
      <c r="L63" s="123">
        <v>7.82249384E8</v>
      </c>
      <c r="M63" s="123">
        <v>1420.0</v>
      </c>
      <c r="N63" s="308" t="str">
        <f t="shared" si="11"/>
        <v>L</v>
      </c>
      <c r="O63" s="240" t="str">
        <f t="shared" si="12"/>
        <v>0</v>
      </c>
      <c r="P63" s="242"/>
      <c r="Q63" s="335" t="s">
        <v>23</v>
      </c>
      <c r="R63" s="85"/>
      <c r="S63" s="85"/>
      <c r="T63" s="85"/>
      <c r="U63" s="85"/>
      <c r="V63" s="85"/>
      <c r="W63" s="85"/>
      <c r="X63" s="85"/>
      <c r="Y63" s="85"/>
      <c r="Z63" s="85"/>
    </row>
    <row r="64">
      <c r="A64" s="235">
        <v>45840.0</v>
      </c>
      <c r="B64" s="236">
        <f t="shared" si="8"/>
        <v>45840</v>
      </c>
      <c r="C64" s="237">
        <f t="shared" si="13"/>
        <v>0.7986111111</v>
      </c>
      <c r="D64" s="122" t="s">
        <v>130</v>
      </c>
      <c r="E64" s="334" t="s">
        <v>480</v>
      </c>
      <c r="F64" s="123">
        <v>6.46689642E8</v>
      </c>
      <c r="G64" s="123">
        <v>420.0</v>
      </c>
      <c r="H64" s="238" t="str">
        <f t="shared" si="9"/>
        <v>L</v>
      </c>
      <c r="I64" s="240" t="str">
        <f t="shared" si="10"/>
        <v>0</v>
      </c>
      <c r="J64" s="122" t="s">
        <v>166</v>
      </c>
      <c r="K64" s="334" t="s">
        <v>373</v>
      </c>
      <c r="L64" s="123">
        <v>8.15835665E8</v>
      </c>
      <c r="M64" s="123">
        <v>20600.0</v>
      </c>
      <c r="N64" s="308" t="str">
        <f t="shared" si="11"/>
        <v>W</v>
      </c>
      <c r="O64" s="240">
        <f t="shared" si="12"/>
        <v>700</v>
      </c>
      <c r="P64" s="32"/>
      <c r="Q64" s="335" t="s">
        <v>23</v>
      </c>
      <c r="R64" s="85"/>
      <c r="S64" s="85"/>
      <c r="T64" s="85"/>
      <c r="U64" s="85"/>
      <c r="V64" s="85"/>
      <c r="W64" s="85"/>
      <c r="X64" s="85"/>
      <c r="Y64" s="85"/>
      <c r="Z64" s="85"/>
    </row>
    <row r="65">
      <c r="A65" s="235">
        <v>45840.0</v>
      </c>
      <c r="B65" s="236">
        <f t="shared" si="8"/>
        <v>45840</v>
      </c>
      <c r="C65" s="237">
        <f t="shared" si="13"/>
        <v>0.8055555556</v>
      </c>
      <c r="D65" s="122" t="s">
        <v>174</v>
      </c>
      <c r="E65" s="334">
        <v>9.79993201E8</v>
      </c>
      <c r="F65" s="123">
        <v>7.53012678E8</v>
      </c>
      <c r="G65" s="123">
        <v>460.0</v>
      </c>
      <c r="H65" s="238" t="str">
        <f t="shared" si="9"/>
        <v>W</v>
      </c>
      <c r="I65" s="240" t="str">
        <f t="shared" si="10"/>
        <v>0</v>
      </c>
      <c r="J65" s="122" t="s">
        <v>178</v>
      </c>
      <c r="K65" s="334" t="s">
        <v>171</v>
      </c>
      <c r="L65" s="123">
        <v>8.24654077E8</v>
      </c>
      <c r="M65" s="123">
        <v>260.0</v>
      </c>
      <c r="N65" s="308" t="str">
        <f t="shared" si="11"/>
        <v>L</v>
      </c>
      <c r="O65" s="240" t="str">
        <f t="shared" si="12"/>
        <v>0</v>
      </c>
      <c r="P65" s="32"/>
      <c r="Q65" s="335" t="s">
        <v>23</v>
      </c>
      <c r="R65" s="85"/>
      <c r="S65" s="85"/>
      <c r="T65" s="85"/>
      <c r="U65" s="85"/>
      <c r="V65" s="85"/>
      <c r="W65" s="85"/>
      <c r="X65" s="85"/>
      <c r="Y65" s="85"/>
      <c r="Z65" s="85"/>
    </row>
    <row r="66">
      <c r="A66" s="235">
        <v>45840.0</v>
      </c>
      <c r="B66" s="236">
        <f t="shared" si="8"/>
        <v>45840</v>
      </c>
      <c r="C66" s="237">
        <f t="shared" si="13"/>
        <v>0.8125</v>
      </c>
      <c r="D66" s="122" t="s">
        <v>616</v>
      </c>
      <c r="E66" s="334" t="s">
        <v>615</v>
      </c>
      <c r="F66" s="123">
        <v>4.53631631E8</v>
      </c>
      <c r="G66" s="122"/>
      <c r="H66" s="238" t="str">
        <f t="shared" si="9"/>
        <v>D</v>
      </c>
      <c r="I66" s="240" t="str">
        <f t="shared" si="10"/>
        <v>0</v>
      </c>
      <c r="J66" s="122" t="s">
        <v>144</v>
      </c>
      <c r="K66" s="334" t="s">
        <v>623</v>
      </c>
      <c r="L66" s="123">
        <v>5.9101512E8</v>
      </c>
      <c r="M66" s="122"/>
      <c r="N66" s="308" t="str">
        <f t="shared" si="11"/>
        <v>D</v>
      </c>
      <c r="O66" s="240" t="str">
        <f t="shared" si="12"/>
        <v>0</v>
      </c>
      <c r="P66" s="314" t="s">
        <v>353</v>
      </c>
      <c r="Q66" s="335" t="s">
        <v>23</v>
      </c>
      <c r="R66" s="85"/>
      <c r="S66" s="85"/>
      <c r="T66" s="85"/>
      <c r="U66" s="85"/>
      <c r="V66" s="85"/>
      <c r="W66" s="85"/>
      <c r="X66" s="85"/>
      <c r="Y66" s="85"/>
      <c r="Z66" s="85"/>
    </row>
    <row r="67">
      <c r="A67" s="235">
        <v>45840.0</v>
      </c>
      <c r="B67" s="236">
        <f t="shared" si="8"/>
        <v>45840</v>
      </c>
      <c r="C67" s="237">
        <f t="shared" si="13"/>
        <v>0.8194444444</v>
      </c>
      <c r="D67" s="122" t="s">
        <v>383</v>
      </c>
      <c r="E67" s="334" t="s">
        <v>445</v>
      </c>
      <c r="F67" s="123">
        <v>6.19028083E8</v>
      </c>
      <c r="G67" s="122"/>
      <c r="H67" s="238" t="str">
        <f t="shared" si="9"/>
        <v>D</v>
      </c>
      <c r="I67" s="240" t="str">
        <f t="shared" si="10"/>
        <v>0</v>
      </c>
      <c r="J67" s="122" t="s">
        <v>144</v>
      </c>
      <c r="K67" s="334" t="s">
        <v>623</v>
      </c>
      <c r="L67" s="123">
        <v>5.9101512E8</v>
      </c>
      <c r="M67" s="122"/>
      <c r="N67" s="308" t="str">
        <f t="shared" si="11"/>
        <v>D</v>
      </c>
      <c r="O67" s="240" t="str">
        <f t="shared" si="12"/>
        <v>0</v>
      </c>
      <c r="P67" s="314" t="s">
        <v>353</v>
      </c>
      <c r="Q67" s="335" t="s">
        <v>23</v>
      </c>
      <c r="R67" s="85"/>
      <c r="S67" s="85"/>
      <c r="T67" s="85"/>
      <c r="U67" s="85"/>
      <c r="V67" s="85"/>
      <c r="W67" s="85"/>
      <c r="X67" s="85"/>
      <c r="Y67" s="85"/>
      <c r="Z67" s="85"/>
    </row>
    <row r="68">
      <c r="A68" s="235">
        <v>45840.0</v>
      </c>
      <c r="B68" s="236">
        <f t="shared" si="8"/>
        <v>45840</v>
      </c>
      <c r="C68" s="237">
        <f t="shared" si="13"/>
        <v>0.8263888889</v>
      </c>
      <c r="D68" s="122" t="s">
        <v>286</v>
      </c>
      <c r="E68" s="334"/>
      <c r="F68" s="123">
        <v>8.25698569E8</v>
      </c>
      <c r="G68" s="122"/>
      <c r="H68" s="238" t="str">
        <f t="shared" si="9"/>
        <v>D</v>
      </c>
      <c r="I68" s="240" t="str">
        <f t="shared" si="10"/>
        <v>0</v>
      </c>
      <c r="J68" s="122" t="s">
        <v>313</v>
      </c>
      <c r="K68" s="334" t="s">
        <v>392</v>
      </c>
      <c r="L68" s="123">
        <v>7.87403681E8</v>
      </c>
      <c r="M68" s="122"/>
      <c r="N68" s="308" t="str">
        <f t="shared" si="11"/>
        <v>D</v>
      </c>
      <c r="O68" s="240" t="str">
        <f t="shared" si="12"/>
        <v>0</v>
      </c>
      <c r="P68" s="314" t="s">
        <v>353</v>
      </c>
      <c r="Q68" s="335" t="s">
        <v>23</v>
      </c>
      <c r="R68" s="85"/>
      <c r="S68" s="85"/>
      <c r="T68" s="85"/>
      <c r="U68" s="85"/>
      <c r="V68" s="85"/>
      <c r="W68" s="85"/>
      <c r="X68" s="85"/>
      <c r="Y68" s="85"/>
      <c r="Z68" s="85"/>
    </row>
    <row r="69">
      <c r="A69" s="235">
        <v>45840.0</v>
      </c>
      <c r="B69" s="236">
        <f t="shared" si="8"/>
        <v>45840</v>
      </c>
      <c r="C69" s="237">
        <f t="shared" si="13"/>
        <v>0.8333333333</v>
      </c>
      <c r="D69" s="122" t="s">
        <v>134</v>
      </c>
      <c r="E69" s="334" t="s">
        <v>391</v>
      </c>
      <c r="F69" s="123">
        <v>6.34880806E8</v>
      </c>
      <c r="G69" s="123">
        <v>1760.0</v>
      </c>
      <c r="H69" s="238" t="str">
        <f t="shared" si="9"/>
        <v>W</v>
      </c>
      <c r="I69" s="240" t="str">
        <f t="shared" si="10"/>
        <v>0</v>
      </c>
      <c r="J69" s="122" t="s">
        <v>130</v>
      </c>
      <c r="K69" s="334" t="s">
        <v>591</v>
      </c>
      <c r="L69" s="123">
        <v>6.30450839E8</v>
      </c>
      <c r="M69" s="123">
        <v>30.0</v>
      </c>
      <c r="N69" s="308" t="str">
        <f t="shared" si="11"/>
        <v>L</v>
      </c>
      <c r="O69" s="240" t="str">
        <f t="shared" si="12"/>
        <v>0</v>
      </c>
      <c r="P69" s="32"/>
      <c r="Q69" s="335" t="s">
        <v>23</v>
      </c>
      <c r="R69" s="85"/>
      <c r="S69" s="85"/>
      <c r="T69" s="85"/>
      <c r="U69" s="85"/>
      <c r="V69" s="85"/>
      <c r="W69" s="85"/>
      <c r="X69" s="85"/>
      <c r="Y69" s="85"/>
      <c r="Z69" s="85"/>
    </row>
    <row r="70">
      <c r="A70" s="235">
        <v>45840.0</v>
      </c>
      <c r="B70" s="236">
        <f t="shared" si="8"/>
        <v>45840</v>
      </c>
      <c r="C70" s="237">
        <f t="shared" si="13"/>
        <v>0.8402777778</v>
      </c>
      <c r="D70" s="122" t="s">
        <v>174</v>
      </c>
      <c r="E70" s="334" t="s">
        <v>288</v>
      </c>
      <c r="F70" s="123">
        <v>5.04349393E8</v>
      </c>
      <c r="G70" s="123">
        <v>60.0</v>
      </c>
      <c r="H70" s="238" t="str">
        <f t="shared" si="9"/>
        <v>L</v>
      </c>
      <c r="I70" s="240" t="str">
        <f t="shared" si="10"/>
        <v>0</v>
      </c>
      <c r="J70" s="122" t="s">
        <v>316</v>
      </c>
      <c r="K70" s="334" t="s">
        <v>175</v>
      </c>
      <c r="L70" s="123">
        <v>4.06209818E8</v>
      </c>
      <c r="M70" s="123">
        <v>1060.0</v>
      </c>
      <c r="N70" s="308" t="str">
        <f t="shared" si="11"/>
        <v>W</v>
      </c>
      <c r="O70" s="240" t="str">
        <f t="shared" si="12"/>
        <v>0</v>
      </c>
      <c r="P70" s="32"/>
      <c r="Q70" s="335" t="s">
        <v>23</v>
      </c>
      <c r="R70" s="85"/>
      <c r="S70" s="85"/>
      <c r="T70" s="85"/>
      <c r="U70" s="85"/>
      <c r="V70" s="85"/>
      <c r="W70" s="85"/>
      <c r="X70" s="85"/>
      <c r="Y70" s="85"/>
      <c r="Z70" s="85"/>
    </row>
    <row r="71">
      <c r="A71" s="235">
        <v>45840.0</v>
      </c>
      <c r="B71" s="236">
        <f t="shared" si="8"/>
        <v>45840</v>
      </c>
      <c r="C71" s="237">
        <f t="shared" si="13"/>
        <v>0.8472222222</v>
      </c>
      <c r="D71" s="122" t="s">
        <v>134</v>
      </c>
      <c r="E71" s="334" t="s">
        <v>356</v>
      </c>
      <c r="F71" s="123">
        <v>8.25815585E8</v>
      </c>
      <c r="G71" s="123">
        <v>5180.0</v>
      </c>
      <c r="H71" s="238" t="str">
        <f t="shared" si="9"/>
        <v>L</v>
      </c>
      <c r="I71" s="240">
        <f t="shared" si="10"/>
        <v>75</v>
      </c>
      <c r="J71" s="122" t="s">
        <v>204</v>
      </c>
      <c r="K71" s="334" t="s">
        <v>330</v>
      </c>
      <c r="L71" s="123">
        <v>5.78980315E8</v>
      </c>
      <c r="M71" s="123">
        <v>5320.0</v>
      </c>
      <c r="N71" s="308" t="str">
        <f t="shared" si="11"/>
        <v>W</v>
      </c>
      <c r="O71" s="240">
        <f t="shared" si="12"/>
        <v>150</v>
      </c>
      <c r="P71" s="32"/>
      <c r="Q71" s="335" t="s">
        <v>23</v>
      </c>
      <c r="R71" s="85"/>
      <c r="S71" s="85"/>
      <c r="T71" s="85"/>
      <c r="U71" s="85"/>
      <c r="V71" s="85"/>
      <c r="W71" s="85"/>
      <c r="X71" s="85"/>
      <c r="Y71" s="85"/>
      <c r="Z71" s="85"/>
    </row>
    <row r="72">
      <c r="A72" s="235">
        <v>45840.0</v>
      </c>
      <c r="B72" s="236">
        <f t="shared" si="8"/>
        <v>45840</v>
      </c>
      <c r="C72" s="237">
        <f t="shared" si="13"/>
        <v>0.8541666667</v>
      </c>
      <c r="D72" s="122" t="s">
        <v>283</v>
      </c>
      <c r="E72" s="334" t="s">
        <v>410</v>
      </c>
      <c r="F72" s="123">
        <v>6.28822395E8</v>
      </c>
      <c r="G72" s="123">
        <v>0.0</v>
      </c>
      <c r="H72" s="238" t="str">
        <f t="shared" si="9"/>
        <v>D</v>
      </c>
      <c r="I72" s="240" t="str">
        <f t="shared" si="10"/>
        <v>0</v>
      </c>
      <c r="J72" s="122" t="s">
        <v>205</v>
      </c>
      <c r="K72" s="334" t="s">
        <v>503</v>
      </c>
      <c r="L72" s="123">
        <v>6.67784686E8</v>
      </c>
      <c r="M72" s="123">
        <v>0.0</v>
      </c>
      <c r="N72" s="308" t="str">
        <f t="shared" si="11"/>
        <v>D</v>
      </c>
      <c r="O72" s="240" t="str">
        <f t="shared" si="12"/>
        <v>0</v>
      </c>
      <c r="P72" s="32"/>
      <c r="Q72" s="335" t="s">
        <v>23</v>
      </c>
      <c r="R72" s="128" t="s">
        <v>816</v>
      </c>
      <c r="S72" s="85"/>
      <c r="T72" s="85"/>
      <c r="U72" s="85"/>
      <c r="V72" s="85"/>
      <c r="W72" s="85"/>
      <c r="X72" s="85"/>
      <c r="Y72" s="85"/>
      <c r="Z72" s="85"/>
    </row>
    <row r="73">
      <c r="A73" s="235">
        <v>45840.0</v>
      </c>
      <c r="B73" s="236">
        <f t="shared" si="8"/>
        <v>45840</v>
      </c>
      <c r="C73" s="237">
        <f t="shared" si="13"/>
        <v>0.8611111111</v>
      </c>
      <c r="D73" s="122" t="s">
        <v>166</v>
      </c>
      <c r="E73" s="334" t="s">
        <v>504</v>
      </c>
      <c r="F73" s="123">
        <v>7.8782364E8</v>
      </c>
      <c r="G73" s="123">
        <v>1650.0</v>
      </c>
      <c r="H73" s="238" t="str">
        <f t="shared" si="9"/>
        <v>W</v>
      </c>
      <c r="I73" s="240" t="str">
        <f t="shared" si="10"/>
        <v>0</v>
      </c>
      <c r="J73" s="122" t="s">
        <v>204</v>
      </c>
      <c r="K73" s="334" t="s">
        <v>290</v>
      </c>
      <c r="L73" s="123">
        <v>6.84344469E8</v>
      </c>
      <c r="M73" s="123">
        <v>220.0</v>
      </c>
      <c r="N73" s="308" t="str">
        <f t="shared" si="11"/>
        <v>L</v>
      </c>
      <c r="O73" s="240" t="str">
        <f t="shared" si="12"/>
        <v>0</v>
      </c>
      <c r="P73" s="32"/>
      <c r="Q73" s="335" t="s">
        <v>23</v>
      </c>
      <c r="R73" s="85"/>
      <c r="S73" s="85"/>
      <c r="T73" s="85"/>
      <c r="U73" s="85"/>
      <c r="V73" s="85"/>
      <c r="W73" s="85"/>
      <c r="X73" s="85"/>
      <c r="Y73" s="85"/>
      <c r="Z73" s="85"/>
    </row>
    <row r="74">
      <c r="A74" s="235">
        <v>45840.0</v>
      </c>
      <c r="B74" s="236">
        <f t="shared" si="8"/>
        <v>45840</v>
      </c>
      <c r="C74" s="237">
        <f t="shared" si="13"/>
        <v>0.8680555556</v>
      </c>
      <c r="D74" s="122" t="s">
        <v>183</v>
      </c>
      <c r="E74" s="334">
        <v>3.13544867E8</v>
      </c>
      <c r="F74" s="123">
        <v>1.830963821E9</v>
      </c>
      <c r="G74" s="123">
        <v>80.0</v>
      </c>
      <c r="H74" s="238" t="str">
        <f t="shared" si="9"/>
        <v>L</v>
      </c>
      <c r="I74" s="240" t="str">
        <f t="shared" si="10"/>
        <v>0</v>
      </c>
      <c r="J74" s="122" t="s">
        <v>170</v>
      </c>
      <c r="K74" s="334" t="s">
        <v>349</v>
      </c>
      <c r="L74" s="123">
        <v>7.34321088E8</v>
      </c>
      <c r="M74" s="123">
        <v>190.0</v>
      </c>
      <c r="N74" s="308" t="str">
        <f t="shared" si="11"/>
        <v>W</v>
      </c>
      <c r="O74" s="240" t="str">
        <f t="shared" si="12"/>
        <v>0</v>
      </c>
      <c r="P74" s="47"/>
      <c r="Q74" s="335" t="s">
        <v>23</v>
      </c>
      <c r="R74" s="85"/>
      <c r="S74" s="85"/>
      <c r="T74" s="85"/>
      <c r="U74" s="85"/>
      <c r="V74" s="85"/>
      <c r="W74" s="85"/>
      <c r="X74" s="85"/>
      <c r="Y74" s="85"/>
      <c r="Z74" s="85"/>
    </row>
    <row r="75">
      <c r="A75" s="230" t="s">
        <v>116</v>
      </c>
      <c r="B75" s="231" t="s">
        <v>16</v>
      </c>
      <c r="C75" s="239" t="s">
        <v>117</v>
      </c>
      <c r="D75" s="232" t="s">
        <v>118</v>
      </c>
      <c r="E75" s="304" t="s">
        <v>119</v>
      </c>
      <c r="F75" s="233" t="s">
        <v>120</v>
      </c>
      <c r="G75" s="232" t="s">
        <v>121</v>
      </c>
      <c r="H75" s="232" t="s">
        <v>122</v>
      </c>
      <c r="I75" s="232" t="s">
        <v>123</v>
      </c>
      <c r="J75" s="232" t="s">
        <v>118</v>
      </c>
      <c r="K75" s="304" t="s">
        <v>124</v>
      </c>
      <c r="L75" s="233" t="s">
        <v>125</v>
      </c>
      <c r="M75" s="232" t="s">
        <v>121</v>
      </c>
      <c r="N75" s="331" t="s">
        <v>122</v>
      </c>
      <c r="O75" s="232" t="s">
        <v>123</v>
      </c>
      <c r="P75" s="332" t="s">
        <v>52</v>
      </c>
      <c r="Q75" s="333" t="s">
        <v>17</v>
      </c>
      <c r="R75" s="85"/>
      <c r="S75" s="85"/>
      <c r="T75" s="85"/>
      <c r="U75" s="85"/>
      <c r="V75" s="85"/>
      <c r="W75" s="85"/>
      <c r="X75" s="85"/>
      <c r="Y75" s="85"/>
      <c r="Z75" s="85"/>
    </row>
    <row r="76">
      <c r="A76" s="235">
        <v>45841.0</v>
      </c>
      <c r="B76" s="236">
        <f t="shared" ref="B76:B111" si="14">A76</f>
        <v>45841</v>
      </c>
      <c r="C76" s="237">
        <v>0.625</v>
      </c>
      <c r="D76" s="122" t="s">
        <v>174</v>
      </c>
      <c r="E76" s="334" t="s">
        <v>460</v>
      </c>
      <c r="F76" s="123">
        <v>8.06954002E8</v>
      </c>
      <c r="G76" s="123">
        <v>1140.0</v>
      </c>
      <c r="H76" s="238" t="str">
        <f t="shared" ref="H76:H111" si="15">IFS(G76&gt;M76,"W",G76&lt;M76,"L",G76=M76,"D")</f>
        <v>L</v>
      </c>
      <c r="I76" s="240" t="str">
        <f t="shared" ref="I76:I111" si="16">iferror(IF(H76="W",lookup(G76,{5000,10000,20000,30000,50000},{150,350,700,1000,1700}),lookup(G76,{5000,10000,20000,30000,50000},{75,175,350,500,850})),"0")</f>
        <v>0</v>
      </c>
      <c r="J76" s="122" t="s">
        <v>161</v>
      </c>
      <c r="K76" s="334" t="s">
        <v>375</v>
      </c>
      <c r="L76" s="123">
        <v>7.72743747E8</v>
      </c>
      <c r="M76" s="123">
        <v>60320.0</v>
      </c>
      <c r="N76" s="308" t="str">
        <f t="shared" ref="N76:N111" si="17">IFS(M76&gt;G76,"W",M76&lt;G76,"L",M76=G76,"D")</f>
        <v>W</v>
      </c>
      <c r="O76" s="240">
        <f t="shared" ref="O76:O111" si="18">iferror(IF(N76="W",lookup(M76,{5000,10000,20000,30000,50000},{150,350,700,1000,1700}),lookup(M76,{5000,10000,20000,30000,50000},{75,175,350,500,850})),"0")</f>
        <v>1700</v>
      </c>
      <c r="P76" s="242"/>
      <c r="Q76" s="309" t="s">
        <v>25</v>
      </c>
      <c r="R76" s="85"/>
      <c r="S76" s="85"/>
      <c r="T76" s="85"/>
      <c r="U76" s="85"/>
      <c r="V76" s="85"/>
      <c r="W76" s="85"/>
      <c r="X76" s="85"/>
      <c r="Y76" s="85"/>
      <c r="Z76" s="85"/>
    </row>
    <row r="77">
      <c r="A77" s="235">
        <v>45841.0</v>
      </c>
      <c r="B77" s="236">
        <f t="shared" si="14"/>
        <v>45841</v>
      </c>
      <c r="C77" s="237">
        <f t="shared" ref="C77:C111" si="19">C76 + TIME(0, 10, 0)</f>
        <v>0.6319444444</v>
      </c>
      <c r="D77" s="122" t="s">
        <v>197</v>
      </c>
      <c r="E77" s="336">
        <v>1.06382537E9</v>
      </c>
      <c r="F77" s="123">
        <v>8.33336673E8</v>
      </c>
      <c r="G77" s="122"/>
      <c r="H77" s="238" t="str">
        <f t="shared" si="15"/>
        <v>D</v>
      </c>
      <c r="I77" s="240" t="str">
        <f t="shared" si="16"/>
        <v>0</v>
      </c>
      <c r="J77" s="122" t="s">
        <v>581</v>
      </c>
      <c r="K77" s="334"/>
      <c r="L77" s="123"/>
      <c r="M77" s="122"/>
      <c r="N77" s="308" t="str">
        <f t="shared" si="17"/>
        <v>D</v>
      </c>
      <c r="O77" s="240" t="str">
        <f t="shared" si="18"/>
        <v>0</v>
      </c>
      <c r="P77" s="311" t="s">
        <v>132</v>
      </c>
      <c r="Q77" s="309" t="s">
        <v>25</v>
      </c>
      <c r="R77" s="85"/>
      <c r="S77" s="85"/>
      <c r="T77" s="85"/>
      <c r="U77" s="85"/>
      <c r="V77" s="85"/>
      <c r="W77" s="85"/>
      <c r="X77" s="85"/>
      <c r="Y77" s="85"/>
      <c r="Z77" s="85"/>
    </row>
    <row r="78">
      <c r="A78" s="235">
        <v>45841.0</v>
      </c>
      <c r="B78" s="236">
        <f t="shared" si="14"/>
        <v>45841</v>
      </c>
      <c r="C78" s="237">
        <f t="shared" si="19"/>
        <v>0.6388888889</v>
      </c>
      <c r="D78" s="122" t="s">
        <v>155</v>
      </c>
      <c r="E78" s="334"/>
      <c r="F78" s="123"/>
      <c r="G78" s="122"/>
      <c r="H78" s="238" t="str">
        <f t="shared" si="15"/>
        <v>D</v>
      </c>
      <c r="I78" s="240" t="str">
        <f t="shared" si="16"/>
        <v>0</v>
      </c>
      <c r="J78" s="122" t="s">
        <v>792</v>
      </c>
      <c r="K78" s="334" t="s">
        <v>793</v>
      </c>
      <c r="L78" s="123">
        <v>8.445779E8</v>
      </c>
      <c r="M78" s="122"/>
      <c r="N78" s="308" t="str">
        <f t="shared" si="17"/>
        <v>D</v>
      </c>
      <c r="O78" s="240" t="str">
        <f t="shared" si="18"/>
        <v>0</v>
      </c>
      <c r="P78" s="311" t="s">
        <v>132</v>
      </c>
      <c r="Q78" s="309" t="s">
        <v>25</v>
      </c>
      <c r="R78" s="85"/>
      <c r="S78" s="85"/>
      <c r="T78" s="85"/>
      <c r="U78" s="85"/>
      <c r="V78" s="85"/>
      <c r="W78" s="85"/>
      <c r="X78" s="85"/>
      <c r="Y78" s="85"/>
      <c r="Z78" s="85"/>
    </row>
    <row r="79">
      <c r="A79" s="235">
        <v>45841.0</v>
      </c>
      <c r="B79" s="236">
        <f t="shared" si="14"/>
        <v>45841</v>
      </c>
      <c r="C79" s="237">
        <f t="shared" si="19"/>
        <v>0.6458333333</v>
      </c>
      <c r="D79" s="122" t="s">
        <v>170</v>
      </c>
      <c r="E79" s="336" t="s">
        <v>817</v>
      </c>
      <c r="F79" s="123">
        <v>8.25191076E8</v>
      </c>
      <c r="G79" s="123">
        <v>400.0</v>
      </c>
      <c r="H79" s="238" t="str">
        <f t="shared" si="15"/>
        <v>L</v>
      </c>
      <c r="I79" s="240" t="str">
        <f t="shared" si="16"/>
        <v>0</v>
      </c>
      <c r="J79" s="122" t="s">
        <v>191</v>
      </c>
      <c r="K79" s="334" t="s">
        <v>251</v>
      </c>
      <c r="L79" s="123">
        <v>7.25853031E8</v>
      </c>
      <c r="M79" s="123">
        <v>5160.0</v>
      </c>
      <c r="N79" s="308" t="str">
        <f t="shared" si="17"/>
        <v>W</v>
      </c>
      <c r="O79" s="240">
        <f t="shared" si="18"/>
        <v>150</v>
      </c>
      <c r="P79" s="32"/>
      <c r="Q79" s="309" t="s">
        <v>25</v>
      </c>
      <c r="R79" s="85"/>
      <c r="S79" s="85"/>
      <c r="T79" s="85"/>
      <c r="U79" s="85"/>
      <c r="V79" s="85"/>
      <c r="W79" s="85"/>
      <c r="X79" s="85"/>
      <c r="Y79" s="85"/>
      <c r="Z79" s="85"/>
    </row>
    <row r="80">
      <c r="A80" s="235">
        <v>45841.0</v>
      </c>
      <c r="B80" s="236">
        <f t="shared" si="14"/>
        <v>45841</v>
      </c>
      <c r="C80" s="237">
        <f t="shared" si="19"/>
        <v>0.6527777778</v>
      </c>
      <c r="D80" s="122" t="s">
        <v>183</v>
      </c>
      <c r="E80" s="334" t="s">
        <v>187</v>
      </c>
      <c r="F80" s="123">
        <v>5.23107027E8</v>
      </c>
      <c r="G80" s="123">
        <v>11060.0</v>
      </c>
      <c r="H80" s="238" t="str">
        <f t="shared" si="15"/>
        <v>W</v>
      </c>
      <c r="I80" s="240">
        <f t="shared" si="16"/>
        <v>350</v>
      </c>
      <c r="J80" s="122" t="s">
        <v>279</v>
      </c>
      <c r="K80" s="334" t="s">
        <v>410</v>
      </c>
      <c r="L80" s="123">
        <v>6.28822395E8</v>
      </c>
      <c r="M80" s="123">
        <v>10.0</v>
      </c>
      <c r="N80" s="308" t="str">
        <f t="shared" si="17"/>
        <v>L</v>
      </c>
      <c r="O80" s="240" t="str">
        <f t="shared" si="18"/>
        <v>0</v>
      </c>
      <c r="P80" s="323" t="s">
        <v>818</v>
      </c>
      <c r="Q80" s="309" t="s">
        <v>25</v>
      </c>
      <c r="R80" s="85"/>
      <c r="S80" s="85"/>
      <c r="T80" s="85"/>
      <c r="U80" s="85"/>
      <c r="V80" s="85"/>
      <c r="W80" s="85"/>
      <c r="X80" s="85"/>
      <c r="Y80" s="85"/>
      <c r="Z80" s="85"/>
    </row>
    <row r="81">
      <c r="A81" s="235">
        <v>45841.0</v>
      </c>
      <c r="B81" s="236">
        <f t="shared" si="14"/>
        <v>45841</v>
      </c>
      <c r="C81" s="237">
        <f t="shared" si="19"/>
        <v>0.6597222222</v>
      </c>
      <c r="D81" s="122" t="s">
        <v>205</v>
      </c>
      <c r="E81" s="334" t="s">
        <v>676</v>
      </c>
      <c r="F81" s="123">
        <v>7.55996711E8</v>
      </c>
      <c r="G81" s="123">
        <v>130.0</v>
      </c>
      <c r="H81" s="238" t="str">
        <f t="shared" si="15"/>
        <v>L</v>
      </c>
      <c r="I81" s="240" t="str">
        <f t="shared" si="16"/>
        <v>0</v>
      </c>
      <c r="J81" s="122" t="s">
        <v>161</v>
      </c>
      <c r="K81" s="334" t="s">
        <v>375</v>
      </c>
      <c r="L81" s="123">
        <v>7.72743747E8</v>
      </c>
      <c r="M81" s="123">
        <v>31320.0</v>
      </c>
      <c r="N81" s="308" t="str">
        <f t="shared" si="17"/>
        <v>W</v>
      </c>
      <c r="O81" s="240">
        <f t="shared" si="18"/>
        <v>1000</v>
      </c>
      <c r="P81" s="323" t="s">
        <v>819</v>
      </c>
      <c r="Q81" s="309" t="s">
        <v>25</v>
      </c>
      <c r="R81" s="85"/>
      <c r="S81" s="85"/>
      <c r="T81" s="85"/>
      <c r="U81" s="85"/>
      <c r="V81" s="85"/>
      <c r="W81" s="85"/>
      <c r="X81" s="85"/>
      <c r="Y81" s="85"/>
      <c r="Z81" s="85"/>
    </row>
    <row r="82">
      <c r="A82" s="235">
        <v>45841.0</v>
      </c>
      <c r="B82" s="236">
        <f t="shared" si="14"/>
        <v>45841</v>
      </c>
      <c r="C82" s="237">
        <f t="shared" si="19"/>
        <v>0.6666666667</v>
      </c>
      <c r="D82" s="122" t="s">
        <v>204</v>
      </c>
      <c r="E82" s="334" t="s">
        <v>290</v>
      </c>
      <c r="F82" s="123">
        <v>6.84344469E8</v>
      </c>
      <c r="G82" s="122"/>
      <c r="H82" s="238" t="str">
        <f t="shared" si="15"/>
        <v>D</v>
      </c>
      <c r="I82" s="240" t="str">
        <f t="shared" si="16"/>
        <v>0</v>
      </c>
      <c r="J82" s="122" t="s">
        <v>127</v>
      </c>
      <c r="K82" s="334" t="s">
        <v>281</v>
      </c>
      <c r="L82" s="123">
        <v>8.36497983E8</v>
      </c>
      <c r="M82" s="122"/>
      <c r="N82" s="308" t="str">
        <f t="shared" si="17"/>
        <v>D</v>
      </c>
      <c r="O82" s="240" t="str">
        <f t="shared" si="18"/>
        <v>0</v>
      </c>
      <c r="P82" s="314" t="s">
        <v>353</v>
      </c>
      <c r="Q82" s="309" t="s">
        <v>25</v>
      </c>
      <c r="R82" s="85"/>
      <c r="S82" s="85"/>
      <c r="T82" s="85"/>
      <c r="U82" s="85"/>
      <c r="V82" s="85"/>
      <c r="W82" s="85"/>
      <c r="X82" s="85"/>
      <c r="Y82" s="85"/>
      <c r="Z82" s="85"/>
    </row>
    <row r="83">
      <c r="A83" s="235">
        <v>45841.0</v>
      </c>
      <c r="B83" s="236">
        <f t="shared" si="14"/>
        <v>45841</v>
      </c>
      <c r="C83" s="237">
        <f t="shared" si="19"/>
        <v>0.6736111111</v>
      </c>
      <c r="D83" s="122" t="s">
        <v>134</v>
      </c>
      <c r="E83" s="334" t="s">
        <v>310</v>
      </c>
      <c r="F83" s="123">
        <v>8.20511123E8</v>
      </c>
      <c r="G83" s="123">
        <v>40.0</v>
      </c>
      <c r="H83" s="238" t="str">
        <f t="shared" si="15"/>
        <v>L</v>
      </c>
      <c r="I83" s="240" t="str">
        <f t="shared" si="16"/>
        <v>0</v>
      </c>
      <c r="J83" s="122" t="s">
        <v>217</v>
      </c>
      <c r="K83" s="334" t="s">
        <v>354</v>
      </c>
      <c r="L83" s="123">
        <v>6.63505369E8</v>
      </c>
      <c r="M83" s="123">
        <v>180.0</v>
      </c>
      <c r="N83" s="308" t="str">
        <f t="shared" si="17"/>
        <v>W</v>
      </c>
      <c r="O83" s="240" t="str">
        <f t="shared" si="18"/>
        <v>0</v>
      </c>
      <c r="P83" s="242"/>
      <c r="Q83" s="309" t="s">
        <v>25</v>
      </c>
      <c r="R83" s="85"/>
      <c r="S83" s="85"/>
      <c r="T83" s="85"/>
      <c r="U83" s="85"/>
      <c r="V83" s="85"/>
      <c r="W83" s="85"/>
      <c r="X83" s="85"/>
      <c r="Y83" s="85"/>
      <c r="Z83" s="85"/>
    </row>
    <row r="84">
      <c r="A84" s="235">
        <v>45841.0</v>
      </c>
      <c r="B84" s="236">
        <f t="shared" si="14"/>
        <v>45841</v>
      </c>
      <c r="C84" s="237">
        <f t="shared" si="19"/>
        <v>0.6805555556</v>
      </c>
      <c r="D84" s="122" t="s">
        <v>204</v>
      </c>
      <c r="E84" s="334" t="s">
        <v>303</v>
      </c>
      <c r="F84" s="123">
        <v>5.37687387E8</v>
      </c>
      <c r="G84" s="122"/>
      <c r="H84" s="238" t="str">
        <f t="shared" si="15"/>
        <v>D</v>
      </c>
      <c r="I84" s="240" t="str">
        <f t="shared" si="16"/>
        <v>0</v>
      </c>
      <c r="J84" s="122" t="s">
        <v>790</v>
      </c>
      <c r="K84" s="334" t="s">
        <v>791</v>
      </c>
      <c r="L84" s="123">
        <v>4.40876658E8</v>
      </c>
      <c r="M84" s="122"/>
      <c r="N84" s="308" t="str">
        <f t="shared" si="17"/>
        <v>D</v>
      </c>
      <c r="O84" s="240" t="str">
        <f t="shared" si="18"/>
        <v>0</v>
      </c>
      <c r="P84" s="314" t="s">
        <v>353</v>
      </c>
      <c r="Q84" s="309" t="s">
        <v>25</v>
      </c>
      <c r="R84" s="85"/>
      <c r="S84" s="85"/>
      <c r="T84" s="85"/>
      <c r="U84" s="85"/>
      <c r="V84" s="85"/>
      <c r="W84" s="85"/>
      <c r="X84" s="85"/>
      <c r="Y84" s="85"/>
      <c r="Z84" s="85"/>
    </row>
    <row r="85">
      <c r="A85" s="235">
        <v>45841.0</v>
      </c>
      <c r="B85" s="236">
        <f t="shared" si="14"/>
        <v>45841</v>
      </c>
      <c r="C85" s="237">
        <f t="shared" si="19"/>
        <v>0.6875</v>
      </c>
      <c r="D85" s="122" t="s">
        <v>166</v>
      </c>
      <c r="E85" s="334"/>
      <c r="F85" s="123"/>
      <c r="G85" s="122"/>
      <c r="H85" s="238" t="str">
        <f t="shared" si="15"/>
        <v>D</v>
      </c>
      <c r="I85" s="240" t="str">
        <f t="shared" si="16"/>
        <v>0</v>
      </c>
      <c r="J85" s="122" t="s">
        <v>139</v>
      </c>
      <c r="K85" s="334" t="s">
        <v>329</v>
      </c>
      <c r="L85" s="123">
        <v>5.73482241E8</v>
      </c>
      <c r="M85" s="122"/>
      <c r="N85" s="308" t="str">
        <f t="shared" si="17"/>
        <v>D</v>
      </c>
      <c r="O85" s="240" t="str">
        <f t="shared" si="18"/>
        <v>0</v>
      </c>
      <c r="P85" s="311" t="s">
        <v>132</v>
      </c>
      <c r="Q85" s="309" t="s">
        <v>25</v>
      </c>
      <c r="R85" s="85"/>
      <c r="S85" s="85"/>
      <c r="T85" s="85"/>
      <c r="U85" s="85"/>
      <c r="V85" s="85"/>
      <c r="W85" s="85"/>
      <c r="X85" s="85"/>
      <c r="Y85" s="85"/>
      <c r="Z85" s="85"/>
    </row>
    <row r="86">
      <c r="A86" s="235">
        <v>45841.0</v>
      </c>
      <c r="B86" s="236">
        <f t="shared" si="14"/>
        <v>45841</v>
      </c>
      <c r="C86" s="237">
        <f t="shared" si="19"/>
        <v>0.6944444444</v>
      </c>
      <c r="D86" s="122" t="s">
        <v>134</v>
      </c>
      <c r="E86" s="334" t="s">
        <v>287</v>
      </c>
      <c r="F86" s="123">
        <v>1.8792916E9</v>
      </c>
      <c r="G86" s="123">
        <v>0.0</v>
      </c>
      <c r="H86" s="238" t="str">
        <f t="shared" si="15"/>
        <v>L</v>
      </c>
      <c r="I86" s="240" t="str">
        <f t="shared" si="16"/>
        <v>0</v>
      </c>
      <c r="J86" s="122" t="s">
        <v>270</v>
      </c>
      <c r="K86" s="334" t="s">
        <v>187</v>
      </c>
      <c r="L86" s="123">
        <v>5.23107027E8</v>
      </c>
      <c r="M86" s="123">
        <v>10.0</v>
      </c>
      <c r="N86" s="308" t="str">
        <f t="shared" si="17"/>
        <v>W</v>
      </c>
      <c r="O86" s="240" t="str">
        <f t="shared" si="18"/>
        <v>0</v>
      </c>
      <c r="P86" s="32"/>
      <c r="Q86" s="309" t="s">
        <v>25</v>
      </c>
      <c r="R86" s="85"/>
      <c r="S86" s="85"/>
      <c r="T86" s="85"/>
      <c r="U86" s="85"/>
      <c r="V86" s="85"/>
      <c r="W86" s="85"/>
      <c r="X86" s="85"/>
      <c r="Y86" s="85"/>
      <c r="Z86" s="85"/>
    </row>
    <row r="87">
      <c r="A87" s="235">
        <v>45841.0</v>
      </c>
      <c r="B87" s="236">
        <f t="shared" si="14"/>
        <v>45841</v>
      </c>
      <c r="C87" s="237">
        <f t="shared" si="19"/>
        <v>0.7013888889</v>
      </c>
      <c r="D87" s="122" t="s">
        <v>170</v>
      </c>
      <c r="E87" s="334"/>
      <c r="F87" s="123"/>
      <c r="G87" s="122"/>
      <c r="H87" s="238" t="str">
        <f t="shared" si="15"/>
        <v>D</v>
      </c>
      <c r="I87" s="240" t="str">
        <f t="shared" si="16"/>
        <v>0</v>
      </c>
      <c r="J87" s="122" t="s">
        <v>195</v>
      </c>
      <c r="K87" s="334"/>
      <c r="L87" s="123"/>
      <c r="M87" s="122"/>
      <c r="N87" s="308" t="str">
        <f t="shared" si="17"/>
        <v>D</v>
      </c>
      <c r="O87" s="240" t="str">
        <f t="shared" si="18"/>
        <v>0</v>
      </c>
      <c r="P87" s="32"/>
      <c r="Q87" s="309" t="s">
        <v>25</v>
      </c>
      <c r="R87" s="85"/>
      <c r="S87" s="85"/>
      <c r="T87" s="85"/>
      <c r="U87" s="85"/>
      <c r="V87" s="85"/>
      <c r="W87" s="85"/>
      <c r="X87" s="85"/>
      <c r="Y87" s="85"/>
      <c r="Z87" s="85"/>
    </row>
    <row r="88">
      <c r="A88" s="235">
        <v>45841.0</v>
      </c>
      <c r="B88" s="236">
        <f t="shared" si="14"/>
        <v>45841</v>
      </c>
      <c r="C88" s="237">
        <f t="shared" si="19"/>
        <v>0.7083333333</v>
      </c>
      <c r="D88" s="122" t="s">
        <v>217</v>
      </c>
      <c r="E88" s="334" t="s">
        <v>589</v>
      </c>
      <c r="F88" s="123">
        <v>1.857610919E9</v>
      </c>
      <c r="G88" s="122"/>
      <c r="H88" s="238" t="str">
        <f t="shared" si="15"/>
        <v>D</v>
      </c>
      <c r="I88" s="240" t="str">
        <f t="shared" si="16"/>
        <v>0</v>
      </c>
      <c r="J88" s="122" t="s">
        <v>581</v>
      </c>
      <c r="K88" s="334"/>
      <c r="L88" s="123"/>
      <c r="M88" s="122"/>
      <c r="N88" s="308" t="str">
        <f t="shared" si="17"/>
        <v>D</v>
      </c>
      <c r="O88" s="240" t="str">
        <f t="shared" si="18"/>
        <v>0</v>
      </c>
      <c r="P88" s="311" t="s">
        <v>132</v>
      </c>
      <c r="Q88" s="309" t="s">
        <v>25</v>
      </c>
      <c r="R88" s="85"/>
      <c r="S88" s="85"/>
      <c r="T88" s="85"/>
      <c r="U88" s="85"/>
      <c r="V88" s="85"/>
      <c r="W88" s="85"/>
      <c r="X88" s="85"/>
      <c r="Y88" s="85"/>
      <c r="Z88" s="85"/>
    </row>
    <row r="89">
      <c r="A89" s="235">
        <v>45841.0</v>
      </c>
      <c r="B89" s="236">
        <f t="shared" si="14"/>
        <v>45841</v>
      </c>
      <c r="C89" s="237">
        <f t="shared" si="19"/>
        <v>0.7152777778</v>
      </c>
      <c r="D89" s="122" t="s">
        <v>183</v>
      </c>
      <c r="E89" s="334" t="s">
        <v>251</v>
      </c>
      <c r="F89" s="123">
        <v>7.25853031E8</v>
      </c>
      <c r="G89" s="123">
        <v>10.0</v>
      </c>
      <c r="H89" s="238" t="str">
        <f t="shared" si="15"/>
        <v>D</v>
      </c>
      <c r="I89" s="240" t="str">
        <f t="shared" si="16"/>
        <v>0</v>
      </c>
      <c r="J89" s="122" t="s">
        <v>174</v>
      </c>
      <c r="K89" s="334" t="s">
        <v>288</v>
      </c>
      <c r="L89" s="123">
        <v>5.04349393E8</v>
      </c>
      <c r="M89" s="123">
        <v>10.0</v>
      </c>
      <c r="N89" s="308" t="str">
        <f t="shared" si="17"/>
        <v>D</v>
      </c>
      <c r="O89" s="240" t="str">
        <f t="shared" si="18"/>
        <v>0</v>
      </c>
      <c r="P89" s="32"/>
      <c r="Q89" s="309" t="s">
        <v>25</v>
      </c>
      <c r="R89" s="85"/>
      <c r="S89" s="85"/>
      <c r="T89" s="85"/>
      <c r="U89" s="85"/>
      <c r="V89" s="85"/>
      <c r="W89" s="85"/>
      <c r="X89" s="85"/>
      <c r="Y89" s="85"/>
      <c r="Z89" s="85"/>
    </row>
    <row r="90">
      <c r="A90" s="235">
        <v>45841.0</v>
      </c>
      <c r="B90" s="236">
        <f t="shared" si="14"/>
        <v>45841</v>
      </c>
      <c r="C90" s="237">
        <f t="shared" si="19"/>
        <v>0.7222222222</v>
      </c>
      <c r="D90" s="122" t="s">
        <v>155</v>
      </c>
      <c r="E90" s="334"/>
      <c r="F90" s="123"/>
      <c r="G90" s="122"/>
      <c r="H90" s="238" t="str">
        <f t="shared" si="15"/>
        <v>D</v>
      </c>
      <c r="I90" s="240" t="str">
        <f t="shared" si="16"/>
        <v>0</v>
      </c>
      <c r="J90" s="122" t="s">
        <v>170</v>
      </c>
      <c r="K90" s="334"/>
      <c r="L90" s="123"/>
      <c r="M90" s="122"/>
      <c r="N90" s="308" t="str">
        <f t="shared" si="17"/>
        <v>D</v>
      </c>
      <c r="O90" s="240" t="str">
        <f t="shared" si="18"/>
        <v>0</v>
      </c>
      <c r="P90" s="32"/>
      <c r="Q90" s="309" t="s">
        <v>25</v>
      </c>
      <c r="R90" s="85"/>
      <c r="S90" s="85"/>
      <c r="T90" s="85"/>
      <c r="U90" s="85"/>
      <c r="V90" s="85"/>
      <c r="W90" s="85"/>
      <c r="X90" s="85"/>
      <c r="Y90" s="85"/>
      <c r="Z90" s="85"/>
    </row>
    <row r="91">
      <c r="A91" s="235">
        <v>45841.0</v>
      </c>
      <c r="B91" s="236">
        <f t="shared" si="14"/>
        <v>45841</v>
      </c>
      <c r="C91" s="237">
        <f t="shared" si="19"/>
        <v>0.7291666667</v>
      </c>
      <c r="D91" s="122" t="s">
        <v>170</v>
      </c>
      <c r="E91" s="334"/>
      <c r="F91" s="123"/>
      <c r="G91" s="122"/>
      <c r="H91" s="238" t="str">
        <f t="shared" si="15"/>
        <v>D</v>
      </c>
      <c r="I91" s="240" t="str">
        <f t="shared" si="16"/>
        <v>0</v>
      </c>
      <c r="J91" s="122" t="s">
        <v>166</v>
      </c>
      <c r="K91" s="334"/>
      <c r="L91" s="123"/>
      <c r="M91" s="122"/>
      <c r="N91" s="308" t="str">
        <f t="shared" si="17"/>
        <v>D</v>
      </c>
      <c r="O91" s="240" t="str">
        <f t="shared" si="18"/>
        <v>0</v>
      </c>
      <c r="P91" s="242"/>
      <c r="Q91" s="309" t="s">
        <v>25</v>
      </c>
      <c r="R91" s="85"/>
      <c r="S91" s="85"/>
      <c r="T91" s="85"/>
      <c r="U91" s="85"/>
      <c r="V91" s="85"/>
      <c r="W91" s="85"/>
      <c r="X91" s="85"/>
      <c r="Y91" s="85"/>
      <c r="Z91" s="85"/>
    </row>
    <row r="92">
      <c r="A92" s="235">
        <v>45841.0</v>
      </c>
      <c r="B92" s="236">
        <f t="shared" si="14"/>
        <v>45841</v>
      </c>
      <c r="C92" s="237">
        <f t="shared" si="19"/>
        <v>0.7361111111</v>
      </c>
      <c r="D92" s="122" t="s">
        <v>204</v>
      </c>
      <c r="E92" s="334" t="s">
        <v>330</v>
      </c>
      <c r="F92" s="123">
        <v>5.78980315E8</v>
      </c>
      <c r="G92" s="123">
        <v>3950.0</v>
      </c>
      <c r="H92" s="238" t="str">
        <f t="shared" si="15"/>
        <v>W</v>
      </c>
      <c r="I92" s="240" t="str">
        <f t="shared" si="16"/>
        <v>0</v>
      </c>
      <c r="J92" s="122" t="s">
        <v>792</v>
      </c>
      <c r="K92" s="334" t="s">
        <v>795</v>
      </c>
      <c r="L92" s="123">
        <v>8.43774215E8</v>
      </c>
      <c r="M92" s="123">
        <v>1260.0</v>
      </c>
      <c r="N92" s="308" t="str">
        <f t="shared" si="17"/>
        <v>L</v>
      </c>
      <c r="O92" s="240" t="str">
        <f t="shared" si="18"/>
        <v>0</v>
      </c>
      <c r="P92" s="242"/>
      <c r="Q92" s="309" t="s">
        <v>25</v>
      </c>
      <c r="R92" s="85"/>
      <c r="S92" s="85"/>
      <c r="T92" s="85"/>
      <c r="U92" s="85"/>
      <c r="V92" s="85"/>
      <c r="W92" s="85"/>
      <c r="X92" s="85"/>
      <c r="Y92" s="85"/>
      <c r="Z92" s="85"/>
    </row>
    <row r="93">
      <c r="A93" s="235">
        <v>45841.0</v>
      </c>
      <c r="B93" s="236">
        <f t="shared" si="14"/>
        <v>45841</v>
      </c>
      <c r="C93" s="237">
        <f t="shared" si="19"/>
        <v>0.7430555556</v>
      </c>
      <c r="D93" s="122" t="s">
        <v>301</v>
      </c>
      <c r="E93" s="334" t="s">
        <v>410</v>
      </c>
      <c r="F93" s="123">
        <v>6.28822395E8</v>
      </c>
      <c r="G93" s="123">
        <v>0.0</v>
      </c>
      <c r="H93" s="238" t="str">
        <f t="shared" si="15"/>
        <v>L</v>
      </c>
      <c r="I93" s="240" t="str">
        <f t="shared" si="16"/>
        <v>0</v>
      </c>
      <c r="J93" s="122" t="s">
        <v>266</v>
      </c>
      <c r="K93" s="334" t="s">
        <v>623</v>
      </c>
      <c r="L93" s="123">
        <v>5.9101512E8</v>
      </c>
      <c r="M93" s="123">
        <v>20100.0</v>
      </c>
      <c r="N93" s="308" t="str">
        <f t="shared" si="17"/>
        <v>W</v>
      </c>
      <c r="O93" s="240">
        <f t="shared" si="18"/>
        <v>700</v>
      </c>
      <c r="P93" s="32"/>
      <c r="Q93" s="309" t="s">
        <v>25</v>
      </c>
      <c r="R93" s="85"/>
      <c r="S93" s="85"/>
      <c r="T93" s="85"/>
      <c r="U93" s="85"/>
      <c r="V93" s="85"/>
      <c r="W93" s="85"/>
      <c r="X93" s="85"/>
      <c r="Y93" s="85"/>
      <c r="Z93" s="85"/>
    </row>
    <row r="94">
      <c r="A94" s="235">
        <v>45841.0</v>
      </c>
      <c r="B94" s="236">
        <f t="shared" si="14"/>
        <v>45841</v>
      </c>
      <c r="C94" s="237">
        <f t="shared" si="19"/>
        <v>0.75</v>
      </c>
      <c r="D94" s="122" t="s">
        <v>584</v>
      </c>
      <c r="E94" s="334">
        <v>8.11497524E8</v>
      </c>
      <c r="F94" s="123">
        <v>5.88217097E8</v>
      </c>
      <c r="G94" s="123">
        <v>1040.0</v>
      </c>
      <c r="H94" s="238" t="str">
        <f t="shared" si="15"/>
        <v>L</v>
      </c>
      <c r="I94" s="240" t="str">
        <f t="shared" si="16"/>
        <v>0</v>
      </c>
      <c r="J94" s="122" t="s">
        <v>191</v>
      </c>
      <c r="K94" s="334" t="s">
        <v>175</v>
      </c>
      <c r="L94" s="123">
        <v>4.06209818E8</v>
      </c>
      <c r="M94" s="123">
        <v>50190.0</v>
      </c>
      <c r="N94" s="308" t="str">
        <f t="shared" si="17"/>
        <v>W</v>
      </c>
      <c r="O94" s="240">
        <f t="shared" si="18"/>
        <v>1700</v>
      </c>
      <c r="P94" s="32"/>
      <c r="Q94" s="309" t="s">
        <v>25</v>
      </c>
      <c r="R94" s="85"/>
      <c r="S94" s="85"/>
      <c r="T94" s="85"/>
      <c r="U94" s="85"/>
      <c r="V94" s="85"/>
      <c r="W94" s="85"/>
      <c r="X94" s="85"/>
      <c r="Y94" s="85"/>
      <c r="Z94" s="85"/>
    </row>
    <row r="95">
      <c r="A95" s="235">
        <v>45841.0</v>
      </c>
      <c r="B95" s="236">
        <f t="shared" si="14"/>
        <v>45841</v>
      </c>
      <c r="C95" s="237">
        <f t="shared" si="19"/>
        <v>0.7569444444</v>
      </c>
      <c r="D95" s="122" t="s">
        <v>183</v>
      </c>
      <c r="E95" s="334" t="s">
        <v>389</v>
      </c>
      <c r="F95" s="123">
        <v>7.56066307E8</v>
      </c>
      <c r="G95" s="123">
        <v>4470.0</v>
      </c>
      <c r="H95" s="238" t="str">
        <f t="shared" si="15"/>
        <v>W</v>
      </c>
      <c r="I95" s="240" t="str">
        <f t="shared" si="16"/>
        <v>0</v>
      </c>
      <c r="J95" s="122" t="s">
        <v>191</v>
      </c>
      <c r="K95" s="334" t="s">
        <v>288</v>
      </c>
      <c r="L95" s="123">
        <v>5.04349393E8</v>
      </c>
      <c r="M95" s="123">
        <v>20.0</v>
      </c>
      <c r="N95" s="308" t="str">
        <f t="shared" si="17"/>
        <v>L</v>
      </c>
      <c r="O95" s="240" t="str">
        <f t="shared" si="18"/>
        <v>0</v>
      </c>
      <c r="P95" s="242"/>
      <c r="Q95" s="309" t="s">
        <v>25</v>
      </c>
      <c r="R95" s="85"/>
      <c r="S95" s="85"/>
      <c r="T95" s="85"/>
      <c r="U95" s="85"/>
      <c r="V95" s="85"/>
      <c r="W95" s="85"/>
      <c r="X95" s="85"/>
      <c r="Y95" s="85"/>
      <c r="Z95" s="85"/>
    </row>
    <row r="96">
      <c r="A96" s="235">
        <v>45841.0</v>
      </c>
      <c r="B96" s="236">
        <f t="shared" si="14"/>
        <v>45841</v>
      </c>
      <c r="C96" s="237">
        <f t="shared" si="19"/>
        <v>0.7638888889</v>
      </c>
      <c r="D96" s="122" t="s">
        <v>570</v>
      </c>
      <c r="E96" s="334"/>
      <c r="F96" s="123"/>
      <c r="G96" s="122"/>
      <c r="H96" s="238" t="str">
        <f t="shared" si="15"/>
        <v>D</v>
      </c>
      <c r="I96" s="240" t="str">
        <f t="shared" si="16"/>
        <v>0</v>
      </c>
      <c r="J96" s="122" t="s">
        <v>581</v>
      </c>
      <c r="K96" s="334" t="s">
        <v>268</v>
      </c>
      <c r="L96" s="123">
        <v>8.13080642E8</v>
      </c>
      <c r="M96" s="122"/>
      <c r="N96" s="308" t="str">
        <f t="shared" si="17"/>
        <v>D</v>
      </c>
      <c r="O96" s="240" t="str">
        <f t="shared" si="18"/>
        <v>0</v>
      </c>
      <c r="P96" s="311" t="s">
        <v>132</v>
      </c>
      <c r="Q96" s="309" t="s">
        <v>25</v>
      </c>
      <c r="R96" s="85"/>
      <c r="S96" s="85"/>
      <c r="T96" s="85"/>
      <c r="U96" s="85"/>
      <c r="V96" s="85"/>
      <c r="W96" s="85"/>
      <c r="X96" s="85"/>
      <c r="Y96" s="85"/>
      <c r="Z96" s="85"/>
    </row>
    <row r="97">
      <c r="A97" s="235">
        <v>45841.0</v>
      </c>
      <c r="B97" s="236">
        <f t="shared" si="14"/>
        <v>45841</v>
      </c>
      <c r="C97" s="237">
        <f t="shared" si="19"/>
        <v>0.7708333333</v>
      </c>
      <c r="D97" s="122" t="s">
        <v>799</v>
      </c>
      <c r="E97" s="334" t="s">
        <v>374</v>
      </c>
      <c r="F97" s="123">
        <v>7.75922899E8</v>
      </c>
      <c r="G97" s="123">
        <v>200.0</v>
      </c>
      <c r="H97" s="238" t="str">
        <f t="shared" si="15"/>
        <v>L</v>
      </c>
      <c r="I97" s="240" t="str">
        <f t="shared" si="16"/>
        <v>0</v>
      </c>
      <c r="J97" s="122" t="s">
        <v>359</v>
      </c>
      <c r="K97" s="334" t="s">
        <v>375</v>
      </c>
      <c r="L97" s="123">
        <v>7.72743747E8</v>
      </c>
      <c r="M97" s="123">
        <v>63700.0</v>
      </c>
      <c r="N97" s="308" t="str">
        <f t="shared" si="17"/>
        <v>W</v>
      </c>
      <c r="O97" s="240">
        <f t="shared" si="18"/>
        <v>1700</v>
      </c>
      <c r="P97" s="242"/>
      <c r="Q97" s="309" t="s">
        <v>25</v>
      </c>
      <c r="R97" s="337" t="s">
        <v>820</v>
      </c>
      <c r="S97" s="85"/>
      <c r="T97" s="85"/>
      <c r="U97" s="85"/>
      <c r="V97" s="85"/>
      <c r="W97" s="85"/>
      <c r="X97" s="85"/>
      <c r="Y97" s="85"/>
      <c r="Z97" s="85"/>
    </row>
    <row r="98">
      <c r="A98" s="235">
        <v>45841.0</v>
      </c>
      <c r="B98" s="236">
        <f t="shared" si="14"/>
        <v>45841</v>
      </c>
      <c r="C98" s="237">
        <f t="shared" si="19"/>
        <v>0.7777777778</v>
      </c>
      <c r="D98" s="122" t="s">
        <v>170</v>
      </c>
      <c r="E98" s="334"/>
      <c r="F98" s="123"/>
      <c r="G98" s="122"/>
      <c r="H98" s="238" t="str">
        <f t="shared" si="15"/>
        <v>D</v>
      </c>
      <c r="I98" s="240" t="str">
        <f t="shared" si="16"/>
        <v>0</v>
      </c>
      <c r="J98" s="122" t="s">
        <v>792</v>
      </c>
      <c r="K98" s="334">
        <v>1.051292447E9</v>
      </c>
      <c r="L98" s="123">
        <v>8.20855542E8</v>
      </c>
      <c r="M98" s="122"/>
      <c r="N98" s="308" t="str">
        <f t="shared" si="17"/>
        <v>D</v>
      </c>
      <c r="O98" s="240" t="str">
        <f t="shared" si="18"/>
        <v>0</v>
      </c>
      <c r="P98" s="311" t="s">
        <v>132</v>
      </c>
      <c r="Q98" s="309" t="s">
        <v>25</v>
      </c>
      <c r="R98" s="85"/>
      <c r="S98" s="85"/>
      <c r="T98" s="85"/>
      <c r="U98" s="85"/>
      <c r="V98" s="85"/>
      <c r="W98" s="85"/>
      <c r="X98" s="85"/>
      <c r="Y98" s="85"/>
      <c r="Z98" s="85"/>
    </row>
    <row r="99">
      <c r="A99" s="235">
        <v>45841.0</v>
      </c>
      <c r="B99" s="236">
        <f t="shared" si="14"/>
        <v>45841</v>
      </c>
      <c r="C99" s="237">
        <f t="shared" si="19"/>
        <v>0.7847222222</v>
      </c>
      <c r="D99" s="122" t="s">
        <v>292</v>
      </c>
      <c r="E99" s="334" t="s">
        <v>821</v>
      </c>
      <c r="F99" s="123">
        <v>4.61730477E8</v>
      </c>
      <c r="G99" s="123">
        <v>0.0</v>
      </c>
      <c r="H99" s="238" t="str">
        <f t="shared" si="15"/>
        <v>L</v>
      </c>
      <c r="I99" s="240" t="str">
        <f t="shared" si="16"/>
        <v>0</v>
      </c>
      <c r="J99" s="122" t="s">
        <v>263</v>
      </c>
      <c r="K99" s="336" t="s">
        <v>822</v>
      </c>
      <c r="L99" s="123">
        <v>4.70596881E8</v>
      </c>
      <c r="M99" s="123">
        <v>10010.0</v>
      </c>
      <c r="N99" s="308" t="str">
        <f t="shared" si="17"/>
        <v>W</v>
      </c>
      <c r="O99" s="240">
        <f t="shared" si="18"/>
        <v>350</v>
      </c>
      <c r="P99" s="32"/>
      <c r="Q99" s="309" t="s">
        <v>25</v>
      </c>
      <c r="R99" s="128" t="s">
        <v>823</v>
      </c>
      <c r="S99" s="85"/>
      <c r="T99" s="85"/>
      <c r="U99" s="85"/>
      <c r="V99" s="85"/>
      <c r="W99" s="85"/>
      <c r="X99" s="85"/>
      <c r="Y99" s="85"/>
      <c r="Z99" s="85"/>
    </row>
    <row r="100">
      <c r="A100" s="235">
        <v>45841.0</v>
      </c>
      <c r="B100" s="236">
        <f t="shared" si="14"/>
        <v>45841</v>
      </c>
      <c r="C100" s="237">
        <f t="shared" si="19"/>
        <v>0.7916666667</v>
      </c>
      <c r="D100" s="122" t="s">
        <v>155</v>
      </c>
      <c r="E100" s="334" t="s">
        <v>459</v>
      </c>
      <c r="F100" s="123">
        <v>5.29993901E8</v>
      </c>
      <c r="G100" s="123">
        <v>10.0</v>
      </c>
      <c r="H100" s="238" t="str">
        <f t="shared" si="15"/>
        <v>L</v>
      </c>
      <c r="I100" s="240" t="str">
        <f t="shared" si="16"/>
        <v>0</v>
      </c>
      <c r="J100" s="122" t="s">
        <v>269</v>
      </c>
      <c r="K100" s="334" t="s">
        <v>824</v>
      </c>
      <c r="L100" s="123">
        <v>6.2129136E8</v>
      </c>
      <c r="M100" s="123">
        <v>50390.0</v>
      </c>
      <c r="N100" s="308" t="str">
        <f t="shared" si="17"/>
        <v>W</v>
      </c>
      <c r="O100" s="240">
        <f t="shared" si="18"/>
        <v>1700</v>
      </c>
      <c r="P100" s="242"/>
      <c r="Q100" s="309" t="s">
        <v>25</v>
      </c>
      <c r="R100" s="85"/>
      <c r="S100" s="85"/>
      <c r="T100" s="85"/>
      <c r="U100" s="85"/>
      <c r="V100" s="85"/>
      <c r="W100" s="85"/>
      <c r="X100" s="85"/>
      <c r="Y100" s="85"/>
      <c r="Z100" s="85"/>
    </row>
    <row r="101">
      <c r="A101" s="235">
        <v>45841.0</v>
      </c>
      <c r="B101" s="236">
        <f t="shared" si="14"/>
        <v>45841</v>
      </c>
      <c r="C101" s="237">
        <f t="shared" si="19"/>
        <v>0.7986111111</v>
      </c>
      <c r="D101" s="122" t="s">
        <v>155</v>
      </c>
      <c r="E101" s="334" t="s">
        <v>434</v>
      </c>
      <c r="F101" s="123">
        <v>7.82770339E8</v>
      </c>
      <c r="G101" s="123">
        <v>90.0</v>
      </c>
      <c r="H101" s="238" t="str">
        <f t="shared" si="15"/>
        <v>D</v>
      </c>
      <c r="I101" s="240" t="str">
        <f t="shared" si="16"/>
        <v>0</v>
      </c>
      <c r="J101" s="122" t="s">
        <v>271</v>
      </c>
      <c r="K101" s="334" t="s">
        <v>306</v>
      </c>
      <c r="L101" s="123">
        <v>7.56066307E8</v>
      </c>
      <c r="M101" s="123">
        <v>90.0</v>
      </c>
      <c r="N101" s="308" t="str">
        <f t="shared" si="17"/>
        <v>D</v>
      </c>
      <c r="O101" s="240" t="str">
        <f t="shared" si="18"/>
        <v>0</v>
      </c>
      <c r="P101" s="32"/>
      <c r="Q101" s="309" t="s">
        <v>25</v>
      </c>
      <c r="R101" s="85"/>
      <c r="S101" s="85"/>
      <c r="T101" s="85"/>
      <c r="U101" s="85"/>
      <c r="V101" s="85"/>
      <c r="W101" s="85"/>
      <c r="X101" s="85"/>
      <c r="Y101" s="85"/>
      <c r="Z101" s="85"/>
    </row>
    <row r="102">
      <c r="A102" s="235">
        <v>45841.0</v>
      </c>
      <c r="B102" s="236">
        <f t="shared" si="14"/>
        <v>45841</v>
      </c>
      <c r="C102" s="237">
        <f t="shared" si="19"/>
        <v>0.8055555556</v>
      </c>
      <c r="D102" s="122" t="s">
        <v>283</v>
      </c>
      <c r="E102" s="334" t="s">
        <v>555</v>
      </c>
      <c r="F102" s="123">
        <v>8.34212935E8</v>
      </c>
      <c r="G102" s="123">
        <v>10250.0</v>
      </c>
      <c r="H102" s="238" t="str">
        <f t="shared" si="15"/>
        <v>W</v>
      </c>
      <c r="I102" s="240">
        <f t="shared" si="16"/>
        <v>350</v>
      </c>
      <c r="J102" s="122" t="s">
        <v>191</v>
      </c>
      <c r="K102" s="334" t="s">
        <v>541</v>
      </c>
      <c r="L102" s="123">
        <v>7.32284007E8</v>
      </c>
      <c r="M102" s="123">
        <v>5000.0</v>
      </c>
      <c r="N102" s="308" t="str">
        <f t="shared" si="17"/>
        <v>L</v>
      </c>
      <c r="O102" s="240">
        <f t="shared" si="18"/>
        <v>75</v>
      </c>
      <c r="P102" s="32"/>
      <c r="Q102" s="309" t="s">
        <v>25</v>
      </c>
      <c r="R102" s="85"/>
      <c r="S102" s="85"/>
      <c r="T102" s="85"/>
      <c r="U102" s="85"/>
      <c r="V102" s="85"/>
      <c r="W102" s="85"/>
      <c r="X102" s="85"/>
      <c r="Y102" s="85"/>
      <c r="Z102" s="85"/>
    </row>
    <row r="103">
      <c r="A103" s="235">
        <v>45841.0</v>
      </c>
      <c r="B103" s="236">
        <f t="shared" si="14"/>
        <v>45841</v>
      </c>
      <c r="C103" s="237">
        <f t="shared" si="19"/>
        <v>0.8125</v>
      </c>
      <c r="D103" s="122" t="s">
        <v>144</v>
      </c>
      <c r="E103" s="334" t="s">
        <v>291</v>
      </c>
      <c r="F103" s="123">
        <v>5.72981667E8</v>
      </c>
      <c r="G103" s="122"/>
      <c r="H103" s="238" t="str">
        <f t="shared" si="15"/>
        <v>D</v>
      </c>
      <c r="I103" s="240" t="str">
        <f t="shared" si="16"/>
        <v>0</v>
      </c>
      <c r="J103" s="122" t="s">
        <v>404</v>
      </c>
      <c r="K103" s="334" t="s">
        <v>825</v>
      </c>
      <c r="L103" s="123">
        <v>5.85124419E8</v>
      </c>
      <c r="M103" s="122"/>
      <c r="N103" s="308" t="str">
        <f t="shared" si="17"/>
        <v>D</v>
      </c>
      <c r="O103" s="240" t="str">
        <f t="shared" si="18"/>
        <v>0</v>
      </c>
      <c r="P103" s="314" t="s">
        <v>353</v>
      </c>
      <c r="Q103" s="309" t="s">
        <v>25</v>
      </c>
      <c r="R103" s="323" t="s">
        <v>826</v>
      </c>
      <c r="S103" s="85"/>
      <c r="T103" s="85"/>
      <c r="U103" s="85"/>
      <c r="V103" s="85"/>
      <c r="W103" s="85"/>
      <c r="X103" s="85"/>
      <c r="Y103" s="85"/>
      <c r="Z103" s="85"/>
    </row>
    <row r="104">
      <c r="A104" s="235">
        <v>45841.0</v>
      </c>
      <c r="B104" s="236">
        <f t="shared" si="14"/>
        <v>45841</v>
      </c>
      <c r="C104" s="237">
        <f t="shared" si="19"/>
        <v>0.8194444444</v>
      </c>
      <c r="D104" s="122" t="s">
        <v>564</v>
      </c>
      <c r="E104" s="334" t="s">
        <v>300</v>
      </c>
      <c r="F104" s="123">
        <v>8.0519121E8</v>
      </c>
      <c r="G104" s="122"/>
      <c r="H104" s="238" t="str">
        <f t="shared" si="15"/>
        <v>D</v>
      </c>
      <c r="I104" s="240" t="str">
        <f t="shared" si="16"/>
        <v>0</v>
      </c>
      <c r="J104" s="122" t="s">
        <v>263</v>
      </c>
      <c r="K104" s="334" t="s">
        <v>325</v>
      </c>
      <c r="L104" s="123">
        <v>1.766855322E9</v>
      </c>
      <c r="M104" s="122"/>
      <c r="N104" s="308" t="str">
        <f t="shared" si="17"/>
        <v>D</v>
      </c>
      <c r="O104" s="240" t="str">
        <f t="shared" si="18"/>
        <v>0</v>
      </c>
      <c r="P104" s="314" t="s">
        <v>353</v>
      </c>
      <c r="Q104" s="309" t="s">
        <v>25</v>
      </c>
      <c r="R104" s="85"/>
      <c r="S104" s="85"/>
      <c r="T104" s="85"/>
      <c r="U104" s="85"/>
      <c r="V104" s="85"/>
      <c r="W104" s="85"/>
      <c r="X104" s="85"/>
      <c r="Y104" s="85"/>
      <c r="Z104" s="85"/>
    </row>
    <row r="105">
      <c r="A105" s="235">
        <v>45841.0</v>
      </c>
      <c r="B105" s="236">
        <f t="shared" si="14"/>
        <v>45841</v>
      </c>
      <c r="C105" s="237">
        <f t="shared" si="19"/>
        <v>0.8263888889</v>
      </c>
      <c r="D105" s="122" t="s">
        <v>197</v>
      </c>
      <c r="E105" s="334" t="s">
        <v>375</v>
      </c>
      <c r="F105" s="123">
        <v>7.72743747E8</v>
      </c>
      <c r="G105" s="123">
        <v>30100.0</v>
      </c>
      <c r="H105" s="238" t="str">
        <f t="shared" si="15"/>
        <v>W</v>
      </c>
      <c r="I105" s="240">
        <f t="shared" si="16"/>
        <v>1000</v>
      </c>
      <c r="J105" s="122" t="s">
        <v>141</v>
      </c>
      <c r="K105" s="334" t="s">
        <v>653</v>
      </c>
      <c r="L105" s="123">
        <v>7.90684444E8</v>
      </c>
      <c r="M105" s="123">
        <v>6210.0</v>
      </c>
      <c r="N105" s="308" t="str">
        <f t="shared" si="17"/>
        <v>L</v>
      </c>
      <c r="O105" s="240">
        <f t="shared" si="18"/>
        <v>75</v>
      </c>
      <c r="P105" s="32"/>
      <c r="Q105" s="309" t="s">
        <v>25</v>
      </c>
      <c r="R105" s="85"/>
      <c r="S105" s="85"/>
      <c r="T105" s="85"/>
      <c r="U105" s="85"/>
      <c r="V105" s="85"/>
      <c r="W105" s="85"/>
      <c r="X105" s="85"/>
      <c r="Y105" s="85"/>
      <c r="Z105" s="85"/>
    </row>
    <row r="106">
      <c r="A106" s="235">
        <v>45841.0</v>
      </c>
      <c r="B106" s="236">
        <f t="shared" si="14"/>
        <v>45841</v>
      </c>
      <c r="C106" s="237">
        <f t="shared" si="19"/>
        <v>0.8333333333</v>
      </c>
      <c r="D106" s="122" t="s">
        <v>183</v>
      </c>
      <c r="E106" s="334" t="s">
        <v>608</v>
      </c>
      <c r="F106" s="123">
        <v>7.56066307E8</v>
      </c>
      <c r="G106" s="123">
        <v>1200.0</v>
      </c>
      <c r="H106" s="238" t="str">
        <f t="shared" si="15"/>
        <v>L</v>
      </c>
      <c r="I106" s="240" t="str">
        <f t="shared" si="16"/>
        <v>0</v>
      </c>
      <c r="J106" s="122" t="s">
        <v>282</v>
      </c>
      <c r="K106" s="334">
        <v>3.13544867E8</v>
      </c>
      <c r="L106" s="123">
        <v>1.830963821E9</v>
      </c>
      <c r="M106" s="123">
        <v>30660.0</v>
      </c>
      <c r="N106" s="308" t="str">
        <f t="shared" si="17"/>
        <v>W</v>
      </c>
      <c r="O106" s="240">
        <f t="shared" si="18"/>
        <v>1000</v>
      </c>
      <c r="P106" s="32"/>
      <c r="Q106" s="309" t="s">
        <v>25</v>
      </c>
      <c r="R106" s="85"/>
      <c r="S106" s="85"/>
      <c r="T106" s="85"/>
      <c r="U106" s="85"/>
      <c r="V106" s="85"/>
      <c r="W106" s="85"/>
      <c r="X106" s="85"/>
      <c r="Y106" s="85"/>
      <c r="Z106" s="85"/>
    </row>
    <row r="107">
      <c r="A107" s="235">
        <v>45841.0</v>
      </c>
      <c r="B107" s="236">
        <f t="shared" si="14"/>
        <v>45841</v>
      </c>
      <c r="C107" s="237">
        <f t="shared" si="19"/>
        <v>0.8402777778</v>
      </c>
      <c r="D107" s="122" t="s">
        <v>127</v>
      </c>
      <c r="E107" s="334" t="s">
        <v>827</v>
      </c>
      <c r="F107" s="123">
        <v>4.87463755E8</v>
      </c>
      <c r="G107" s="123">
        <v>10.0</v>
      </c>
      <c r="H107" s="238" t="str">
        <f t="shared" si="15"/>
        <v>L</v>
      </c>
      <c r="I107" s="240" t="str">
        <f t="shared" si="16"/>
        <v>0</v>
      </c>
      <c r="J107" s="122" t="s">
        <v>208</v>
      </c>
      <c r="K107" s="334" t="s">
        <v>209</v>
      </c>
      <c r="L107" s="123">
        <v>5.88209701E8</v>
      </c>
      <c r="M107" s="123">
        <v>30.0</v>
      </c>
      <c r="N107" s="308" t="str">
        <f t="shared" si="17"/>
        <v>W</v>
      </c>
      <c r="O107" s="240" t="str">
        <f t="shared" si="18"/>
        <v>0</v>
      </c>
      <c r="P107" s="323" t="s">
        <v>828</v>
      </c>
      <c r="Q107" s="309" t="s">
        <v>25</v>
      </c>
      <c r="R107" s="85"/>
      <c r="S107" s="85"/>
      <c r="T107" s="85"/>
      <c r="U107" s="85"/>
      <c r="V107" s="85"/>
      <c r="W107" s="85"/>
      <c r="X107" s="85"/>
      <c r="Y107" s="85"/>
      <c r="Z107" s="85"/>
    </row>
    <row r="108">
      <c r="A108" s="235">
        <v>45841.0</v>
      </c>
      <c r="B108" s="236">
        <f t="shared" si="14"/>
        <v>45841</v>
      </c>
      <c r="C108" s="237">
        <f t="shared" si="19"/>
        <v>0.8472222222</v>
      </c>
      <c r="D108" s="122" t="s">
        <v>155</v>
      </c>
      <c r="E108" s="334"/>
      <c r="F108" s="123"/>
      <c r="G108" s="122"/>
      <c r="H108" s="238" t="str">
        <f t="shared" si="15"/>
        <v>D</v>
      </c>
      <c r="I108" s="240" t="str">
        <f t="shared" si="16"/>
        <v>0</v>
      </c>
      <c r="J108" s="122" t="s">
        <v>792</v>
      </c>
      <c r="K108" s="334" t="s">
        <v>794</v>
      </c>
      <c r="L108" s="123">
        <v>7.52953078E8</v>
      </c>
      <c r="M108" s="122"/>
      <c r="N108" s="308" t="str">
        <f t="shared" si="17"/>
        <v>D</v>
      </c>
      <c r="O108" s="240" t="str">
        <f t="shared" si="18"/>
        <v>0</v>
      </c>
      <c r="P108" s="311" t="s">
        <v>132</v>
      </c>
      <c r="Q108" s="309" t="s">
        <v>25</v>
      </c>
      <c r="R108" s="85"/>
      <c r="S108" s="85"/>
      <c r="T108" s="85"/>
      <c r="U108" s="85"/>
      <c r="V108" s="85"/>
      <c r="W108" s="85"/>
      <c r="X108" s="85"/>
      <c r="Y108" s="85"/>
      <c r="Z108" s="85"/>
    </row>
    <row r="109">
      <c r="A109" s="235">
        <v>45841.0</v>
      </c>
      <c r="B109" s="236">
        <f t="shared" si="14"/>
        <v>45841</v>
      </c>
      <c r="C109" s="237">
        <f t="shared" si="19"/>
        <v>0.8541666667</v>
      </c>
      <c r="D109" s="122" t="s">
        <v>404</v>
      </c>
      <c r="E109" s="334" t="s">
        <v>403</v>
      </c>
      <c r="F109" s="123">
        <v>7.52886182E8</v>
      </c>
      <c r="G109" s="123">
        <v>1000.0</v>
      </c>
      <c r="H109" s="238" t="str">
        <f t="shared" si="15"/>
        <v>L</v>
      </c>
      <c r="I109" s="240" t="str">
        <f t="shared" si="16"/>
        <v>0</v>
      </c>
      <c r="J109" s="122" t="s">
        <v>590</v>
      </c>
      <c r="K109" s="334" t="s">
        <v>591</v>
      </c>
      <c r="L109" s="123">
        <v>6.30450839E8</v>
      </c>
      <c r="M109" s="123">
        <v>10000.0</v>
      </c>
      <c r="N109" s="308" t="str">
        <f t="shared" si="17"/>
        <v>W</v>
      </c>
      <c r="O109" s="240">
        <f t="shared" si="18"/>
        <v>350</v>
      </c>
      <c r="P109" s="32"/>
      <c r="Q109" s="309" t="s">
        <v>25</v>
      </c>
      <c r="R109" s="128" t="s">
        <v>829</v>
      </c>
      <c r="S109" s="85"/>
      <c r="T109" s="85"/>
      <c r="U109" s="85"/>
      <c r="V109" s="85"/>
      <c r="W109" s="85"/>
      <c r="X109" s="85"/>
      <c r="Y109" s="85"/>
      <c r="Z109" s="85"/>
    </row>
    <row r="110">
      <c r="A110" s="235">
        <v>45841.0</v>
      </c>
      <c r="B110" s="236">
        <f t="shared" si="14"/>
        <v>45841</v>
      </c>
      <c r="C110" s="237">
        <f t="shared" si="19"/>
        <v>0.8611111111</v>
      </c>
      <c r="D110" s="122" t="s">
        <v>197</v>
      </c>
      <c r="E110" s="334" t="s">
        <v>460</v>
      </c>
      <c r="F110" s="123">
        <v>8.06954002E8</v>
      </c>
      <c r="G110" s="123">
        <v>1070.0</v>
      </c>
      <c r="H110" s="238" t="str">
        <f t="shared" si="15"/>
        <v>W</v>
      </c>
      <c r="I110" s="240" t="str">
        <f t="shared" si="16"/>
        <v>0</v>
      </c>
      <c r="J110" s="122" t="s">
        <v>596</v>
      </c>
      <c r="K110" s="334">
        <v>1.054727416E9</v>
      </c>
      <c r="L110" s="123">
        <v>8.24204399E8</v>
      </c>
      <c r="M110" s="123">
        <v>10.0</v>
      </c>
      <c r="N110" s="308" t="str">
        <f t="shared" si="17"/>
        <v>L</v>
      </c>
      <c r="O110" s="240" t="str">
        <f t="shared" si="18"/>
        <v>0</v>
      </c>
      <c r="P110" s="242"/>
      <c r="Q110" s="309" t="s">
        <v>25</v>
      </c>
      <c r="R110" s="85"/>
      <c r="S110" s="85"/>
      <c r="T110" s="85"/>
      <c r="U110" s="85"/>
      <c r="V110" s="85"/>
      <c r="W110" s="85"/>
      <c r="X110" s="85"/>
      <c r="Y110" s="85"/>
      <c r="Z110" s="85"/>
    </row>
    <row r="111">
      <c r="A111" s="235">
        <v>45841.0</v>
      </c>
      <c r="B111" s="236">
        <f t="shared" si="14"/>
        <v>45841</v>
      </c>
      <c r="C111" s="237">
        <f t="shared" si="19"/>
        <v>0.8680555556</v>
      </c>
      <c r="D111" s="122" t="s">
        <v>139</v>
      </c>
      <c r="E111" s="334" t="s">
        <v>268</v>
      </c>
      <c r="F111" s="123">
        <v>8.13080642E8</v>
      </c>
      <c r="G111" s="123">
        <v>0.0</v>
      </c>
      <c r="H111" s="238" t="str">
        <f t="shared" si="15"/>
        <v>D</v>
      </c>
      <c r="I111" s="240" t="str">
        <f t="shared" si="16"/>
        <v>0</v>
      </c>
      <c r="J111" s="122" t="s">
        <v>581</v>
      </c>
      <c r="K111" s="334" t="s">
        <v>321</v>
      </c>
      <c r="L111" s="123">
        <v>6.72731344E8</v>
      </c>
      <c r="M111" s="123">
        <v>0.0</v>
      </c>
      <c r="N111" s="308" t="str">
        <f t="shared" si="17"/>
        <v>D</v>
      </c>
      <c r="O111" s="240" t="str">
        <f t="shared" si="18"/>
        <v>0</v>
      </c>
      <c r="P111" s="242"/>
      <c r="Q111" s="309" t="s">
        <v>25</v>
      </c>
      <c r="R111" s="85"/>
      <c r="S111" s="85"/>
      <c r="T111" s="85"/>
      <c r="U111" s="85"/>
      <c r="V111" s="85"/>
      <c r="W111" s="85"/>
      <c r="X111" s="85"/>
      <c r="Y111" s="85"/>
      <c r="Z111" s="85"/>
    </row>
    <row r="112">
      <c r="A112" s="230" t="s">
        <v>116</v>
      </c>
      <c r="B112" s="231" t="s">
        <v>16</v>
      </c>
      <c r="C112" s="239" t="s">
        <v>117</v>
      </c>
      <c r="D112" s="232" t="s">
        <v>118</v>
      </c>
      <c r="E112" s="304" t="s">
        <v>119</v>
      </c>
      <c r="F112" s="233" t="s">
        <v>120</v>
      </c>
      <c r="G112" s="232" t="s">
        <v>121</v>
      </c>
      <c r="H112" s="232" t="s">
        <v>122</v>
      </c>
      <c r="I112" s="232" t="s">
        <v>123</v>
      </c>
      <c r="J112" s="232" t="s">
        <v>118</v>
      </c>
      <c r="K112" s="304" t="s">
        <v>124</v>
      </c>
      <c r="L112" s="233" t="s">
        <v>125</v>
      </c>
      <c r="M112" s="232" t="s">
        <v>121</v>
      </c>
      <c r="N112" s="331" t="s">
        <v>122</v>
      </c>
      <c r="O112" s="232" t="s">
        <v>123</v>
      </c>
      <c r="P112" s="332" t="s">
        <v>52</v>
      </c>
      <c r="Q112" s="333" t="s">
        <v>17</v>
      </c>
      <c r="R112" s="85"/>
      <c r="S112" s="85"/>
      <c r="T112" s="85"/>
      <c r="U112" s="85"/>
      <c r="V112" s="85"/>
      <c r="W112" s="85"/>
      <c r="X112" s="85"/>
      <c r="Y112" s="85"/>
      <c r="Z112" s="85"/>
    </row>
    <row r="113">
      <c r="A113" s="235">
        <v>45842.0</v>
      </c>
      <c r="B113" s="236">
        <f t="shared" ref="B113:B148" si="20">A113</f>
        <v>45842</v>
      </c>
      <c r="C113" s="237">
        <v>0.625</v>
      </c>
      <c r="D113" s="47" t="s">
        <v>780</v>
      </c>
      <c r="E113" s="47"/>
      <c r="F113" s="47"/>
      <c r="G113" s="47"/>
      <c r="H113" s="238" t="str">
        <f t="shared" ref="H113:H148" si="21">IFS(G113&gt;M113,"W",G113&lt;M113,"L",G113=M113,"D")</f>
        <v>D</v>
      </c>
      <c r="I113" s="240" t="str">
        <f t="shared" ref="I113:I148" si="22">iferror(IF(H113="W",lookup(G113,{5000,10000,20000,30000,50000},{150,350,700,1000,1700}),lookup(G113,{5000,10000,20000,30000,50000},{75,175,350,500,850})),"0")</f>
        <v>0</v>
      </c>
      <c r="J113" s="47" t="s">
        <v>286</v>
      </c>
      <c r="K113" s="313"/>
      <c r="L113" s="47"/>
      <c r="M113" s="240"/>
      <c r="N113" s="308" t="str">
        <f t="shared" ref="N113:N148" si="23">IFS(M113&gt;G113,"W",M113&lt;G113,"L",M113=G113,"D")</f>
        <v>D</v>
      </c>
      <c r="O113" s="240" t="str">
        <f t="shared" ref="O113:O148" si="24">iferror(IF(N113="W",lookup(M113,{5000,10000,20000,30000,50000},{150,350,700,1000,1700}),lookup(M113,{5000,10000,20000,30000,50000},{75,175,350,500,850})),"0")</f>
        <v>0</v>
      </c>
      <c r="P113" s="242"/>
      <c r="Q113" s="309" t="s">
        <v>27</v>
      </c>
      <c r="R113" s="85"/>
      <c r="S113" s="85"/>
      <c r="T113" s="85"/>
      <c r="U113" s="85"/>
      <c r="V113" s="85"/>
      <c r="W113" s="85"/>
      <c r="X113" s="85"/>
      <c r="Y113" s="85"/>
      <c r="Z113" s="85"/>
    </row>
    <row r="114">
      <c r="A114" s="235">
        <v>45842.0</v>
      </c>
      <c r="B114" s="236">
        <f t="shared" si="20"/>
        <v>45842</v>
      </c>
      <c r="C114" s="237">
        <f t="shared" ref="C114:C148" si="25">C113 + TIME(0, 10, 0)</f>
        <v>0.6319444444</v>
      </c>
      <c r="D114" s="47" t="s">
        <v>134</v>
      </c>
      <c r="E114" s="324" t="s">
        <v>830</v>
      </c>
      <c r="F114" s="178">
        <v>6.89212116E8</v>
      </c>
      <c r="G114" s="241">
        <v>2000.0</v>
      </c>
      <c r="H114" s="238" t="str">
        <f t="shared" si="21"/>
        <v>W</v>
      </c>
      <c r="I114" s="240" t="str">
        <f t="shared" si="22"/>
        <v>0</v>
      </c>
      <c r="J114" s="47" t="s">
        <v>564</v>
      </c>
      <c r="K114" s="313" t="s">
        <v>768</v>
      </c>
      <c r="L114" s="178">
        <v>6.79308864E8</v>
      </c>
      <c r="M114" s="241">
        <v>1020.0</v>
      </c>
      <c r="N114" s="308" t="str">
        <f t="shared" si="23"/>
        <v>L</v>
      </c>
      <c r="O114" s="240" t="str">
        <f t="shared" si="24"/>
        <v>0</v>
      </c>
      <c r="P114" s="32"/>
      <c r="Q114" s="309" t="s">
        <v>27</v>
      </c>
      <c r="R114" s="128" t="s">
        <v>831</v>
      </c>
      <c r="S114" s="85"/>
      <c r="T114" s="85"/>
      <c r="U114" s="85"/>
      <c r="V114" s="85"/>
      <c r="W114" s="85"/>
      <c r="X114" s="85"/>
      <c r="Y114" s="85"/>
      <c r="Z114" s="85"/>
    </row>
    <row r="115">
      <c r="A115" s="235">
        <v>45842.0</v>
      </c>
      <c r="B115" s="236">
        <f t="shared" si="20"/>
        <v>45842</v>
      </c>
      <c r="C115" s="237">
        <f t="shared" si="25"/>
        <v>0.6388888889</v>
      </c>
      <c r="D115" s="47" t="s">
        <v>181</v>
      </c>
      <c r="E115" s="338" t="s">
        <v>652</v>
      </c>
      <c r="F115" s="178">
        <v>7.99867215E8</v>
      </c>
      <c r="G115" s="178">
        <v>50.0</v>
      </c>
      <c r="H115" s="238" t="str">
        <f t="shared" si="21"/>
        <v>L</v>
      </c>
      <c r="I115" s="240" t="str">
        <f t="shared" si="22"/>
        <v>0</v>
      </c>
      <c r="J115" s="47" t="s">
        <v>161</v>
      </c>
      <c r="K115" s="325" t="s">
        <v>375</v>
      </c>
      <c r="L115" s="178">
        <v>7.72743747E8</v>
      </c>
      <c r="M115" s="241">
        <v>70110.0</v>
      </c>
      <c r="N115" s="308" t="str">
        <f t="shared" si="23"/>
        <v>W</v>
      </c>
      <c r="O115" s="240">
        <f t="shared" si="24"/>
        <v>1700</v>
      </c>
      <c r="P115" s="32"/>
      <c r="Q115" s="309" t="s">
        <v>27</v>
      </c>
      <c r="R115" s="128" t="s">
        <v>832</v>
      </c>
      <c r="S115" s="85"/>
      <c r="T115" s="85"/>
      <c r="U115" s="85"/>
      <c r="V115" s="85"/>
      <c r="W115" s="85"/>
      <c r="X115" s="85"/>
      <c r="Y115" s="85"/>
      <c r="Z115" s="85"/>
    </row>
    <row r="116">
      <c r="A116" s="235">
        <v>45842.0</v>
      </c>
      <c r="B116" s="236">
        <f t="shared" si="20"/>
        <v>45842</v>
      </c>
      <c r="C116" s="237">
        <f t="shared" si="25"/>
        <v>0.6458333333</v>
      </c>
      <c r="D116" s="47" t="s">
        <v>134</v>
      </c>
      <c r="E116" s="47"/>
      <c r="F116" s="47"/>
      <c r="G116" s="47"/>
      <c r="H116" s="238" t="str">
        <f t="shared" si="21"/>
        <v>D</v>
      </c>
      <c r="I116" s="240" t="str">
        <f t="shared" si="22"/>
        <v>0</v>
      </c>
      <c r="J116" s="47" t="s">
        <v>279</v>
      </c>
      <c r="K116" s="47"/>
      <c r="L116" s="47"/>
      <c r="M116" s="240"/>
      <c r="N116" s="308" t="str">
        <f t="shared" si="23"/>
        <v>D</v>
      </c>
      <c r="O116" s="240" t="str">
        <f t="shared" si="24"/>
        <v>0</v>
      </c>
      <c r="P116" s="32"/>
      <c r="Q116" s="309" t="s">
        <v>27</v>
      </c>
      <c r="R116" s="85"/>
      <c r="S116" s="85"/>
      <c r="T116" s="85"/>
      <c r="U116" s="85"/>
      <c r="V116" s="85"/>
      <c r="W116" s="85"/>
      <c r="X116" s="85"/>
      <c r="Y116" s="85"/>
      <c r="Z116" s="85"/>
    </row>
    <row r="117">
      <c r="A117" s="235">
        <v>45842.0</v>
      </c>
      <c r="B117" s="236">
        <f t="shared" si="20"/>
        <v>45842</v>
      </c>
      <c r="C117" s="237">
        <f t="shared" si="25"/>
        <v>0.6527777778</v>
      </c>
      <c r="D117" s="47" t="s">
        <v>166</v>
      </c>
      <c r="E117" s="307" t="s">
        <v>158</v>
      </c>
      <c r="F117" s="178">
        <v>5.29884291E8</v>
      </c>
      <c r="G117" s="178">
        <v>34280.0</v>
      </c>
      <c r="H117" s="238" t="str">
        <f t="shared" si="21"/>
        <v>W</v>
      </c>
      <c r="I117" s="240">
        <f t="shared" si="22"/>
        <v>1000</v>
      </c>
      <c r="J117" s="47" t="s">
        <v>170</v>
      </c>
      <c r="K117" s="168" t="s">
        <v>338</v>
      </c>
      <c r="L117" s="178">
        <v>8.05315046E8</v>
      </c>
      <c r="M117" s="241">
        <v>10.0</v>
      </c>
      <c r="N117" s="308" t="str">
        <f t="shared" si="23"/>
        <v>L</v>
      </c>
      <c r="O117" s="240" t="str">
        <f t="shared" si="24"/>
        <v>0</v>
      </c>
      <c r="P117" s="32"/>
      <c r="Q117" s="309" t="s">
        <v>27</v>
      </c>
      <c r="R117" s="85"/>
      <c r="S117" s="85"/>
      <c r="T117" s="85"/>
      <c r="U117" s="85"/>
      <c r="V117" s="85"/>
      <c r="W117" s="85"/>
      <c r="X117" s="85"/>
      <c r="Y117" s="85"/>
      <c r="Z117" s="85"/>
    </row>
    <row r="118">
      <c r="A118" s="235">
        <v>45842.0</v>
      </c>
      <c r="B118" s="236">
        <f t="shared" si="20"/>
        <v>45842</v>
      </c>
      <c r="C118" s="237">
        <f t="shared" si="25"/>
        <v>0.6597222222</v>
      </c>
      <c r="D118" s="47" t="s">
        <v>316</v>
      </c>
      <c r="E118" s="47"/>
      <c r="F118" s="47"/>
      <c r="G118" s="47"/>
      <c r="H118" s="238" t="str">
        <f t="shared" si="21"/>
        <v>D</v>
      </c>
      <c r="I118" s="240" t="str">
        <f t="shared" si="22"/>
        <v>0</v>
      </c>
      <c r="J118" s="47" t="s">
        <v>144</v>
      </c>
      <c r="K118" s="47"/>
      <c r="L118" s="47"/>
      <c r="M118" s="240"/>
      <c r="N118" s="308" t="str">
        <f t="shared" si="23"/>
        <v>D</v>
      </c>
      <c r="O118" s="240" t="str">
        <f t="shared" si="24"/>
        <v>0</v>
      </c>
      <c r="P118" s="32"/>
      <c r="Q118" s="309" t="s">
        <v>27</v>
      </c>
      <c r="R118" s="85"/>
      <c r="S118" s="85"/>
      <c r="T118" s="85"/>
      <c r="U118" s="85"/>
      <c r="V118" s="85"/>
      <c r="W118" s="85"/>
      <c r="X118" s="85"/>
      <c r="Y118" s="85"/>
      <c r="Z118" s="85"/>
    </row>
    <row r="119">
      <c r="A119" s="235">
        <v>45842.0</v>
      </c>
      <c r="B119" s="236">
        <f t="shared" si="20"/>
        <v>45842</v>
      </c>
      <c r="C119" s="237">
        <f t="shared" si="25"/>
        <v>0.6666666667</v>
      </c>
      <c r="D119" s="47" t="s">
        <v>136</v>
      </c>
      <c r="E119" s="313" t="s">
        <v>810</v>
      </c>
      <c r="F119" s="178">
        <v>6.68015626E8</v>
      </c>
      <c r="G119" s="47"/>
      <c r="H119" s="238" t="str">
        <f t="shared" si="21"/>
        <v>D</v>
      </c>
      <c r="I119" s="240" t="str">
        <f t="shared" si="22"/>
        <v>0</v>
      </c>
      <c r="J119" s="47" t="s">
        <v>383</v>
      </c>
      <c r="K119" s="313" t="s">
        <v>445</v>
      </c>
      <c r="L119" s="178">
        <v>6.19028083E8</v>
      </c>
      <c r="M119" s="240"/>
      <c r="N119" s="308" t="str">
        <f t="shared" si="23"/>
        <v>D</v>
      </c>
      <c r="O119" s="240" t="str">
        <f t="shared" si="24"/>
        <v>0</v>
      </c>
      <c r="P119" s="339" t="s">
        <v>273</v>
      </c>
      <c r="Q119" s="309" t="s">
        <v>27</v>
      </c>
      <c r="R119" s="85"/>
      <c r="S119" s="85"/>
      <c r="T119" s="85"/>
      <c r="U119" s="85"/>
      <c r="V119" s="85"/>
      <c r="W119" s="85"/>
      <c r="X119" s="85"/>
      <c r="Y119" s="85"/>
      <c r="Z119" s="85"/>
    </row>
    <row r="120">
      <c r="A120" s="235">
        <v>45842.0</v>
      </c>
      <c r="B120" s="236">
        <f t="shared" si="20"/>
        <v>45842</v>
      </c>
      <c r="C120" s="237">
        <f t="shared" si="25"/>
        <v>0.6736111111</v>
      </c>
      <c r="D120" s="240" t="s">
        <v>155</v>
      </c>
      <c r="E120" s="47"/>
      <c r="F120" s="47"/>
      <c r="G120" s="47"/>
      <c r="H120" s="238" t="str">
        <f t="shared" si="21"/>
        <v>D</v>
      </c>
      <c r="I120" s="240" t="str">
        <f t="shared" si="22"/>
        <v>0</v>
      </c>
      <c r="J120" s="47" t="s">
        <v>130</v>
      </c>
      <c r="K120" s="47"/>
      <c r="L120" s="47"/>
      <c r="M120" s="240"/>
      <c r="N120" s="308" t="str">
        <f t="shared" si="23"/>
        <v>D</v>
      </c>
      <c r="O120" s="240" t="str">
        <f t="shared" si="24"/>
        <v>0</v>
      </c>
      <c r="P120" s="32"/>
      <c r="Q120" s="309" t="s">
        <v>27</v>
      </c>
      <c r="R120" s="85"/>
      <c r="S120" s="85"/>
      <c r="T120" s="85"/>
      <c r="U120" s="85"/>
      <c r="V120" s="85"/>
      <c r="W120" s="85"/>
      <c r="X120" s="85"/>
      <c r="Y120" s="85"/>
      <c r="Z120" s="85"/>
    </row>
    <row r="121">
      <c r="A121" s="235">
        <v>45842.0</v>
      </c>
      <c r="B121" s="236">
        <f t="shared" si="20"/>
        <v>45842</v>
      </c>
      <c r="C121" s="237">
        <f t="shared" si="25"/>
        <v>0.6805555556</v>
      </c>
      <c r="D121" s="47" t="s">
        <v>311</v>
      </c>
      <c r="E121" s="209" t="s">
        <v>541</v>
      </c>
      <c r="F121" s="178">
        <v>7.32284007E8</v>
      </c>
      <c r="G121" s="178">
        <v>5000.0</v>
      </c>
      <c r="H121" s="238" t="str">
        <f t="shared" si="21"/>
        <v>W</v>
      </c>
      <c r="I121" s="240">
        <f t="shared" si="22"/>
        <v>150</v>
      </c>
      <c r="J121" s="47" t="s">
        <v>191</v>
      </c>
      <c r="K121" s="209">
        <v>1.076541664E9</v>
      </c>
      <c r="L121" s="178">
        <v>8.46086883E8</v>
      </c>
      <c r="M121" s="241">
        <v>100.0</v>
      </c>
      <c r="N121" s="308" t="str">
        <f t="shared" si="23"/>
        <v>L</v>
      </c>
      <c r="O121" s="240" t="str">
        <f t="shared" si="24"/>
        <v>0</v>
      </c>
      <c r="P121" s="242"/>
      <c r="Q121" s="309" t="s">
        <v>27</v>
      </c>
      <c r="R121" s="128" t="s">
        <v>833</v>
      </c>
      <c r="S121" s="85"/>
      <c r="T121" s="85"/>
      <c r="U121" s="85"/>
      <c r="V121" s="85"/>
      <c r="W121" s="85"/>
      <c r="X121" s="85"/>
      <c r="Y121" s="85"/>
      <c r="Z121" s="85"/>
    </row>
    <row r="122">
      <c r="A122" s="235">
        <v>45842.0</v>
      </c>
      <c r="B122" s="236">
        <f t="shared" si="20"/>
        <v>45842</v>
      </c>
      <c r="C122" s="237">
        <f t="shared" si="25"/>
        <v>0.6875</v>
      </c>
      <c r="D122" s="47" t="s">
        <v>188</v>
      </c>
      <c r="E122" s="324" t="s">
        <v>135</v>
      </c>
      <c r="F122" s="178">
        <v>8.30524061E8</v>
      </c>
      <c r="G122" s="178">
        <v>6040.0</v>
      </c>
      <c r="H122" s="238" t="str">
        <f t="shared" si="21"/>
        <v>L</v>
      </c>
      <c r="I122" s="240">
        <f t="shared" si="22"/>
        <v>75</v>
      </c>
      <c r="J122" s="47" t="s">
        <v>134</v>
      </c>
      <c r="K122" s="324" t="s">
        <v>319</v>
      </c>
      <c r="L122" s="178">
        <v>5.94266288E8</v>
      </c>
      <c r="M122" s="241">
        <v>6450.0</v>
      </c>
      <c r="N122" s="308" t="str">
        <f t="shared" si="23"/>
        <v>W</v>
      </c>
      <c r="O122" s="240">
        <f t="shared" si="24"/>
        <v>150</v>
      </c>
      <c r="P122" s="242"/>
      <c r="Q122" s="309" t="s">
        <v>27</v>
      </c>
      <c r="R122" s="85"/>
      <c r="S122" s="85"/>
      <c r="T122" s="85"/>
      <c r="U122" s="85"/>
      <c r="V122" s="85"/>
      <c r="W122" s="85"/>
      <c r="X122" s="85"/>
      <c r="Y122" s="85"/>
      <c r="Z122" s="85"/>
    </row>
    <row r="123">
      <c r="A123" s="235">
        <v>45842.0</v>
      </c>
      <c r="B123" s="236">
        <f t="shared" si="20"/>
        <v>45842</v>
      </c>
      <c r="C123" s="237">
        <f t="shared" si="25"/>
        <v>0.6944444444</v>
      </c>
      <c r="D123" s="47" t="s">
        <v>134</v>
      </c>
      <c r="E123" s="340" t="s">
        <v>430</v>
      </c>
      <c r="F123" s="178">
        <v>6.84324267E8</v>
      </c>
      <c r="G123" s="178">
        <v>5010.0</v>
      </c>
      <c r="H123" s="238" t="str">
        <f t="shared" si="21"/>
        <v>W</v>
      </c>
      <c r="I123" s="240">
        <f t="shared" si="22"/>
        <v>150</v>
      </c>
      <c r="J123" s="47" t="s">
        <v>149</v>
      </c>
      <c r="K123" s="340" t="s">
        <v>609</v>
      </c>
      <c r="L123" s="178">
        <v>6.51155861E8</v>
      </c>
      <c r="M123" s="241">
        <v>110.0</v>
      </c>
      <c r="N123" s="308" t="str">
        <f t="shared" si="23"/>
        <v>L</v>
      </c>
      <c r="O123" s="240" t="str">
        <f t="shared" si="24"/>
        <v>0</v>
      </c>
      <c r="P123" s="32"/>
      <c r="Q123" s="309" t="s">
        <v>27</v>
      </c>
      <c r="R123" s="85"/>
      <c r="S123" s="85"/>
      <c r="T123" s="85"/>
      <c r="U123" s="85"/>
      <c r="V123" s="85"/>
      <c r="W123" s="85"/>
      <c r="X123" s="85"/>
      <c r="Y123" s="85"/>
      <c r="Z123" s="85"/>
    </row>
    <row r="124">
      <c r="A124" s="235">
        <v>45842.0</v>
      </c>
      <c r="B124" s="236">
        <f t="shared" si="20"/>
        <v>45842</v>
      </c>
      <c r="C124" s="237">
        <f t="shared" si="25"/>
        <v>0.7013888889</v>
      </c>
      <c r="D124" s="47" t="s">
        <v>144</v>
      </c>
      <c r="E124" s="341">
        <v>9.08444017E8</v>
      </c>
      <c r="F124" s="178">
        <v>6.81669638E8</v>
      </c>
      <c r="G124" s="178">
        <v>1470.0</v>
      </c>
      <c r="H124" s="238" t="str">
        <f t="shared" si="21"/>
        <v>L</v>
      </c>
      <c r="I124" s="240" t="str">
        <f t="shared" si="22"/>
        <v>0</v>
      </c>
      <c r="J124" s="47" t="s">
        <v>157</v>
      </c>
      <c r="K124" s="310" t="s">
        <v>179</v>
      </c>
      <c r="L124" s="178">
        <v>6.81235235E8</v>
      </c>
      <c r="M124" s="241">
        <v>12320.0</v>
      </c>
      <c r="N124" s="308" t="str">
        <f t="shared" si="23"/>
        <v>W</v>
      </c>
      <c r="O124" s="240">
        <f t="shared" si="24"/>
        <v>350</v>
      </c>
      <c r="P124" s="32"/>
      <c r="Q124" s="309" t="s">
        <v>27</v>
      </c>
      <c r="R124" s="85"/>
      <c r="S124" s="85"/>
      <c r="T124" s="85"/>
      <c r="U124" s="85"/>
      <c r="V124" s="85"/>
      <c r="W124" s="85"/>
      <c r="X124" s="85"/>
      <c r="Y124" s="85"/>
      <c r="Z124" s="85"/>
    </row>
    <row r="125">
      <c r="A125" s="235">
        <v>45842.0</v>
      </c>
      <c r="B125" s="236">
        <f t="shared" si="20"/>
        <v>45842</v>
      </c>
      <c r="C125" s="237">
        <f t="shared" si="25"/>
        <v>0.7083333333</v>
      </c>
      <c r="D125" s="47" t="s">
        <v>320</v>
      </c>
      <c r="E125" s="245" t="s">
        <v>568</v>
      </c>
      <c r="F125" s="178">
        <v>5.17012798E8</v>
      </c>
      <c r="G125" s="178">
        <v>5000.0</v>
      </c>
      <c r="H125" s="238" t="str">
        <f t="shared" si="21"/>
        <v>W</v>
      </c>
      <c r="I125" s="240">
        <f t="shared" si="22"/>
        <v>150</v>
      </c>
      <c r="J125" s="47" t="s">
        <v>597</v>
      </c>
      <c r="K125" s="209">
        <v>1.076541664E9</v>
      </c>
      <c r="L125" s="178">
        <v>8.46086883E8</v>
      </c>
      <c r="M125" s="241">
        <v>200.0</v>
      </c>
      <c r="N125" s="308" t="str">
        <f t="shared" si="23"/>
        <v>L</v>
      </c>
      <c r="O125" s="240" t="str">
        <f t="shared" si="24"/>
        <v>0</v>
      </c>
      <c r="P125" s="32"/>
      <c r="Q125" s="309" t="s">
        <v>27</v>
      </c>
      <c r="R125" s="85"/>
      <c r="S125" s="85"/>
      <c r="T125" s="85"/>
      <c r="U125" s="85"/>
      <c r="V125" s="85"/>
      <c r="W125" s="85"/>
      <c r="X125" s="85"/>
      <c r="Y125" s="85"/>
      <c r="Z125" s="85"/>
    </row>
    <row r="126">
      <c r="A126" s="235">
        <v>45842.0</v>
      </c>
      <c r="B126" s="236">
        <f t="shared" si="20"/>
        <v>45842</v>
      </c>
      <c r="C126" s="237">
        <f t="shared" si="25"/>
        <v>0.7152777778</v>
      </c>
      <c r="D126" s="47" t="s">
        <v>136</v>
      </c>
      <c r="E126" s="47"/>
      <c r="F126" s="47"/>
      <c r="G126" s="47"/>
      <c r="H126" s="238" t="str">
        <f t="shared" si="21"/>
        <v>D</v>
      </c>
      <c r="I126" s="240" t="str">
        <f t="shared" si="22"/>
        <v>0</v>
      </c>
      <c r="J126" s="240" t="s">
        <v>139</v>
      </c>
      <c r="K126" s="313"/>
      <c r="L126" s="47"/>
      <c r="M126" s="47"/>
      <c r="N126" s="308" t="str">
        <f t="shared" si="23"/>
        <v>D</v>
      </c>
      <c r="O126" s="240" t="str">
        <f t="shared" si="24"/>
        <v>0</v>
      </c>
      <c r="P126" s="242"/>
      <c r="Q126" s="309" t="s">
        <v>27</v>
      </c>
      <c r="R126" s="85"/>
      <c r="S126" s="85"/>
      <c r="T126" s="85"/>
      <c r="U126" s="85"/>
      <c r="V126" s="85"/>
      <c r="W126" s="85"/>
      <c r="X126" s="85"/>
      <c r="Y126" s="85"/>
      <c r="Z126" s="85"/>
    </row>
    <row r="127">
      <c r="A127" s="235">
        <v>45842.0</v>
      </c>
      <c r="B127" s="236">
        <f t="shared" si="20"/>
        <v>45842</v>
      </c>
      <c r="C127" s="237">
        <f t="shared" si="25"/>
        <v>0.7222222222</v>
      </c>
      <c r="D127" s="47" t="s">
        <v>161</v>
      </c>
      <c r="E127" s="325" t="s">
        <v>375</v>
      </c>
      <c r="F127" s="178">
        <v>7.72743747E8</v>
      </c>
      <c r="G127" s="178">
        <v>60020.0</v>
      </c>
      <c r="H127" s="238" t="str">
        <f t="shared" si="21"/>
        <v>W</v>
      </c>
      <c r="I127" s="240">
        <f t="shared" si="22"/>
        <v>1700</v>
      </c>
      <c r="J127" s="47" t="s">
        <v>286</v>
      </c>
      <c r="K127" s="325" t="s">
        <v>677</v>
      </c>
      <c r="L127" s="178">
        <v>8.07212371E8</v>
      </c>
      <c r="M127" s="178">
        <v>10.0</v>
      </c>
      <c r="N127" s="308" t="str">
        <f t="shared" si="23"/>
        <v>L</v>
      </c>
      <c r="O127" s="240" t="str">
        <f t="shared" si="24"/>
        <v>0</v>
      </c>
      <c r="P127" s="32"/>
      <c r="Q127" s="309" t="s">
        <v>27</v>
      </c>
      <c r="R127" s="128" t="s">
        <v>834</v>
      </c>
      <c r="S127" s="85"/>
      <c r="T127" s="85"/>
      <c r="U127" s="85"/>
      <c r="V127" s="85"/>
      <c r="W127" s="85"/>
      <c r="X127" s="85"/>
      <c r="Y127" s="85"/>
      <c r="Z127" s="85"/>
    </row>
    <row r="128">
      <c r="A128" s="235">
        <v>45842.0</v>
      </c>
      <c r="B128" s="236">
        <f t="shared" si="20"/>
        <v>45842</v>
      </c>
      <c r="C128" s="237">
        <f t="shared" si="25"/>
        <v>0.7291666667</v>
      </c>
      <c r="D128" s="47" t="s">
        <v>127</v>
      </c>
      <c r="E128" s="47"/>
      <c r="F128" s="47"/>
      <c r="G128" s="47"/>
      <c r="H128" s="238" t="str">
        <f t="shared" si="21"/>
        <v>D</v>
      </c>
      <c r="I128" s="240" t="str">
        <f t="shared" si="22"/>
        <v>0</v>
      </c>
      <c r="J128" s="47" t="s">
        <v>195</v>
      </c>
      <c r="K128" s="47"/>
      <c r="L128" s="47"/>
      <c r="M128" s="47"/>
      <c r="N128" s="308" t="str">
        <f t="shared" si="23"/>
        <v>D</v>
      </c>
      <c r="O128" s="240" t="str">
        <f t="shared" si="24"/>
        <v>0</v>
      </c>
      <c r="P128" s="32"/>
      <c r="Q128" s="309" t="s">
        <v>27</v>
      </c>
      <c r="R128" s="85"/>
      <c r="S128" s="85"/>
      <c r="T128" s="85"/>
      <c r="U128" s="85"/>
      <c r="V128" s="85"/>
      <c r="W128" s="85"/>
      <c r="X128" s="85"/>
      <c r="Y128" s="85"/>
      <c r="Z128" s="85"/>
    </row>
    <row r="129">
      <c r="A129" s="235">
        <v>45842.0</v>
      </c>
      <c r="B129" s="236">
        <f t="shared" si="20"/>
        <v>45842</v>
      </c>
      <c r="C129" s="237">
        <f t="shared" si="25"/>
        <v>0.7361111111</v>
      </c>
      <c r="D129" s="47" t="s">
        <v>141</v>
      </c>
      <c r="E129" s="47"/>
      <c r="F129" s="47"/>
      <c r="G129" s="47"/>
      <c r="H129" s="238" t="str">
        <f t="shared" si="21"/>
        <v>D</v>
      </c>
      <c r="I129" s="240" t="str">
        <f t="shared" si="22"/>
        <v>0</v>
      </c>
      <c r="J129" s="47" t="s">
        <v>195</v>
      </c>
      <c r="K129" s="47"/>
      <c r="L129" s="47"/>
      <c r="M129" s="47"/>
      <c r="N129" s="308" t="str">
        <f t="shared" si="23"/>
        <v>D</v>
      </c>
      <c r="O129" s="240" t="str">
        <f t="shared" si="24"/>
        <v>0</v>
      </c>
      <c r="P129" s="32"/>
      <c r="Q129" s="309" t="s">
        <v>27</v>
      </c>
      <c r="R129" s="85"/>
      <c r="S129" s="85"/>
      <c r="T129" s="85"/>
      <c r="U129" s="85"/>
      <c r="V129" s="85"/>
      <c r="W129" s="85"/>
      <c r="X129" s="85"/>
      <c r="Y129" s="85"/>
      <c r="Z129" s="85"/>
    </row>
    <row r="130">
      <c r="A130" s="235">
        <v>45842.0</v>
      </c>
      <c r="B130" s="236">
        <f t="shared" si="20"/>
        <v>45842</v>
      </c>
      <c r="C130" s="237">
        <f t="shared" si="25"/>
        <v>0.7430555556</v>
      </c>
      <c r="D130" s="47" t="s">
        <v>130</v>
      </c>
      <c r="E130" s="342" t="s">
        <v>835</v>
      </c>
      <c r="F130" s="178">
        <v>4.38947213E8</v>
      </c>
      <c r="G130" s="178">
        <v>66830.0</v>
      </c>
      <c r="H130" s="238" t="str">
        <f t="shared" si="21"/>
        <v>W</v>
      </c>
      <c r="I130" s="240">
        <f t="shared" si="22"/>
        <v>1700</v>
      </c>
      <c r="J130" s="47" t="s">
        <v>134</v>
      </c>
      <c r="K130" s="324" t="s">
        <v>135</v>
      </c>
      <c r="L130" s="178">
        <v>8.30524061E8</v>
      </c>
      <c r="M130" s="178">
        <v>5100.0</v>
      </c>
      <c r="N130" s="308" t="str">
        <f t="shared" si="23"/>
        <v>L</v>
      </c>
      <c r="O130" s="240">
        <f t="shared" si="24"/>
        <v>75</v>
      </c>
      <c r="P130" s="32"/>
      <c r="Q130" s="309" t="s">
        <v>27</v>
      </c>
      <c r="R130" s="85"/>
      <c r="S130" s="85"/>
      <c r="T130" s="85"/>
      <c r="U130" s="85"/>
      <c r="V130" s="85"/>
      <c r="W130" s="85"/>
      <c r="X130" s="85"/>
      <c r="Y130" s="85"/>
      <c r="Z130" s="85"/>
    </row>
    <row r="131">
      <c r="A131" s="235">
        <v>45842.0</v>
      </c>
      <c r="B131" s="236">
        <f t="shared" si="20"/>
        <v>45842</v>
      </c>
      <c r="C131" s="237">
        <f t="shared" si="25"/>
        <v>0.75</v>
      </c>
      <c r="D131" s="47" t="s">
        <v>390</v>
      </c>
      <c r="E131" s="47"/>
      <c r="F131" s="47"/>
      <c r="G131" s="47"/>
      <c r="H131" s="238" t="str">
        <f t="shared" si="21"/>
        <v>D</v>
      </c>
      <c r="I131" s="240" t="str">
        <f t="shared" si="22"/>
        <v>0</v>
      </c>
      <c r="J131" s="47" t="s">
        <v>174</v>
      </c>
      <c r="K131" s="47"/>
      <c r="L131" s="47"/>
      <c r="M131" s="47"/>
      <c r="N131" s="308" t="str">
        <f t="shared" si="23"/>
        <v>D</v>
      </c>
      <c r="O131" s="240" t="str">
        <f t="shared" si="24"/>
        <v>0</v>
      </c>
      <c r="P131" s="32"/>
      <c r="Q131" s="309" t="s">
        <v>27</v>
      </c>
      <c r="R131" s="85"/>
      <c r="S131" s="85"/>
      <c r="T131" s="85"/>
      <c r="U131" s="85"/>
      <c r="V131" s="85"/>
      <c r="W131" s="85"/>
      <c r="X131" s="85"/>
      <c r="Y131" s="85"/>
      <c r="Z131" s="85"/>
    </row>
    <row r="132">
      <c r="A132" s="235">
        <v>45842.0</v>
      </c>
      <c r="B132" s="236">
        <f t="shared" si="20"/>
        <v>45842</v>
      </c>
      <c r="C132" s="237">
        <f t="shared" si="25"/>
        <v>0.7569444444</v>
      </c>
      <c r="D132" s="47" t="s">
        <v>812</v>
      </c>
      <c r="E132" s="47"/>
      <c r="F132" s="47"/>
      <c r="G132" s="47"/>
      <c r="H132" s="238" t="str">
        <f t="shared" si="21"/>
        <v>D</v>
      </c>
      <c r="I132" s="240" t="str">
        <f t="shared" si="22"/>
        <v>0</v>
      </c>
      <c r="J132" s="47" t="s">
        <v>130</v>
      </c>
      <c r="K132" s="47"/>
      <c r="L132" s="47"/>
      <c r="M132" s="47"/>
      <c r="N132" s="308" t="str">
        <f t="shared" si="23"/>
        <v>D</v>
      </c>
      <c r="O132" s="240" t="str">
        <f t="shared" si="24"/>
        <v>0</v>
      </c>
      <c r="P132" s="32"/>
      <c r="Q132" s="309" t="s">
        <v>27</v>
      </c>
      <c r="R132" s="85"/>
      <c r="S132" s="85"/>
      <c r="T132" s="85"/>
      <c r="U132" s="85"/>
      <c r="V132" s="85"/>
      <c r="W132" s="85"/>
      <c r="X132" s="85"/>
      <c r="Y132" s="85"/>
      <c r="Z132" s="85"/>
    </row>
    <row r="133">
      <c r="A133" s="235">
        <v>45842.0</v>
      </c>
      <c r="B133" s="236">
        <f t="shared" si="20"/>
        <v>45842</v>
      </c>
      <c r="C133" s="237">
        <f t="shared" si="25"/>
        <v>0.7638888889</v>
      </c>
      <c r="D133" s="47" t="s">
        <v>316</v>
      </c>
      <c r="E133" s="313" t="s">
        <v>317</v>
      </c>
      <c r="F133" s="178">
        <v>7.88419797E8</v>
      </c>
      <c r="G133" s="47"/>
      <c r="H133" s="238" t="str">
        <f t="shared" si="21"/>
        <v>D</v>
      </c>
      <c r="I133" s="240" t="str">
        <f t="shared" si="22"/>
        <v>0</v>
      </c>
      <c r="J133" s="47" t="s">
        <v>178</v>
      </c>
      <c r="K133" s="341" t="s">
        <v>623</v>
      </c>
      <c r="L133" s="178">
        <v>5.9101512E8</v>
      </c>
      <c r="M133" s="47"/>
      <c r="N133" s="308" t="str">
        <f t="shared" si="23"/>
        <v>D</v>
      </c>
      <c r="O133" s="240" t="str">
        <f t="shared" si="24"/>
        <v>0</v>
      </c>
      <c r="P133" s="339" t="s">
        <v>273</v>
      </c>
      <c r="Q133" s="309" t="s">
        <v>27</v>
      </c>
      <c r="R133" s="85"/>
      <c r="S133" s="85"/>
      <c r="T133" s="85"/>
      <c r="U133" s="85"/>
      <c r="V133" s="85"/>
      <c r="W133" s="85"/>
      <c r="X133" s="85"/>
      <c r="Y133" s="85"/>
      <c r="Z133" s="85"/>
    </row>
    <row r="134">
      <c r="A134" s="235">
        <v>45842.0</v>
      </c>
      <c r="B134" s="236">
        <f t="shared" si="20"/>
        <v>45842</v>
      </c>
      <c r="C134" s="237">
        <f t="shared" si="25"/>
        <v>0.7708333333</v>
      </c>
      <c r="D134" s="47" t="s">
        <v>136</v>
      </c>
      <c r="E134" s="313" t="s">
        <v>811</v>
      </c>
      <c r="F134" s="178">
        <v>7.78722875E8</v>
      </c>
      <c r="G134" s="47"/>
      <c r="H134" s="238" t="str">
        <f t="shared" si="21"/>
        <v>D</v>
      </c>
      <c r="I134" s="240" t="str">
        <f t="shared" si="22"/>
        <v>0</v>
      </c>
      <c r="J134" s="47" t="s">
        <v>161</v>
      </c>
      <c r="K134" s="343" t="s">
        <v>836</v>
      </c>
      <c r="L134" s="178">
        <v>8.11808226E8</v>
      </c>
      <c r="M134" s="47"/>
      <c r="N134" s="308" t="str">
        <f t="shared" si="23"/>
        <v>D</v>
      </c>
      <c r="O134" s="240" t="str">
        <f t="shared" si="24"/>
        <v>0</v>
      </c>
      <c r="P134" s="339" t="s">
        <v>273</v>
      </c>
      <c r="Q134" s="309" t="s">
        <v>27</v>
      </c>
      <c r="R134" s="85"/>
      <c r="S134" s="85"/>
      <c r="T134" s="85"/>
      <c r="U134" s="85"/>
      <c r="V134" s="85"/>
      <c r="W134" s="85"/>
      <c r="X134" s="85"/>
      <c r="Y134" s="85"/>
      <c r="Z134" s="85"/>
    </row>
    <row r="135">
      <c r="A135" s="235">
        <v>45842.0</v>
      </c>
      <c r="B135" s="236">
        <f t="shared" si="20"/>
        <v>45842</v>
      </c>
      <c r="C135" s="237">
        <f t="shared" si="25"/>
        <v>0.7777777778</v>
      </c>
      <c r="D135" s="47" t="s">
        <v>178</v>
      </c>
      <c r="E135" s="341" t="s">
        <v>179</v>
      </c>
      <c r="F135" s="178">
        <v>6.81235235E8</v>
      </c>
      <c r="G135" s="47"/>
      <c r="H135" s="238" t="str">
        <f t="shared" si="21"/>
        <v>D</v>
      </c>
      <c r="I135" s="240" t="str">
        <f t="shared" si="22"/>
        <v>0</v>
      </c>
      <c r="J135" s="47" t="s">
        <v>195</v>
      </c>
      <c r="K135" s="341">
        <v>9.08444017E8</v>
      </c>
      <c r="L135" s="178">
        <v>6.81669638E8</v>
      </c>
      <c r="M135" s="47"/>
      <c r="N135" s="308" t="str">
        <f t="shared" si="23"/>
        <v>D</v>
      </c>
      <c r="O135" s="240" t="str">
        <f t="shared" si="24"/>
        <v>0</v>
      </c>
      <c r="P135" s="339" t="s">
        <v>273</v>
      </c>
      <c r="Q135" s="309" t="s">
        <v>27</v>
      </c>
      <c r="R135" s="85"/>
      <c r="S135" s="85"/>
      <c r="T135" s="85"/>
      <c r="U135" s="85"/>
      <c r="V135" s="85"/>
      <c r="W135" s="85"/>
      <c r="X135" s="85"/>
      <c r="Y135" s="85"/>
      <c r="Z135" s="85"/>
    </row>
    <row r="136">
      <c r="A136" s="235">
        <v>45842.0</v>
      </c>
      <c r="B136" s="236">
        <f t="shared" si="20"/>
        <v>45842</v>
      </c>
      <c r="C136" s="237">
        <f t="shared" si="25"/>
        <v>0.7847222222</v>
      </c>
      <c r="D136" s="47" t="s">
        <v>155</v>
      </c>
      <c r="E136" s="263" t="s">
        <v>312</v>
      </c>
      <c r="F136" s="178">
        <v>6.67784686E8</v>
      </c>
      <c r="G136" s="178">
        <v>40.0</v>
      </c>
      <c r="H136" s="238" t="str">
        <f t="shared" si="21"/>
        <v>L</v>
      </c>
      <c r="I136" s="240" t="str">
        <f t="shared" si="22"/>
        <v>0</v>
      </c>
      <c r="J136" s="47" t="s">
        <v>587</v>
      </c>
      <c r="K136" s="310" t="s">
        <v>410</v>
      </c>
      <c r="L136" s="178">
        <v>6.28822395E8</v>
      </c>
      <c r="M136" s="178">
        <v>50000.0</v>
      </c>
      <c r="N136" s="308" t="str">
        <f t="shared" si="23"/>
        <v>W</v>
      </c>
      <c r="O136" s="240">
        <f t="shared" si="24"/>
        <v>1700</v>
      </c>
      <c r="P136" s="242"/>
      <c r="Q136" s="309" t="s">
        <v>27</v>
      </c>
      <c r="R136" s="85"/>
      <c r="S136" s="85"/>
      <c r="T136" s="85"/>
      <c r="U136" s="85"/>
      <c r="V136" s="85"/>
      <c r="W136" s="85"/>
      <c r="X136" s="85"/>
      <c r="Y136" s="85"/>
      <c r="Z136" s="85"/>
    </row>
    <row r="137">
      <c r="A137" s="235">
        <v>45842.0</v>
      </c>
      <c r="B137" s="236">
        <f t="shared" si="20"/>
        <v>45842</v>
      </c>
      <c r="C137" s="237">
        <f t="shared" si="25"/>
        <v>0.7916666667</v>
      </c>
      <c r="D137" s="47" t="s">
        <v>136</v>
      </c>
      <c r="E137" s="47"/>
      <c r="F137" s="47"/>
      <c r="G137" s="47"/>
      <c r="H137" s="238" t="str">
        <f t="shared" si="21"/>
        <v>D</v>
      </c>
      <c r="I137" s="240" t="str">
        <f t="shared" si="22"/>
        <v>0</v>
      </c>
      <c r="J137" s="47" t="s">
        <v>157</v>
      </c>
      <c r="K137" s="47"/>
      <c r="L137" s="47"/>
      <c r="M137" s="47"/>
      <c r="N137" s="308" t="str">
        <f t="shared" si="23"/>
        <v>D</v>
      </c>
      <c r="O137" s="240" t="str">
        <f t="shared" si="24"/>
        <v>0</v>
      </c>
      <c r="P137" s="32"/>
      <c r="Q137" s="309" t="s">
        <v>27</v>
      </c>
      <c r="R137" s="85"/>
      <c r="S137" s="85"/>
      <c r="T137" s="85"/>
      <c r="U137" s="85"/>
      <c r="V137" s="85"/>
      <c r="W137" s="85"/>
      <c r="X137" s="85"/>
      <c r="Y137" s="85"/>
      <c r="Z137" s="85"/>
    </row>
    <row r="138">
      <c r="A138" s="235">
        <v>45842.0</v>
      </c>
      <c r="B138" s="236">
        <f t="shared" si="20"/>
        <v>45842</v>
      </c>
      <c r="C138" s="237">
        <f t="shared" si="25"/>
        <v>0.7986111111</v>
      </c>
      <c r="D138" s="47" t="s">
        <v>134</v>
      </c>
      <c r="E138" s="324" t="s">
        <v>310</v>
      </c>
      <c r="F138" s="178">
        <v>8.20511123E8</v>
      </c>
      <c r="G138" s="178">
        <v>60.0</v>
      </c>
      <c r="H138" s="238" t="str">
        <f t="shared" si="21"/>
        <v>L</v>
      </c>
      <c r="I138" s="240" t="str">
        <f t="shared" si="22"/>
        <v>0</v>
      </c>
      <c r="J138" s="47" t="s">
        <v>616</v>
      </c>
      <c r="K138" s="310" t="s">
        <v>598</v>
      </c>
      <c r="L138" s="178">
        <v>7.11679513E8</v>
      </c>
      <c r="M138" s="178">
        <v>30040.0</v>
      </c>
      <c r="N138" s="308" t="str">
        <f t="shared" si="23"/>
        <v>W</v>
      </c>
      <c r="O138" s="240">
        <f t="shared" si="24"/>
        <v>1000</v>
      </c>
      <c r="P138" s="242"/>
      <c r="Q138" s="309" t="s">
        <v>27</v>
      </c>
      <c r="R138" s="85"/>
      <c r="S138" s="85"/>
      <c r="T138" s="85"/>
      <c r="U138" s="85"/>
      <c r="V138" s="85"/>
      <c r="W138" s="85"/>
      <c r="X138" s="85"/>
      <c r="Y138" s="85"/>
      <c r="Z138" s="85"/>
    </row>
    <row r="139">
      <c r="A139" s="235">
        <v>45842.0</v>
      </c>
      <c r="B139" s="236">
        <f t="shared" si="20"/>
        <v>45842</v>
      </c>
      <c r="C139" s="237">
        <f t="shared" si="25"/>
        <v>0.8055555556</v>
      </c>
      <c r="D139" s="47" t="s">
        <v>144</v>
      </c>
      <c r="E139" s="321" t="s">
        <v>460</v>
      </c>
      <c r="F139" s="178">
        <v>8.06954002E8</v>
      </c>
      <c r="G139" s="178">
        <v>110.0</v>
      </c>
      <c r="H139" s="238" t="str">
        <f t="shared" si="21"/>
        <v>L</v>
      </c>
      <c r="I139" s="240" t="str">
        <f t="shared" si="22"/>
        <v>0</v>
      </c>
      <c r="J139" s="47" t="s">
        <v>174</v>
      </c>
      <c r="K139" s="321" t="s">
        <v>220</v>
      </c>
      <c r="L139" s="178">
        <v>7.25853031E8</v>
      </c>
      <c r="M139" s="178">
        <v>5110.0</v>
      </c>
      <c r="N139" s="308" t="str">
        <f t="shared" si="23"/>
        <v>W</v>
      </c>
      <c r="O139" s="240">
        <f t="shared" si="24"/>
        <v>150</v>
      </c>
      <c r="P139" s="323" t="s">
        <v>837</v>
      </c>
      <c r="Q139" s="309" t="s">
        <v>27</v>
      </c>
      <c r="R139" s="85"/>
      <c r="S139" s="85"/>
      <c r="T139" s="85"/>
      <c r="U139" s="85"/>
      <c r="V139" s="85"/>
      <c r="W139" s="85"/>
      <c r="X139" s="85"/>
      <c r="Y139" s="85"/>
      <c r="Z139" s="85"/>
    </row>
    <row r="140">
      <c r="A140" s="235">
        <v>45842.0</v>
      </c>
      <c r="B140" s="236">
        <f t="shared" si="20"/>
        <v>45842</v>
      </c>
      <c r="C140" s="237">
        <f t="shared" si="25"/>
        <v>0.8125</v>
      </c>
      <c r="D140" s="47" t="s">
        <v>170</v>
      </c>
      <c r="E140" s="168" t="s">
        <v>389</v>
      </c>
      <c r="F140" s="178">
        <v>7.56066307E8</v>
      </c>
      <c r="G140" s="178">
        <v>50.0</v>
      </c>
      <c r="H140" s="238" t="str">
        <f t="shared" si="21"/>
        <v>W</v>
      </c>
      <c r="I140" s="240" t="str">
        <f t="shared" si="22"/>
        <v>0</v>
      </c>
      <c r="J140" s="47" t="s">
        <v>605</v>
      </c>
      <c r="K140" s="310" t="s">
        <v>287</v>
      </c>
      <c r="L140" s="178">
        <v>1.8792916E9</v>
      </c>
      <c r="M140" s="178">
        <v>20.0</v>
      </c>
      <c r="N140" s="308" t="str">
        <f t="shared" si="23"/>
        <v>L</v>
      </c>
      <c r="O140" s="240" t="str">
        <f t="shared" si="24"/>
        <v>0</v>
      </c>
      <c r="P140" s="32"/>
      <c r="Q140" s="309" t="s">
        <v>27</v>
      </c>
      <c r="R140" s="85"/>
      <c r="S140" s="85"/>
      <c r="T140" s="85"/>
      <c r="U140" s="85"/>
      <c r="V140" s="85"/>
      <c r="W140" s="85"/>
      <c r="X140" s="85"/>
      <c r="Y140" s="85"/>
      <c r="Z140" s="85"/>
    </row>
    <row r="141">
      <c r="A141" s="235">
        <v>45842.0</v>
      </c>
      <c r="B141" s="236">
        <f t="shared" si="20"/>
        <v>45842</v>
      </c>
      <c r="C141" s="237">
        <f t="shared" si="25"/>
        <v>0.8194444444</v>
      </c>
      <c r="D141" s="47" t="s">
        <v>161</v>
      </c>
      <c r="E141" s="325" t="s">
        <v>838</v>
      </c>
      <c r="F141" s="178">
        <v>8.07212371E8</v>
      </c>
      <c r="G141" s="178">
        <v>37760.0</v>
      </c>
      <c r="H141" s="238" t="str">
        <f t="shared" si="21"/>
        <v>L</v>
      </c>
      <c r="I141" s="240">
        <f t="shared" si="22"/>
        <v>500</v>
      </c>
      <c r="J141" s="47" t="s">
        <v>282</v>
      </c>
      <c r="K141" s="277" t="s">
        <v>839</v>
      </c>
      <c r="L141" s="178">
        <v>4.22581337E8</v>
      </c>
      <c r="M141" s="178">
        <v>56830.0</v>
      </c>
      <c r="N141" s="308" t="str">
        <f t="shared" si="23"/>
        <v>W</v>
      </c>
      <c r="O141" s="240">
        <f t="shared" si="24"/>
        <v>1700</v>
      </c>
      <c r="P141" s="242"/>
      <c r="Q141" s="309" t="s">
        <v>27</v>
      </c>
      <c r="R141" s="85"/>
      <c r="S141" s="85"/>
      <c r="T141" s="85"/>
      <c r="U141" s="85"/>
      <c r="V141" s="85"/>
      <c r="W141" s="85"/>
      <c r="X141" s="85"/>
      <c r="Y141" s="85"/>
      <c r="Z141" s="85"/>
    </row>
    <row r="142">
      <c r="A142" s="235">
        <v>45842.0</v>
      </c>
      <c r="B142" s="236">
        <f t="shared" si="20"/>
        <v>45842</v>
      </c>
      <c r="C142" s="237">
        <f t="shared" si="25"/>
        <v>0.8263888889</v>
      </c>
      <c r="D142" s="47" t="s">
        <v>144</v>
      </c>
      <c r="E142" s="341" t="s">
        <v>410</v>
      </c>
      <c r="F142" s="178">
        <v>6.28822395E8</v>
      </c>
      <c r="G142" s="47"/>
      <c r="H142" s="238" t="str">
        <f t="shared" si="21"/>
        <v>D</v>
      </c>
      <c r="I142" s="240" t="str">
        <f t="shared" si="22"/>
        <v>0</v>
      </c>
      <c r="J142" s="47" t="s">
        <v>408</v>
      </c>
      <c r="K142" s="313" t="s">
        <v>409</v>
      </c>
      <c r="L142" s="178">
        <v>5.1744428E8</v>
      </c>
      <c r="M142" s="47"/>
      <c r="N142" s="308" t="str">
        <f t="shared" si="23"/>
        <v>D</v>
      </c>
      <c r="O142" s="240" t="str">
        <f t="shared" si="24"/>
        <v>0</v>
      </c>
      <c r="P142" s="339" t="s">
        <v>273</v>
      </c>
      <c r="Q142" s="309" t="s">
        <v>27</v>
      </c>
      <c r="R142" s="85"/>
      <c r="S142" s="85"/>
      <c r="T142" s="85"/>
      <c r="U142" s="85"/>
      <c r="V142" s="85"/>
      <c r="W142" s="85"/>
      <c r="X142" s="85"/>
      <c r="Y142" s="85"/>
      <c r="Z142" s="85"/>
    </row>
    <row r="143">
      <c r="A143" s="235">
        <v>45842.0</v>
      </c>
      <c r="B143" s="236">
        <f t="shared" si="20"/>
        <v>45842</v>
      </c>
      <c r="C143" s="237">
        <f t="shared" si="25"/>
        <v>0.8333333333</v>
      </c>
      <c r="D143" s="47" t="s">
        <v>313</v>
      </c>
      <c r="E143" s="256" t="s">
        <v>315</v>
      </c>
      <c r="F143" s="178">
        <v>7.08889645E8</v>
      </c>
      <c r="G143" s="47"/>
      <c r="H143" s="238" t="str">
        <f t="shared" si="21"/>
        <v>D</v>
      </c>
      <c r="I143" s="240" t="str">
        <f t="shared" si="22"/>
        <v>0</v>
      </c>
      <c r="J143" s="47" t="s">
        <v>587</v>
      </c>
      <c r="K143" s="310" t="s">
        <v>840</v>
      </c>
      <c r="L143" s="178">
        <v>6.85319191E8</v>
      </c>
      <c r="M143" s="47"/>
      <c r="N143" s="308" t="str">
        <f t="shared" si="23"/>
        <v>D</v>
      </c>
      <c r="O143" s="240" t="str">
        <f t="shared" si="24"/>
        <v>0</v>
      </c>
      <c r="P143" s="339" t="s">
        <v>273</v>
      </c>
      <c r="Q143" s="309" t="s">
        <v>27</v>
      </c>
      <c r="R143" s="85"/>
      <c r="S143" s="85"/>
      <c r="T143" s="85"/>
      <c r="U143" s="85"/>
      <c r="V143" s="85"/>
      <c r="W143" s="85"/>
      <c r="X143" s="85"/>
      <c r="Y143" s="85"/>
      <c r="Z143" s="85"/>
    </row>
    <row r="144">
      <c r="A144" s="235">
        <v>45842.0</v>
      </c>
      <c r="B144" s="236">
        <f t="shared" si="20"/>
        <v>45842</v>
      </c>
      <c r="C144" s="237">
        <f t="shared" si="25"/>
        <v>0.8402777778</v>
      </c>
      <c r="D144" s="47" t="s">
        <v>166</v>
      </c>
      <c r="E144" s="310">
        <v>6.74524416E8</v>
      </c>
      <c r="F144" s="178">
        <v>4.62207753E8</v>
      </c>
      <c r="G144" s="178">
        <v>30000.0</v>
      </c>
      <c r="H144" s="238" t="str">
        <f t="shared" si="21"/>
        <v>W</v>
      </c>
      <c r="I144" s="240">
        <f t="shared" si="22"/>
        <v>1000</v>
      </c>
      <c r="J144" s="47" t="s">
        <v>151</v>
      </c>
      <c r="K144" s="310">
        <v>3.13544867E8</v>
      </c>
      <c r="L144" s="178">
        <v>1.830963821E9</v>
      </c>
      <c r="M144" s="178">
        <v>40.0</v>
      </c>
      <c r="N144" s="308" t="str">
        <f t="shared" si="23"/>
        <v>L</v>
      </c>
      <c r="O144" s="240" t="str">
        <f t="shared" si="24"/>
        <v>0</v>
      </c>
      <c r="P144" s="252">
        <v>0.8631944444444445</v>
      </c>
      <c r="Q144" s="309" t="s">
        <v>27</v>
      </c>
      <c r="R144" s="85"/>
      <c r="S144" s="85"/>
      <c r="T144" s="85"/>
      <c r="U144" s="85"/>
      <c r="V144" s="85"/>
      <c r="W144" s="85"/>
      <c r="X144" s="85"/>
      <c r="Y144" s="85"/>
      <c r="Z144" s="85"/>
    </row>
    <row r="145">
      <c r="A145" s="235">
        <v>45842.0</v>
      </c>
      <c r="B145" s="236">
        <f t="shared" si="20"/>
        <v>45842</v>
      </c>
      <c r="C145" s="237">
        <f t="shared" si="25"/>
        <v>0.8472222222</v>
      </c>
      <c r="D145" s="47" t="s">
        <v>151</v>
      </c>
      <c r="E145" s="310" t="s">
        <v>841</v>
      </c>
      <c r="F145" s="178">
        <v>5.68336421E8</v>
      </c>
      <c r="G145" s="178">
        <v>50000.0</v>
      </c>
      <c r="H145" s="238" t="str">
        <f t="shared" si="21"/>
        <v>W</v>
      </c>
      <c r="I145" s="240">
        <f t="shared" si="22"/>
        <v>1700</v>
      </c>
      <c r="J145" s="47" t="s">
        <v>316</v>
      </c>
      <c r="K145" s="310" t="s">
        <v>840</v>
      </c>
      <c r="L145" s="178">
        <v>6.85319191E8</v>
      </c>
      <c r="M145" s="178">
        <v>0.0</v>
      </c>
      <c r="N145" s="308" t="str">
        <f t="shared" si="23"/>
        <v>L</v>
      </c>
      <c r="O145" s="240" t="str">
        <f t="shared" si="24"/>
        <v>0</v>
      </c>
      <c r="P145" s="252">
        <v>0.875</v>
      </c>
      <c r="Q145" s="309" t="s">
        <v>27</v>
      </c>
      <c r="R145" s="85"/>
      <c r="S145" s="85"/>
      <c r="T145" s="85"/>
      <c r="U145" s="85"/>
      <c r="V145" s="85"/>
      <c r="W145" s="85"/>
      <c r="X145" s="85"/>
      <c r="Y145" s="85"/>
      <c r="Z145" s="85"/>
    </row>
    <row r="146">
      <c r="A146" s="235">
        <v>45842.0</v>
      </c>
      <c r="B146" s="236">
        <f t="shared" si="20"/>
        <v>45842</v>
      </c>
      <c r="C146" s="237">
        <f t="shared" si="25"/>
        <v>0.8541666667</v>
      </c>
      <c r="D146" s="47" t="s">
        <v>170</v>
      </c>
      <c r="E146" s="168" t="s">
        <v>332</v>
      </c>
      <c r="F146" s="178">
        <v>5.2250731E8</v>
      </c>
      <c r="G146" s="178">
        <v>20100.0</v>
      </c>
      <c r="H146" s="238" t="str">
        <f t="shared" si="21"/>
        <v>W</v>
      </c>
      <c r="I146" s="240">
        <f t="shared" si="22"/>
        <v>700</v>
      </c>
      <c r="J146" s="47" t="s">
        <v>279</v>
      </c>
      <c r="K146" s="310" t="s">
        <v>842</v>
      </c>
      <c r="L146" s="178">
        <v>8.05315046E8</v>
      </c>
      <c r="M146" s="178">
        <v>100.0</v>
      </c>
      <c r="N146" s="308" t="str">
        <f t="shared" si="23"/>
        <v>L</v>
      </c>
      <c r="O146" s="240" t="str">
        <f t="shared" si="24"/>
        <v>0</v>
      </c>
      <c r="P146" s="242"/>
      <c r="Q146" s="309" t="s">
        <v>27</v>
      </c>
      <c r="R146" s="85"/>
      <c r="S146" s="85"/>
      <c r="T146" s="85"/>
      <c r="U146" s="85"/>
      <c r="V146" s="85"/>
      <c r="W146" s="85"/>
      <c r="X146" s="85"/>
      <c r="Y146" s="85"/>
      <c r="Z146" s="85"/>
    </row>
    <row r="147">
      <c r="A147" s="235">
        <v>45842.0</v>
      </c>
      <c r="B147" s="236">
        <f t="shared" si="20"/>
        <v>45842</v>
      </c>
      <c r="C147" s="237">
        <f t="shared" si="25"/>
        <v>0.8611111111</v>
      </c>
      <c r="D147" s="47" t="s">
        <v>155</v>
      </c>
      <c r="E147" s="344" t="s">
        <v>382</v>
      </c>
      <c r="F147" s="178">
        <v>6.58136043E8</v>
      </c>
      <c r="G147" s="178">
        <v>1640.0</v>
      </c>
      <c r="H147" s="238" t="str">
        <f t="shared" si="21"/>
        <v>W</v>
      </c>
      <c r="I147" s="240" t="str">
        <f t="shared" si="22"/>
        <v>0</v>
      </c>
      <c r="J147" s="47" t="s">
        <v>217</v>
      </c>
      <c r="K147" s="310" t="s">
        <v>571</v>
      </c>
      <c r="L147" s="178">
        <v>5.9641868E8</v>
      </c>
      <c r="M147" s="178">
        <v>1470.0</v>
      </c>
      <c r="N147" s="308" t="str">
        <f t="shared" si="23"/>
        <v>L</v>
      </c>
      <c r="O147" s="240" t="str">
        <f t="shared" si="24"/>
        <v>0</v>
      </c>
      <c r="P147" s="47"/>
      <c r="Q147" s="309" t="s">
        <v>27</v>
      </c>
      <c r="R147" s="85"/>
      <c r="S147" s="85"/>
      <c r="T147" s="85"/>
      <c r="U147" s="85"/>
      <c r="V147" s="85"/>
      <c r="W147" s="85"/>
      <c r="X147" s="85"/>
      <c r="Y147" s="85"/>
      <c r="Z147" s="85"/>
    </row>
    <row r="148">
      <c r="A148" s="235">
        <v>45842.0</v>
      </c>
      <c r="B148" s="236">
        <f t="shared" si="20"/>
        <v>45842</v>
      </c>
      <c r="C148" s="237">
        <f t="shared" si="25"/>
        <v>0.8680555556</v>
      </c>
      <c r="D148" s="47" t="s">
        <v>292</v>
      </c>
      <c r="E148" s="144" t="s">
        <v>296</v>
      </c>
      <c r="F148" s="178">
        <v>7.54437757E8</v>
      </c>
      <c r="G148" s="178">
        <v>11040.0</v>
      </c>
      <c r="H148" s="238" t="str">
        <f t="shared" si="21"/>
        <v>W</v>
      </c>
      <c r="I148" s="240">
        <f t="shared" si="22"/>
        <v>350</v>
      </c>
      <c r="J148" s="47" t="s">
        <v>792</v>
      </c>
      <c r="K148" s="310" t="s">
        <v>360</v>
      </c>
      <c r="L148" s="178">
        <v>5.80122405E8</v>
      </c>
      <c r="M148" s="178">
        <v>7130.0</v>
      </c>
      <c r="N148" s="308" t="str">
        <f t="shared" si="23"/>
        <v>L</v>
      </c>
      <c r="O148" s="240">
        <f t="shared" si="24"/>
        <v>75</v>
      </c>
      <c r="P148" s="178" t="s">
        <v>843</v>
      </c>
      <c r="Q148" s="309" t="s">
        <v>27</v>
      </c>
      <c r="R148" s="85"/>
      <c r="S148" s="85"/>
      <c r="T148" s="85"/>
      <c r="U148" s="85"/>
      <c r="V148" s="85"/>
      <c r="W148" s="85"/>
      <c r="X148" s="85"/>
      <c r="Y148" s="85"/>
      <c r="Z148" s="85"/>
    </row>
    <row r="149">
      <c r="A149" s="230" t="s">
        <v>116</v>
      </c>
      <c r="B149" s="231" t="s">
        <v>16</v>
      </c>
      <c r="C149" s="239" t="s">
        <v>117</v>
      </c>
      <c r="D149" s="232" t="s">
        <v>118</v>
      </c>
      <c r="E149" s="304" t="s">
        <v>119</v>
      </c>
      <c r="F149" s="233" t="s">
        <v>120</v>
      </c>
      <c r="G149" s="232" t="s">
        <v>121</v>
      </c>
      <c r="H149" s="232" t="s">
        <v>122</v>
      </c>
      <c r="I149" s="232" t="s">
        <v>123</v>
      </c>
      <c r="J149" s="232" t="s">
        <v>118</v>
      </c>
      <c r="K149" s="304" t="s">
        <v>124</v>
      </c>
      <c r="L149" s="233" t="s">
        <v>125</v>
      </c>
      <c r="M149" s="232" t="s">
        <v>121</v>
      </c>
      <c r="N149" s="232" t="s">
        <v>122</v>
      </c>
      <c r="O149" s="232" t="s">
        <v>123</v>
      </c>
      <c r="P149" s="234" t="s">
        <v>52</v>
      </c>
      <c r="Q149" s="333" t="s">
        <v>17</v>
      </c>
      <c r="R149" s="85"/>
      <c r="S149" s="85"/>
      <c r="T149" s="85"/>
      <c r="U149" s="85"/>
      <c r="V149" s="85"/>
      <c r="W149" s="85"/>
      <c r="X149" s="85"/>
      <c r="Y149" s="85"/>
      <c r="Z149" s="85"/>
    </row>
    <row r="150">
      <c r="A150" s="235">
        <v>45843.0</v>
      </c>
      <c r="B150" s="236">
        <f t="shared" ref="B150:B185" si="26">A150</f>
        <v>45843</v>
      </c>
      <c r="C150" s="237">
        <v>0.625</v>
      </c>
      <c r="D150" s="345" t="s">
        <v>170</v>
      </c>
      <c r="E150" s="345"/>
      <c r="F150" s="345"/>
      <c r="G150" s="345"/>
      <c r="H150" s="238" t="str">
        <f t="shared" ref="H150:H185" si="27">IFS(G150&gt;M150,"W",G150&lt;M150,"L",G150=M150,"D")</f>
        <v>D</v>
      </c>
      <c r="I150" s="240" t="str">
        <f t="shared" ref="I150:I185" si="28">iferror(IF(H150="W",lookup(G150,{5000,10000,20000,30000,50000},{150,350,700,1000,1700}),lookup(G150,{5000,10000,20000,30000,50000},{75,175,350,500,850})),"0")</f>
        <v>0</v>
      </c>
      <c r="J150" s="345" t="s">
        <v>383</v>
      </c>
      <c r="K150" s="345" t="s">
        <v>445</v>
      </c>
      <c r="L150" s="346">
        <v>6.19028083E8</v>
      </c>
      <c r="M150" s="345"/>
      <c r="N150" s="308" t="str">
        <f t="shared" ref="N150:N185" si="29">IFS(M150&gt;G150,"W",M150&lt;G150,"L",M150=G150,"D")</f>
        <v>D</v>
      </c>
      <c r="O150" s="240" t="str">
        <f t="shared" ref="O150:O185" si="30">iferror(IF(N150="W",lookup(M150,{5000,10000,20000,30000,50000},{150,350,700,1000,1700}),lookup(M150,{5000,10000,20000,30000,50000},{75,175,350,500,850})),"0")</f>
        <v>0</v>
      </c>
      <c r="P150" s="242"/>
      <c r="Q150" s="309" t="s">
        <v>29</v>
      </c>
      <c r="R150" s="85"/>
      <c r="S150" s="85"/>
      <c r="T150" s="85"/>
      <c r="U150" s="85"/>
      <c r="V150" s="85"/>
      <c r="W150" s="85"/>
      <c r="X150" s="85"/>
      <c r="Y150" s="85"/>
      <c r="Z150" s="85"/>
    </row>
    <row r="151">
      <c r="A151" s="235">
        <v>45843.0</v>
      </c>
      <c r="B151" s="236">
        <f t="shared" si="26"/>
        <v>45843</v>
      </c>
      <c r="C151" s="237">
        <f t="shared" ref="C151:C185" si="31">C150 + TIME(0, 10, 0)</f>
        <v>0.6319444444</v>
      </c>
      <c r="D151" s="345" t="s">
        <v>313</v>
      </c>
      <c r="E151" s="345" t="s">
        <v>634</v>
      </c>
      <c r="F151" s="346">
        <v>5.37926844E8</v>
      </c>
      <c r="G151" s="346">
        <v>40.0</v>
      </c>
      <c r="H151" s="238" t="str">
        <f t="shared" si="27"/>
        <v>L</v>
      </c>
      <c r="I151" s="240" t="str">
        <f t="shared" si="28"/>
        <v>0</v>
      </c>
      <c r="J151" s="345" t="s">
        <v>161</v>
      </c>
      <c r="K151" s="345" t="s">
        <v>142</v>
      </c>
      <c r="L151" s="346">
        <v>4.3140834E8</v>
      </c>
      <c r="M151" s="346">
        <v>190.0</v>
      </c>
      <c r="N151" s="308" t="str">
        <f t="shared" si="29"/>
        <v>W</v>
      </c>
      <c r="O151" s="240" t="str">
        <f t="shared" si="30"/>
        <v>0</v>
      </c>
      <c r="P151" s="32"/>
      <c r="Q151" s="309" t="s">
        <v>29</v>
      </c>
      <c r="R151" s="85"/>
      <c r="S151" s="85"/>
      <c r="T151" s="85"/>
      <c r="U151" s="85"/>
      <c r="V151" s="85"/>
      <c r="W151" s="85"/>
      <c r="X151" s="85"/>
      <c r="Y151" s="85"/>
      <c r="Z151" s="85"/>
    </row>
    <row r="152">
      <c r="A152" s="235">
        <v>45843.0</v>
      </c>
      <c r="B152" s="236">
        <f t="shared" si="26"/>
        <v>45843</v>
      </c>
      <c r="C152" s="237">
        <f t="shared" si="31"/>
        <v>0.6388888889</v>
      </c>
      <c r="D152" s="345" t="s">
        <v>155</v>
      </c>
      <c r="E152" s="345" t="s">
        <v>499</v>
      </c>
      <c r="F152" s="346">
        <v>5.87747066E8</v>
      </c>
      <c r="G152" s="346">
        <v>51270.0</v>
      </c>
      <c r="H152" s="238" t="str">
        <f t="shared" si="27"/>
        <v>W</v>
      </c>
      <c r="I152" s="240">
        <f t="shared" si="28"/>
        <v>1700</v>
      </c>
      <c r="J152" s="345" t="s">
        <v>282</v>
      </c>
      <c r="K152" s="345" t="s">
        <v>711</v>
      </c>
      <c r="L152" s="346">
        <v>6.79710514E8</v>
      </c>
      <c r="M152" s="346">
        <v>1780.0</v>
      </c>
      <c r="N152" s="308" t="str">
        <f t="shared" si="29"/>
        <v>L</v>
      </c>
      <c r="O152" s="240" t="str">
        <f t="shared" si="30"/>
        <v>0</v>
      </c>
      <c r="P152" s="47"/>
      <c r="Q152" s="309" t="s">
        <v>29</v>
      </c>
      <c r="R152" s="85"/>
      <c r="S152" s="85"/>
      <c r="T152" s="85"/>
      <c r="U152" s="85"/>
      <c r="V152" s="85"/>
      <c r="W152" s="85"/>
      <c r="X152" s="85"/>
      <c r="Y152" s="85"/>
      <c r="Z152" s="85"/>
    </row>
    <row r="153">
      <c r="A153" s="235">
        <v>45843.0</v>
      </c>
      <c r="B153" s="236">
        <f t="shared" si="26"/>
        <v>45843</v>
      </c>
      <c r="C153" s="237">
        <f t="shared" si="31"/>
        <v>0.6458333333</v>
      </c>
      <c r="D153" s="345" t="s">
        <v>136</v>
      </c>
      <c r="E153" s="345" t="s">
        <v>836</v>
      </c>
      <c r="F153" s="346">
        <v>8.11808226E8</v>
      </c>
      <c r="G153" s="345"/>
      <c r="H153" s="238" t="str">
        <f t="shared" si="27"/>
        <v>D</v>
      </c>
      <c r="I153" s="240" t="str">
        <f t="shared" si="28"/>
        <v>0</v>
      </c>
      <c r="J153" s="345" t="s">
        <v>286</v>
      </c>
      <c r="K153" s="345">
        <v>8.80112887E8</v>
      </c>
      <c r="L153" s="346">
        <v>6.53473704E8</v>
      </c>
      <c r="M153" s="345"/>
      <c r="N153" s="308" t="str">
        <f t="shared" si="29"/>
        <v>D</v>
      </c>
      <c r="O153" s="240" t="str">
        <f t="shared" si="30"/>
        <v>0</v>
      </c>
      <c r="P153" s="314" t="s">
        <v>353</v>
      </c>
      <c r="Q153" s="309" t="s">
        <v>29</v>
      </c>
      <c r="R153" s="85"/>
      <c r="S153" s="85"/>
      <c r="T153" s="85"/>
      <c r="U153" s="85"/>
      <c r="V153" s="85"/>
      <c r="W153" s="85"/>
      <c r="X153" s="85"/>
      <c r="Y153" s="85"/>
      <c r="Z153" s="85"/>
    </row>
    <row r="154">
      <c r="A154" s="235">
        <v>45843.0</v>
      </c>
      <c r="B154" s="236">
        <f t="shared" si="26"/>
        <v>45843</v>
      </c>
      <c r="C154" s="237">
        <f t="shared" si="31"/>
        <v>0.6527777778</v>
      </c>
      <c r="D154" s="345" t="s">
        <v>136</v>
      </c>
      <c r="E154" s="345" t="s">
        <v>321</v>
      </c>
      <c r="F154" s="346">
        <v>6.72731344E8</v>
      </c>
      <c r="G154" s="346">
        <v>0.0</v>
      </c>
      <c r="H154" s="238" t="str">
        <f t="shared" si="27"/>
        <v>D</v>
      </c>
      <c r="I154" s="240" t="str">
        <f t="shared" si="28"/>
        <v>0</v>
      </c>
      <c r="J154" s="345" t="s">
        <v>151</v>
      </c>
      <c r="K154" s="345" t="s">
        <v>268</v>
      </c>
      <c r="L154" s="346">
        <v>8.13080642E8</v>
      </c>
      <c r="M154" s="346">
        <v>0.0</v>
      </c>
      <c r="N154" s="308" t="str">
        <f t="shared" si="29"/>
        <v>D</v>
      </c>
      <c r="O154" s="240" t="str">
        <f t="shared" si="30"/>
        <v>0</v>
      </c>
      <c r="P154" s="178" t="s">
        <v>844</v>
      </c>
      <c r="Q154" s="309" t="s">
        <v>29</v>
      </c>
      <c r="R154" s="85"/>
      <c r="S154" s="85"/>
      <c r="T154" s="85"/>
      <c r="U154" s="85"/>
      <c r="V154" s="85"/>
      <c r="W154" s="85"/>
      <c r="X154" s="85"/>
      <c r="Y154" s="85"/>
      <c r="Z154" s="85"/>
    </row>
    <row r="155">
      <c r="A155" s="235">
        <v>45843.0</v>
      </c>
      <c r="B155" s="236">
        <f t="shared" si="26"/>
        <v>45843</v>
      </c>
      <c r="C155" s="237">
        <f t="shared" si="31"/>
        <v>0.6597222222</v>
      </c>
      <c r="D155" s="345" t="s">
        <v>127</v>
      </c>
      <c r="E155" s="345">
        <v>3.13544867E8</v>
      </c>
      <c r="F155" s="346">
        <v>1.830963821E9</v>
      </c>
      <c r="G155" s="346">
        <v>0.0</v>
      </c>
      <c r="H155" s="238" t="str">
        <f t="shared" si="27"/>
        <v>L</v>
      </c>
      <c r="I155" s="240" t="str">
        <f t="shared" si="28"/>
        <v>0</v>
      </c>
      <c r="J155" s="345" t="s">
        <v>564</v>
      </c>
      <c r="K155" s="345" t="s">
        <v>371</v>
      </c>
      <c r="L155" s="346">
        <v>1.8792916E9</v>
      </c>
      <c r="M155" s="346">
        <v>70.0</v>
      </c>
      <c r="N155" s="308" t="str">
        <f t="shared" si="29"/>
        <v>W</v>
      </c>
      <c r="O155" s="240" t="str">
        <f t="shared" si="30"/>
        <v>0</v>
      </c>
      <c r="P155" s="242"/>
      <c r="Q155" s="309" t="s">
        <v>29</v>
      </c>
      <c r="R155" s="85"/>
      <c r="S155" s="85"/>
      <c r="T155" s="85"/>
      <c r="U155" s="85"/>
      <c r="V155" s="85"/>
      <c r="W155" s="85"/>
      <c r="X155" s="85"/>
      <c r="Y155" s="85"/>
      <c r="Z155" s="85"/>
    </row>
    <row r="156">
      <c r="A156" s="235">
        <v>45843.0</v>
      </c>
      <c r="B156" s="236">
        <f t="shared" si="26"/>
        <v>45843</v>
      </c>
      <c r="C156" s="237">
        <f t="shared" si="31"/>
        <v>0.6666666667</v>
      </c>
      <c r="D156" s="345" t="s">
        <v>390</v>
      </c>
      <c r="E156" s="345" t="s">
        <v>625</v>
      </c>
      <c r="F156" s="346">
        <v>5.75493402E8</v>
      </c>
      <c r="G156" s="345"/>
      <c r="H156" s="238" t="str">
        <f t="shared" si="27"/>
        <v>D</v>
      </c>
      <c r="I156" s="240" t="str">
        <f t="shared" si="28"/>
        <v>0</v>
      </c>
      <c r="J156" s="345" t="s">
        <v>134</v>
      </c>
      <c r="K156" s="345"/>
      <c r="L156" s="346"/>
      <c r="M156" s="345"/>
      <c r="N156" s="308" t="str">
        <f t="shared" si="29"/>
        <v>D</v>
      </c>
      <c r="O156" s="240" t="str">
        <f t="shared" si="30"/>
        <v>0</v>
      </c>
      <c r="P156" s="311" t="s">
        <v>132</v>
      </c>
      <c r="Q156" s="309" t="s">
        <v>29</v>
      </c>
      <c r="R156" s="85"/>
      <c r="S156" s="85"/>
      <c r="T156" s="85"/>
      <c r="U156" s="85"/>
      <c r="V156" s="85"/>
      <c r="W156" s="85"/>
      <c r="X156" s="85"/>
      <c r="Y156" s="85"/>
      <c r="Z156" s="85"/>
    </row>
    <row r="157">
      <c r="A157" s="235">
        <v>45843.0</v>
      </c>
      <c r="B157" s="236">
        <f t="shared" si="26"/>
        <v>45843</v>
      </c>
      <c r="C157" s="237">
        <f t="shared" si="31"/>
        <v>0.6736111111</v>
      </c>
      <c r="D157" s="345" t="s">
        <v>144</v>
      </c>
      <c r="E157" s="345">
        <v>9.08444017E8</v>
      </c>
      <c r="F157" s="346">
        <v>6.81669638E8</v>
      </c>
      <c r="G157" s="346">
        <v>50100.0</v>
      </c>
      <c r="H157" s="238" t="str">
        <f t="shared" si="27"/>
        <v>W</v>
      </c>
      <c r="I157" s="240">
        <f t="shared" si="28"/>
        <v>1700</v>
      </c>
      <c r="J157" s="345" t="s">
        <v>316</v>
      </c>
      <c r="K157" s="345" t="s">
        <v>355</v>
      </c>
      <c r="L157" s="346">
        <v>6.81235235E8</v>
      </c>
      <c r="M157" s="346">
        <v>200.0</v>
      </c>
      <c r="N157" s="308" t="str">
        <f t="shared" si="29"/>
        <v>L</v>
      </c>
      <c r="O157" s="240" t="str">
        <f t="shared" si="30"/>
        <v>0</v>
      </c>
      <c r="P157" s="242"/>
      <c r="Q157" s="309" t="s">
        <v>29</v>
      </c>
      <c r="R157" s="85"/>
      <c r="S157" s="85"/>
      <c r="T157" s="85"/>
      <c r="U157" s="85"/>
      <c r="V157" s="85"/>
      <c r="W157" s="85"/>
      <c r="X157" s="85"/>
      <c r="Y157" s="85"/>
      <c r="Z157" s="85"/>
    </row>
    <row r="158">
      <c r="A158" s="235">
        <v>45843.0</v>
      </c>
      <c r="B158" s="236">
        <f t="shared" si="26"/>
        <v>45843</v>
      </c>
      <c r="C158" s="237">
        <f t="shared" si="31"/>
        <v>0.6805555556</v>
      </c>
      <c r="D158" s="345" t="s">
        <v>316</v>
      </c>
      <c r="E158" s="345" t="s">
        <v>317</v>
      </c>
      <c r="F158" s="346">
        <v>7.88419797E8</v>
      </c>
      <c r="G158" s="345"/>
      <c r="H158" s="238" t="str">
        <f t="shared" si="27"/>
        <v>D</v>
      </c>
      <c r="I158" s="240" t="str">
        <f t="shared" si="28"/>
        <v>0</v>
      </c>
      <c r="J158" s="345" t="s">
        <v>286</v>
      </c>
      <c r="K158" s="345" t="s">
        <v>752</v>
      </c>
      <c r="L158" s="346">
        <v>8.25698569E8</v>
      </c>
      <c r="M158" s="345"/>
      <c r="N158" s="308" t="str">
        <f t="shared" si="29"/>
        <v>D</v>
      </c>
      <c r="O158" s="240" t="str">
        <f t="shared" si="30"/>
        <v>0</v>
      </c>
      <c r="P158" s="314" t="s">
        <v>353</v>
      </c>
      <c r="Q158" s="309" t="s">
        <v>29</v>
      </c>
      <c r="R158" s="85"/>
      <c r="S158" s="85"/>
      <c r="T158" s="85"/>
      <c r="U158" s="85"/>
      <c r="V158" s="85"/>
      <c r="W158" s="85"/>
      <c r="X158" s="85"/>
      <c r="Y158" s="85"/>
      <c r="Z158" s="85"/>
    </row>
    <row r="159">
      <c r="A159" s="235">
        <v>45843.0</v>
      </c>
      <c r="B159" s="236">
        <f t="shared" si="26"/>
        <v>45843</v>
      </c>
      <c r="C159" s="237">
        <f t="shared" si="31"/>
        <v>0.6875</v>
      </c>
      <c r="D159" s="345" t="s">
        <v>181</v>
      </c>
      <c r="E159" s="345" t="s">
        <v>836</v>
      </c>
      <c r="F159" s="346">
        <v>8.11808226E8</v>
      </c>
      <c r="G159" s="345"/>
      <c r="H159" s="238" t="str">
        <f t="shared" si="27"/>
        <v>D</v>
      </c>
      <c r="I159" s="240" t="str">
        <f t="shared" si="28"/>
        <v>0</v>
      </c>
      <c r="J159" s="345" t="s">
        <v>279</v>
      </c>
      <c r="K159" s="345" t="s">
        <v>324</v>
      </c>
      <c r="L159" s="346">
        <v>6.97355089E8</v>
      </c>
      <c r="M159" s="345"/>
      <c r="N159" s="308" t="str">
        <f t="shared" si="29"/>
        <v>D</v>
      </c>
      <c r="O159" s="240" t="str">
        <f t="shared" si="30"/>
        <v>0</v>
      </c>
      <c r="P159" s="314" t="s">
        <v>353</v>
      </c>
      <c r="Q159" s="309" t="s">
        <v>29</v>
      </c>
      <c r="R159" s="128" t="s">
        <v>845</v>
      </c>
      <c r="S159" s="85"/>
      <c r="T159" s="85"/>
      <c r="U159" s="85"/>
      <c r="V159" s="85"/>
      <c r="W159" s="85"/>
      <c r="X159" s="85"/>
      <c r="Y159" s="85"/>
      <c r="Z159" s="85"/>
    </row>
    <row r="160">
      <c r="A160" s="235">
        <v>45843.0</v>
      </c>
      <c r="B160" s="236">
        <f t="shared" si="26"/>
        <v>45843</v>
      </c>
      <c r="C160" s="237">
        <f t="shared" si="31"/>
        <v>0.6944444444</v>
      </c>
      <c r="D160" s="345" t="s">
        <v>170</v>
      </c>
      <c r="E160" s="345"/>
      <c r="F160" s="346"/>
      <c r="G160" s="345"/>
      <c r="H160" s="238" t="str">
        <f t="shared" si="27"/>
        <v>D</v>
      </c>
      <c r="I160" s="240" t="str">
        <f t="shared" si="28"/>
        <v>0</v>
      </c>
      <c r="J160" s="345" t="s">
        <v>174</v>
      </c>
      <c r="K160" s="345"/>
      <c r="L160" s="346"/>
      <c r="M160" s="345"/>
      <c r="N160" s="308" t="str">
        <f t="shared" si="29"/>
        <v>D</v>
      </c>
      <c r="O160" s="240" t="str">
        <f t="shared" si="30"/>
        <v>0</v>
      </c>
      <c r="P160" s="47"/>
      <c r="Q160" s="309" t="s">
        <v>29</v>
      </c>
      <c r="R160" s="85"/>
      <c r="S160" s="85"/>
      <c r="T160" s="85"/>
      <c r="U160" s="85"/>
      <c r="V160" s="85"/>
      <c r="W160" s="85"/>
      <c r="X160" s="85"/>
      <c r="Y160" s="85"/>
      <c r="Z160" s="85"/>
    </row>
    <row r="161">
      <c r="A161" s="235">
        <v>45843.0</v>
      </c>
      <c r="B161" s="236">
        <f t="shared" si="26"/>
        <v>45843</v>
      </c>
      <c r="C161" s="237">
        <f t="shared" si="31"/>
        <v>0.7013888889</v>
      </c>
      <c r="D161" s="345" t="s">
        <v>134</v>
      </c>
      <c r="E161" s="345"/>
      <c r="F161" s="346"/>
      <c r="G161" s="345"/>
      <c r="H161" s="238" t="str">
        <f t="shared" si="27"/>
        <v>D</v>
      </c>
      <c r="I161" s="240" t="str">
        <f t="shared" si="28"/>
        <v>0</v>
      </c>
      <c r="J161" s="345" t="s">
        <v>149</v>
      </c>
      <c r="K161" s="345"/>
      <c r="L161" s="346"/>
      <c r="M161" s="345"/>
      <c r="N161" s="308" t="str">
        <f t="shared" si="29"/>
        <v>D</v>
      </c>
      <c r="O161" s="240" t="str">
        <f t="shared" si="30"/>
        <v>0</v>
      </c>
      <c r="P161" s="47"/>
      <c r="Q161" s="309" t="s">
        <v>29</v>
      </c>
      <c r="R161" s="85"/>
      <c r="S161" s="85"/>
      <c r="T161" s="85"/>
      <c r="U161" s="85"/>
      <c r="V161" s="85"/>
      <c r="W161" s="85"/>
      <c r="X161" s="85"/>
      <c r="Y161" s="85"/>
      <c r="Z161" s="85"/>
    </row>
    <row r="162">
      <c r="A162" s="235">
        <v>45843.0</v>
      </c>
      <c r="B162" s="236">
        <f t="shared" si="26"/>
        <v>45843</v>
      </c>
      <c r="C162" s="237">
        <f t="shared" si="31"/>
        <v>0.7083333333</v>
      </c>
      <c r="D162" s="345" t="s">
        <v>155</v>
      </c>
      <c r="E162" s="345"/>
      <c r="F162" s="346"/>
      <c r="G162" s="345"/>
      <c r="H162" s="238" t="str">
        <f t="shared" si="27"/>
        <v>D</v>
      </c>
      <c r="I162" s="240" t="str">
        <f t="shared" si="28"/>
        <v>0</v>
      </c>
      <c r="J162" s="345" t="s">
        <v>130</v>
      </c>
      <c r="K162" s="345" t="s">
        <v>172</v>
      </c>
      <c r="L162" s="346">
        <v>7.8094611E8</v>
      </c>
      <c r="M162" s="345"/>
      <c r="N162" s="308" t="str">
        <f t="shared" si="29"/>
        <v>D</v>
      </c>
      <c r="O162" s="240" t="str">
        <f t="shared" si="30"/>
        <v>0</v>
      </c>
      <c r="P162" s="311" t="s">
        <v>132</v>
      </c>
      <c r="Q162" s="309" t="s">
        <v>29</v>
      </c>
      <c r="R162" s="85"/>
      <c r="S162" s="85"/>
      <c r="T162" s="85"/>
      <c r="U162" s="85"/>
      <c r="V162" s="85"/>
      <c r="W162" s="85"/>
      <c r="X162" s="85"/>
      <c r="Y162" s="85"/>
      <c r="Z162" s="85"/>
    </row>
    <row r="163">
      <c r="A163" s="235">
        <v>45843.0</v>
      </c>
      <c r="B163" s="236">
        <f t="shared" si="26"/>
        <v>45843</v>
      </c>
      <c r="C163" s="237">
        <f t="shared" si="31"/>
        <v>0.7152777778</v>
      </c>
      <c r="D163" s="345" t="s">
        <v>136</v>
      </c>
      <c r="E163" s="345" t="s">
        <v>810</v>
      </c>
      <c r="F163" s="346">
        <v>6.68015626E8</v>
      </c>
      <c r="G163" s="345"/>
      <c r="H163" s="238" t="str">
        <f t="shared" si="27"/>
        <v>D</v>
      </c>
      <c r="I163" s="240" t="str">
        <f t="shared" si="28"/>
        <v>0</v>
      </c>
      <c r="J163" s="345" t="s">
        <v>408</v>
      </c>
      <c r="K163" s="345" t="s">
        <v>409</v>
      </c>
      <c r="L163" s="346">
        <v>5.1744428E8</v>
      </c>
      <c r="M163" s="345"/>
      <c r="N163" s="308" t="str">
        <f t="shared" si="29"/>
        <v>D</v>
      </c>
      <c r="O163" s="240" t="str">
        <f t="shared" si="30"/>
        <v>0</v>
      </c>
      <c r="P163" s="314" t="s">
        <v>353</v>
      </c>
      <c r="Q163" s="309" t="s">
        <v>29</v>
      </c>
      <c r="R163" s="85"/>
      <c r="S163" s="85"/>
      <c r="T163" s="85"/>
      <c r="U163" s="85"/>
      <c r="V163" s="85"/>
      <c r="W163" s="85"/>
      <c r="X163" s="85"/>
      <c r="Y163" s="85"/>
      <c r="Z163" s="85"/>
    </row>
    <row r="164">
      <c r="A164" s="235">
        <v>45843.0</v>
      </c>
      <c r="B164" s="236">
        <f t="shared" si="26"/>
        <v>45843</v>
      </c>
      <c r="C164" s="237">
        <f t="shared" si="31"/>
        <v>0.7222222222</v>
      </c>
      <c r="D164" s="345" t="s">
        <v>311</v>
      </c>
      <c r="E164" s="345" t="s">
        <v>410</v>
      </c>
      <c r="F164" s="346">
        <v>6.28822395E8</v>
      </c>
      <c r="G164" s="346">
        <v>0.0</v>
      </c>
      <c r="H164" s="238" t="str">
        <f t="shared" si="27"/>
        <v>D</v>
      </c>
      <c r="I164" s="240" t="str">
        <f t="shared" si="28"/>
        <v>0</v>
      </c>
      <c r="J164" s="345" t="s">
        <v>139</v>
      </c>
      <c r="K164" s="345"/>
      <c r="L164" s="346">
        <v>6.67784686E8</v>
      </c>
      <c r="M164" s="346">
        <v>0.0</v>
      </c>
      <c r="N164" s="308" t="str">
        <f t="shared" si="29"/>
        <v>D</v>
      </c>
      <c r="O164" s="240" t="str">
        <f t="shared" si="30"/>
        <v>0</v>
      </c>
      <c r="P164" s="242"/>
      <c r="Q164" s="309" t="s">
        <v>29</v>
      </c>
      <c r="R164" s="85"/>
      <c r="S164" s="85"/>
      <c r="T164" s="85"/>
      <c r="U164" s="85"/>
      <c r="V164" s="85"/>
      <c r="W164" s="85"/>
      <c r="X164" s="85"/>
      <c r="Y164" s="85"/>
      <c r="Z164" s="85"/>
    </row>
    <row r="165">
      <c r="A165" s="235">
        <v>45843.0</v>
      </c>
      <c r="B165" s="236">
        <f t="shared" si="26"/>
        <v>45843</v>
      </c>
      <c r="C165" s="237">
        <f t="shared" si="31"/>
        <v>0.7291666667</v>
      </c>
      <c r="D165" s="345" t="s">
        <v>166</v>
      </c>
      <c r="E165" s="345" t="s">
        <v>373</v>
      </c>
      <c r="F165" s="346">
        <v>8.15835665E8</v>
      </c>
      <c r="G165" s="346">
        <v>1150.0</v>
      </c>
      <c r="H165" s="238" t="str">
        <f t="shared" si="27"/>
        <v>L</v>
      </c>
      <c r="I165" s="240" t="str">
        <f t="shared" si="28"/>
        <v>0</v>
      </c>
      <c r="J165" s="345" t="s">
        <v>195</v>
      </c>
      <c r="K165" s="345" t="s">
        <v>846</v>
      </c>
      <c r="L165" s="346">
        <v>8.08814518E8</v>
      </c>
      <c r="M165" s="346">
        <v>50600.0</v>
      </c>
      <c r="N165" s="308" t="str">
        <f t="shared" si="29"/>
        <v>W</v>
      </c>
      <c r="O165" s="240">
        <f t="shared" si="30"/>
        <v>1700</v>
      </c>
      <c r="P165" s="47"/>
      <c r="Q165" s="309" t="s">
        <v>29</v>
      </c>
      <c r="R165" s="85"/>
      <c r="S165" s="85"/>
      <c r="T165" s="85"/>
      <c r="U165" s="85"/>
      <c r="V165" s="85"/>
      <c r="W165" s="85"/>
      <c r="X165" s="85"/>
      <c r="Y165" s="85"/>
      <c r="Z165" s="85"/>
    </row>
    <row r="166">
      <c r="A166" s="235">
        <v>45843.0</v>
      </c>
      <c r="B166" s="236">
        <f t="shared" si="26"/>
        <v>45843</v>
      </c>
      <c r="C166" s="237">
        <f t="shared" si="31"/>
        <v>0.7361111111</v>
      </c>
      <c r="D166" s="345" t="s">
        <v>144</v>
      </c>
      <c r="E166" s="345" t="s">
        <v>182</v>
      </c>
      <c r="F166" s="346">
        <v>7.80109818E8</v>
      </c>
      <c r="G166" s="346">
        <v>0.0</v>
      </c>
      <c r="H166" s="238" t="str">
        <f t="shared" si="27"/>
        <v>L</v>
      </c>
      <c r="I166" s="240" t="str">
        <f t="shared" si="28"/>
        <v>0</v>
      </c>
      <c r="J166" s="345" t="s">
        <v>174</v>
      </c>
      <c r="K166" s="345" t="s">
        <v>196</v>
      </c>
      <c r="L166" s="346">
        <v>5.68336421E8</v>
      </c>
      <c r="M166" s="346">
        <v>50000.0</v>
      </c>
      <c r="N166" s="308" t="str">
        <f t="shared" si="29"/>
        <v>W</v>
      </c>
      <c r="O166" s="240">
        <f t="shared" si="30"/>
        <v>1700</v>
      </c>
      <c r="P166" s="252">
        <v>0.74375</v>
      </c>
      <c r="Q166" s="309" t="s">
        <v>29</v>
      </c>
      <c r="R166" s="85"/>
      <c r="S166" s="85"/>
      <c r="T166" s="85"/>
      <c r="U166" s="85"/>
      <c r="V166" s="85"/>
      <c r="W166" s="85"/>
      <c r="X166" s="85"/>
      <c r="Y166" s="85"/>
      <c r="Z166" s="85"/>
    </row>
    <row r="167">
      <c r="A167" s="235">
        <v>45843.0</v>
      </c>
      <c r="B167" s="236">
        <f t="shared" si="26"/>
        <v>45843</v>
      </c>
      <c r="C167" s="237">
        <f t="shared" si="31"/>
        <v>0.7430555556</v>
      </c>
      <c r="D167" s="345" t="s">
        <v>188</v>
      </c>
      <c r="E167" s="345"/>
      <c r="F167" s="346"/>
      <c r="G167" s="345"/>
      <c r="H167" s="238" t="str">
        <f t="shared" si="27"/>
        <v>D</v>
      </c>
      <c r="I167" s="240" t="str">
        <f t="shared" si="28"/>
        <v>0</v>
      </c>
      <c r="J167" s="345" t="s">
        <v>587</v>
      </c>
      <c r="K167" s="345"/>
      <c r="L167" s="346"/>
      <c r="M167" s="345"/>
      <c r="N167" s="308" t="str">
        <f t="shared" si="29"/>
        <v>D</v>
      </c>
      <c r="O167" s="240" t="str">
        <f t="shared" si="30"/>
        <v>0</v>
      </c>
      <c r="P167" s="242"/>
      <c r="Q167" s="309" t="s">
        <v>29</v>
      </c>
      <c r="R167" s="85"/>
      <c r="S167" s="85"/>
      <c r="T167" s="85"/>
      <c r="U167" s="85"/>
      <c r="V167" s="85"/>
      <c r="W167" s="85"/>
      <c r="X167" s="85"/>
      <c r="Y167" s="85"/>
      <c r="Z167" s="85"/>
    </row>
    <row r="168">
      <c r="A168" s="235">
        <v>45843.0</v>
      </c>
      <c r="B168" s="236">
        <f t="shared" si="26"/>
        <v>45843</v>
      </c>
      <c r="C168" s="237">
        <f t="shared" si="31"/>
        <v>0.75</v>
      </c>
      <c r="D168" s="345" t="s">
        <v>130</v>
      </c>
      <c r="E168" s="345" t="s">
        <v>591</v>
      </c>
      <c r="F168" s="346">
        <v>6.30450839E8</v>
      </c>
      <c r="G168" s="346">
        <v>10010.0</v>
      </c>
      <c r="H168" s="238" t="str">
        <f t="shared" si="27"/>
        <v>W</v>
      </c>
      <c r="I168" s="240">
        <f t="shared" si="28"/>
        <v>350</v>
      </c>
      <c r="J168" s="345" t="s">
        <v>195</v>
      </c>
      <c r="K168" s="345" t="s">
        <v>847</v>
      </c>
      <c r="L168" s="346">
        <v>5.37926844E8</v>
      </c>
      <c r="M168" s="346">
        <v>0.0</v>
      </c>
      <c r="N168" s="308" t="str">
        <f t="shared" si="29"/>
        <v>L</v>
      </c>
      <c r="O168" s="240" t="str">
        <f t="shared" si="30"/>
        <v>0</v>
      </c>
      <c r="P168" s="242"/>
      <c r="Q168" s="309" t="s">
        <v>29</v>
      </c>
      <c r="R168" s="85"/>
      <c r="S168" s="85"/>
      <c r="T168" s="85"/>
      <c r="U168" s="85"/>
      <c r="V168" s="85"/>
      <c r="W168" s="85"/>
      <c r="X168" s="85"/>
      <c r="Y168" s="85"/>
      <c r="Z168" s="85"/>
    </row>
    <row r="169">
      <c r="A169" s="235">
        <v>45843.0</v>
      </c>
      <c r="B169" s="236">
        <f t="shared" si="26"/>
        <v>45843</v>
      </c>
      <c r="C169" s="237">
        <f t="shared" si="31"/>
        <v>0.7569444444</v>
      </c>
      <c r="D169" s="345" t="s">
        <v>134</v>
      </c>
      <c r="E169" s="345" t="s">
        <v>253</v>
      </c>
      <c r="F169" s="346">
        <v>6.70434717E8</v>
      </c>
      <c r="G169" s="346">
        <v>0.0</v>
      </c>
      <c r="H169" s="238" t="str">
        <f t="shared" si="27"/>
        <v>L</v>
      </c>
      <c r="I169" s="240" t="str">
        <f t="shared" si="28"/>
        <v>0</v>
      </c>
      <c r="J169" s="345" t="s">
        <v>157</v>
      </c>
      <c r="K169" s="345" t="s">
        <v>470</v>
      </c>
      <c r="L169" s="346">
        <v>5.72623041E8</v>
      </c>
      <c r="M169" s="346">
        <v>50090.0</v>
      </c>
      <c r="N169" s="308" t="str">
        <f t="shared" si="29"/>
        <v>W</v>
      </c>
      <c r="O169" s="240">
        <f t="shared" si="30"/>
        <v>1700</v>
      </c>
      <c r="P169" s="47"/>
      <c r="Q169" s="309" t="s">
        <v>29</v>
      </c>
      <c r="R169" s="85"/>
      <c r="S169" s="85"/>
      <c r="T169" s="85"/>
      <c r="U169" s="85"/>
      <c r="V169" s="85"/>
      <c r="W169" s="85"/>
      <c r="X169" s="85"/>
      <c r="Y169" s="85"/>
      <c r="Z169" s="85"/>
    </row>
    <row r="170">
      <c r="A170" s="235">
        <v>45843.0</v>
      </c>
      <c r="B170" s="236">
        <f t="shared" si="26"/>
        <v>45843</v>
      </c>
      <c r="C170" s="237">
        <f t="shared" si="31"/>
        <v>0.7638888889</v>
      </c>
      <c r="D170" s="345" t="s">
        <v>136</v>
      </c>
      <c r="E170" s="345" t="s">
        <v>811</v>
      </c>
      <c r="F170" s="346">
        <v>7.78722875E8</v>
      </c>
      <c r="G170" s="345"/>
      <c r="H170" s="238" t="str">
        <f t="shared" si="27"/>
        <v>D</v>
      </c>
      <c r="I170" s="240" t="str">
        <f t="shared" si="28"/>
        <v>0</v>
      </c>
      <c r="J170" s="345" t="s">
        <v>596</v>
      </c>
      <c r="K170" s="345">
        <v>1.054727416E9</v>
      </c>
      <c r="L170" s="346">
        <v>8.24204399E8</v>
      </c>
      <c r="M170" s="345"/>
      <c r="N170" s="308" t="str">
        <f t="shared" si="29"/>
        <v>D</v>
      </c>
      <c r="O170" s="240" t="str">
        <f t="shared" si="30"/>
        <v>0</v>
      </c>
      <c r="P170" s="314" t="s">
        <v>353</v>
      </c>
      <c r="Q170" s="309" t="s">
        <v>29</v>
      </c>
      <c r="R170" s="85"/>
      <c r="S170" s="85"/>
      <c r="T170" s="85"/>
      <c r="U170" s="85"/>
      <c r="V170" s="85"/>
      <c r="W170" s="85"/>
      <c r="X170" s="85"/>
      <c r="Y170" s="85"/>
      <c r="Z170" s="85"/>
    </row>
    <row r="171">
      <c r="A171" s="235">
        <v>45843.0</v>
      </c>
      <c r="B171" s="236">
        <f t="shared" si="26"/>
        <v>45843</v>
      </c>
      <c r="C171" s="237">
        <f t="shared" si="31"/>
        <v>0.7708333333</v>
      </c>
      <c r="D171" s="345" t="s">
        <v>316</v>
      </c>
      <c r="E171" s="345" t="s">
        <v>827</v>
      </c>
      <c r="F171" s="346">
        <v>4.87463755E8</v>
      </c>
      <c r="G171" s="346">
        <v>30.0</v>
      </c>
      <c r="H171" s="238" t="str">
        <f t="shared" si="27"/>
        <v>L</v>
      </c>
      <c r="I171" s="240" t="str">
        <f t="shared" si="28"/>
        <v>0</v>
      </c>
      <c r="J171" s="345" t="s">
        <v>208</v>
      </c>
      <c r="K171" s="345" t="s">
        <v>239</v>
      </c>
      <c r="L171" s="346">
        <v>4.06209818E8</v>
      </c>
      <c r="M171" s="346">
        <v>1250.0</v>
      </c>
      <c r="N171" s="308" t="str">
        <f t="shared" si="29"/>
        <v>W</v>
      </c>
      <c r="O171" s="240" t="str">
        <f t="shared" si="30"/>
        <v>0</v>
      </c>
      <c r="P171" s="178" t="s">
        <v>848</v>
      </c>
      <c r="Q171" s="309" t="s">
        <v>29</v>
      </c>
      <c r="R171" s="85"/>
      <c r="S171" s="85"/>
      <c r="T171" s="85"/>
      <c r="U171" s="85"/>
      <c r="V171" s="85"/>
      <c r="W171" s="85"/>
      <c r="X171" s="85"/>
      <c r="Y171" s="85"/>
      <c r="Z171" s="85"/>
    </row>
    <row r="172">
      <c r="A172" s="235">
        <v>45843.0</v>
      </c>
      <c r="B172" s="236">
        <f t="shared" si="26"/>
        <v>45843</v>
      </c>
      <c r="C172" s="237">
        <f t="shared" si="31"/>
        <v>0.7777777778</v>
      </c>
      <c r="D172" s="345" t="s">
        <v>780</v>
      </c>
      <c r="E172" s="345"/>
      <c r="F172" s="346"/>
      <c r="G172" s="345"/>
      <c r="H172" s="238" t="str">
        <f t="shared" si="27"/>
        <v>D</v>
      </c>
      <c r="I172" s="240" t="str">
        <f t="shared" si="28"/>
        <v>0</v>
      </c>
      <c r="J172" s="345" t="s">
        <v>144</v>
      </c>
      <c r="K172" s="345" t="s">
        <v>814</v>
      </c>
      <c r="L172" s="346">
        <v>6.62007618E8</v>
      </c>
      <c r="M172" s="345"/>
      <c r="N172" s="308" t="str">
        <f t="shared" si="29"/>
        <v>D</v>
      </c>
      <c r="O172" s="240" t="str">
        <f t="shared" si="30"/>
        <v>0</v>
      </c>
      <c r="P172" s="311" t="s">
        <v>132</v>
      </c>
      <c r="Q172" s="309" t="s">
        <v>29</v>
      </c>
      <c r="R172" s="85"/>
      <c r="S172" s="85"/>
      <c r="T172" s="85"/>
      <c r="U172" s="85"/>
      <c r="V172" s="85"/>
      <c r="W172" s="85"/>
      <c r="X172" s="85"/>
      <c r="Y172" s="85"/>
      <c r="Z172" s="85"/>
    </row>
    <row r="173">
      <c r="A173" s="235">
        <v>45843.0</v>
      </c>
      <c r="B173" s="236">
        <f t="shared" si="26"/>
        <v>45843</v>
      </c>
      <c r="C173" s="237">
        <f t="shared" si="31"/>
        <v>0.7847222222</v>
      </c>
      <c r="D173" s="345" t="s">
        <v>812</v>
      </c>
      <c r="E173" s="345"/>
      <c r="F173" s="346">
        <v>5.17012798E8</v>
      </c>
      <c r="G173" s="346">
        <v>990.0</v>
      </c>
      <c r="H173" s="238" t="str">
        <f t="shared" si="27"/>
        <v>L</v>
      </c>
      <c r="I173" s="240" t="str">
        <f t="shared" si="28"/>
        <v>0</v>
      </c>
      <c r="J173" s="345" t="s">
        <v>139</v>
      </c>
      <c r="K173" s="346" t="s">
        <v>551</v>
      </c>
      <c r="L173" s="346">
        <v>8.4194308E8</v>
      </c>
      <c r="M173" s="346">
        <v>20200.0</v>
      </c>
      <c r="N173" s="308" t="str">
        <f t="shared" si="29"/>
        <v>W</v>
      </c>
      <c r="O173" s="240">
        <f t="shared" si="30"/>
        <v>700</v>
      </c>
      <c r="P173" s="47"/>
      <c r="Q173" s="309" t="s">
        <v>29</v>
      </c>
      <c r="R173" s="85"/>
      <c r="S173" s="85"/>
      <c r="T173" s="85"/>
      <c r="U173" s="85"/>
      <c r="V173" s="85"/>
      <c r="W173" s="85"/>
      <c r="X173" s="85"/>
      <c r="Y173" s="85"/>
      <c r="Z173" s="85"/>
    </row>
    <row r="174">
      <c r="A174" s="235">
        <v>45843.0</v>
      </c>
      <c r="B174" s="236">
        <f t="shared" si="26"/>
        <v>45843</v>
      </c>
      <c r="C174" s="237">
        <f t="shared" si="31"/>
        <v>0.7916666667</v>
      </c>
      <c r="D174" s="345" t="s">
        <v>144</v>
      </c>
      <c r="E174" s="345" t="s">
        <v>410</v>
      </c>
      <c r="F174" s="346">
        <v>6.28822395E8</v>
      </c>
      <c r="G174" s="346">
        <v>10270.0</v>
      </c>
      <c r="H174" s="238" t="str">
        <f t="shared" si="27"/>
        <v>L</v>
      </c>
      <c r="I174" s="240">
        <f t="shared" si="28"/>
        <v>175</v>
      </c>
      <c r="J174" s="345" t="s">
        <v>191</v>
      </c>
      <c r="K174" s="345" t="s">
        <v>714</v>
      </c>
      <c r="L174" s="346">
        <v>5.81372539E8</v>
      </c>
      <c r="M174" s="346">
        <v>15730.0</v>
      </c>
      <c r="N174" s="308" t="str">
        <f t="shared" si="29"/>
        <v>W</v>
      </c>
      <c r="O174" s="240">
        <f t="shared" si="30"/>
        <v>350</v>
      </c>
      <c r="P174" s="47"/>
      <c r="Q174" s="309" t="s">
        <v>29</v>
      </c>
      <c r="R174" s="85"/>
      <c r="S174" s="85"/>
      <c r="T174" s="85"/>
      <c r="U174" s="85"/>
      <c r="V174" s="85"/>
      <c r="W174" s="85"/>
      <c r="X174" s="85"/>
      <c r="Y174" s="85"/>
      <c r="Z174" s="85"/>
    </row>
    <row r="175">
      <c r="A175" s="235">
        <v>45843.0</v>
      </c>
      <c r="B175" s="236">
        <f t="shared" si="26"/>
        <v>45843</v>
      </c>
      <c r="C175" s="237">
        <f t="shared" si="31"/>
        <v>0.7986111111</v>
      </c>
      <c r="D175" s="345" t="s">
        <v>161</v>
      </c>
      <c r="E175" s="345" t="s">
        <v>398</v>
      </c>
      <c r="F175" s="346">
        <v>5.20758074E8</v>
      </c>
      <c r="G175" s="346">
        <v>10000.0</v>
      </c>
      <c r="H175" s="238" t="str">
        <f t="shared" si="27"/>
        <v>W</v>
      </c>
      <c r="I175" s="240">
        <f t="shared" si="28"/>
        <v>350</v>
      </c>
      <c r="J175" s="345" t="s">
        <v>597</v>
      </c>
      <c r="K175" s="345" t="s">
        <v>397</v>
      </c>
      <c r="L175" s="346">
        <v>7.16193326E8</v>
      </c>
      <c r="M175" s="346">
        <v>30.0</v>
      </c>
      <c r="N175" s="308" t="str">
        <f t="shared" si="29"/>
        <v>L</v>
      </c>
      <c r="O175" s="240" t="str">
        <f t="shared" si="30"/>
        <v>0</v>
      </c>
      <c r="P175" s="178" t="s">
        <v>849</v>
      </c>
      <c r="Q175" s="309" t="s">
        <v>29</v>
      </c>
      <c r="R175" s="85"/>
      <c r="S175" s="85"/>
      <c r="T175" s="85"/>
      <c r="U175" s="85"/>
      <c r="V175" s="85"/>
      <c r="W175" s="85"/>
      <c r="X175" s="85"/>
      <c r="Y175" s="85"/>
      <c r="Z175" s="85"/>
    </row>
    <row r="176">
      <c r="A176" s="235">
        <v>45843.0</v>
      </c>
      <c r="B176" s="236">
        <f t="shared" si="26"/>
        <v>45843</v>
      </c>
      <c r="C176" s="237">
        <f t="shared" si="31"/>
        <v>0.8055555556</v>
      </c>
      <c r="D176" s="345" t="s">
        <v>161</v>
      </c>
      <c r="E176" s="345"/>
      <c r="F176" s="345"/>
      <c r="G176" s="345"/>
      <c r="H176" s="238" t="str">
        <f t="shared" si="27"/>
        <v>D</v>
      </c>
      <c r="I176" s="240" t="str">
        <f t="shared" si="28"/>
        <v>0</v>
      </c>
      <c r="J176" s="345" t="s">
        <v>587</v>
      </c>
      <c r="K176" s="345">
        <v>1.000547608E9</v>
      </c>
      <c r="L176" s="346">
        <v>7.69693427E8</v>
      </c>
      <c r="M176" s="345"/>
      <c r="N176" s="308" t="str">
        <f t="shared" si="29"/>
        <v>D</v>
      </c>
      <c r="O176" s="240" t="str">
        <f t="shared" si="30"/>
        <v>0</v>
      </c>
      <c r="P176" s="311" t="s">
        <v>132</v>
      </c>
      <c r="Q176" s="309" t="s">
        <v>29</v>
      </c>
      <c r="R176" s="85"/>
      <c r="S176" s="85"/>
      <c r="T176" s="85"/>
      <c r="U176" s="85"/>
      <c r="V176" s="85"/>
      <c r="W176" s="85"/>
      <c r="X176" s="85"/>
      <c r="Y176" s="85"/>
      <c r="Z176" s="85"/>
    </row>
    <row r="177">
      <c r="A177" s="235">
        <v>45843.0</v>
      </c>
      <c r="B177" s="236">
        <f t="shared" si="26"/>
        <v>45843</v>
      </c>
      <c r="C177" s="237">
        <f t="shared" si="31"/>
        <v>0.8125</v>
      </c>
      <c r="D177" s="345" t="s">
        <v>166</v>
      </c>
      <c r="E177" s="345" t="s">
        <v>850</v>
      </c>
      <c r="F177" s="346">
        <v>8.12797339E8</v>
      </c>
      <c r="G177" s="346">
        <v>1250.0</v>
      </c>
      <c r="H177" s="238" t="str">
        <f t="shared" si="27"/>
        <v>L</v>
      </c>
      <c r="I177" s="240" t="str">
        <f t="shared" si="28"/>
        <v>0</v>
      </c>
      <c r="J177" s="345" t="s">
        <v>130</v>
      </c>
      <c r="K177" s="345" t="s">
        <v>851</v>
      </c>
      <c r="L177" s="346">
        <v>1.813616093E9</v>
      </c>
      <c r="M177" s="346">
        <v>32050.0</v>
      </c>
      <c r="N177" s="308" t="str">
        <f t="shared" si="29"/>
        <v>W</v>
      </c>
      <c r="O177" s="240">
        <f t="shared" si="30"/>
        <v>1000</v>
      </c>
      <c r="P177" s="242"/>
      <c r="Q177" s="309" t="s">
        <v>29</v>
      </c>
      <c r="R177" s="85"/>
      <c r="S177" s="85"/>
      <c r="T177" s="85"/>
      <c r="U177" s="85"/>
      <c r="V177" s="85"/>
      <c r="W177" s="85"/>
      <c r="X177" s="85"/>
      <c r="Y177" s="85"/>
      <c r="Z177" s="85"/>
    </row>
    <row r="178">
      <c r="A178" s="235">
        <v>45843.0</v>
      </c>
      <c r="B178" s="236">
        <f t="shared" si="26"/>
        <v>45843</v>
      </c>
      <c r="C178" s="237">
        <f t="shared" si="31"/>
        <v>0.8194444444</v>
      </c>
      <c r="D178" s="345" t="s">
        <v>151</v>
      </c>
      <c r="E178" s="345" t="s">
        <v>326</v>
      </c>
      <c r="F178" s="346">
        <v>6.72731344E8</v>
      </c>
      <c r="G178" s="346">
        <v>60.0</v>
      </c>
      <c r="H178" s="238" t="str">
        <f t="shared" si="27"/>
        <v>L</v>
      </c>
      <c r="I178" s="240" t="str">
        <f t="shared" si="28"/>
        <v>0</v>
      </c>
      <c r="J178" s="345" t="s">
        <v>157</v>
      </c>
      <c r="K178" s="345" t="s">
        <v>235</v>
      </c>
      <c r="L178" s="346">
        <v>5.29884291E8</v>
      </c>
      <c r="M178" s="346">
        <v>50180.0</v>
      </c>
      <c r="N178" s="308" t="str">
        <f t="shared" si="29"/>
        <v>W</v>
      </c>
      <c r="O178" s="240">
        <f t="shared" si="30"/>
        <v>1700</v>
      </c>
      <c r="P178" s="242"/>
      <c r="Q178" s="309" t="s">
        <v>29</v>
      </c>
      <c r="R178" s="85"/>
      <c r="S178" s="85"/>
      <c r="T178" s="85"/>
      <c r="U178" s="85"/>
      <c r="V178" s="85"/>
      <c r="W178" s="85"/>
      <c r="X178" s="85"/>
      <c r="Y178" s="85"/>
      <c r="Z178" s="85"/>
    </row>
    <row r="179">
      <c r="A179" s="235">
        <v>45843.0</v>
      </c>
      <c r="B179" s="236">
        <f t="shared" si="26"/>
        <v>45843</v>
      </c>
      <c r="C179" s="237">
        <f t="shared" si="31"/>
        <v>0.8263888889</v>
      </c>
      <c r="D179" s="345" t="s">
        <v>134</v>
      </c>
      <c r="E179" s="345" t="s">
        <v>400</v>
      </c>
      <c r="F179" s="346">
        <v>5.37124071E8</v>
      </c>
      <c r="G179" s="346">
        <v>280.0</v>
      </c>
      <c r="H179" s="238" t="str">
        <f t="shared" si="27"/>
        <v>D</v>
      </c>
      <c r="I179" s="240" t="str">
        <f t="shared" si="28"/>
        <v>0</v>
      </c>
      <c r="J179" s="345" t="s">
        <v>134</v>
      </c>
      <c r="K179" s="345" t="s">
        <v>370</v>
      </c>
      <c r="L179" s="346">
        <v>6.59060208E8</v>
      </c>
      <c r="M179" s="346">
        <v>280.0</v>
      </c>
      <c r="N179" s="308" t="str">
        <f t="shared" si="29"/>
        <v>D</v>
      </c>
      <c r="O179" s="240" t="str">
        <f t="shared" si="30"/>
        <v>0</v>
      </c>
      <c r="P179" s="47"/>
      <c r="Q179" s="309" t="s">
        <v>29</v>
      </c>
      <c r="R179" s="85"/>
      <c r="S179" s="85"/>
      <c r="T179" s="85"/>
      <c r="U179" s="85"/>
      <c r="V179" s="85"/>
      <c r="W179" s="85"/>
      <c r="X179" s="85"/>
      <c r="Y179" s="85"/>
      <c r="Z179" s="85"/>
    </row>
    <row r="180">
      <c r="A180" s="235">
        <v>45843.0</v>
      </c>
      <c r="B180" s="236">
        <f t="shared" si="26"/>
        <v>45843</v>
      </c>
      <c r="C180" s="237">
        <f t="shared" si="31"/>
        <v>0.8333333333</v>
      </c>
      <c r="D180" s="345" t="s">
        <v>320</v>
      </c>
      <c r="E180" s="345" t="s">
        <v>644</v>
      </c>
      <c r="F180" s="346">
        <v>7.08889645E8</v>
      </c>
      <c r="G180" s="345"/>
      <c r="H180" s="238" t="str">
        <f t="shared" si="27"/>
        <v>D</v>
      </c>
      <c r="I180" s="240" t="str">
        <f t="shared" si="28"/>
        <v>0</v>
      </c>
      <c r="J180" s="345" t="s">
        <v>616</v>
      </c>
      <c r="K180" s="345" t="s">
        <v>852</v>
      </c>
      <c r="L180" s="346">
        <v>4.45238446E8</v>
      </c>
      <c r="M180" s="345"/>
      <c r="N180" s="308" t="str">
        <f t="shared" si="29"/>
        <v>D</v>
      </c>
      <c r="O180" s="240" t="str">
        <f t="shared" si="30"/>
        <v>0</v>
      </c>
      <c r="P180" s="314" t="s">
        <v>353</v>
      </c>
      <c r="Q180" s="309" t="s">
        <v>29</v>
      </c>
      <c r="R180" s="85"/>
      <c r="S180" s="85"/>
      <c r="T180" s="85"/>
      <c r="U180" s="85"/>
      <c r="V180" s="85"/>
      <c r="W180" s="85"/>
      <c r="X180" s="85"/>
      <c r="Y180" s="85"/>
      <c r="Z180" s="85"/>
    </row>
    <row r="181">
      <c r="A181" s="235">
        <v>45843.0</v>
      </c>
      <c r="B181" s="236">
        <f t="shared" si="26"/>
        <v>45843</v>
      </c>
      <c r="C181" s="237">
        <f t="shared" si="31"/>
        <v>0.8402777778</v>
      </c>
      <c r="D181" s="345" t="s">
        <v>141</v>
      </c>
      <c r="E181" s="345" t="s">
        <v>696</v>
      </c>
      <c r="F181" s="346">
        <v>5.01317001E8</v>
      </c>
      <c r="G181" s="346">
        <v>50000.0</v>
      </c>
      <c r="H181" s="238" t="str">
        <f t="shared" si="27"/>
        <v>W</v>
      </c>
      <c r="I181" s="240">
        <f t="shared" si="28"/>
        <v>1700</v>
      </c>
      <c r="J181" s="345" t="s">
        <v>195</v>
      </c>
      <c r="K181" s="345" t="s">
        <v>346</v>
      </c>
      <c r="L181" s="346">
        <v>5.56328399E8</v>
      </c>
      <c r="M181" s="346">
        <v>220.0</v>
      </c>
      <c r="N181" s="308" t="str">
        <f t="shared" si="29"/>
        <v>L</v>
      </c>
      <c r="O181" s="240" t="str">
        <f t="shared" si="30"/>
        <v>0</v>
      </c>
      <c r="P181" s="242"/>
      <c r="Q181" s="309" t="s">
        <v>29</v>
      </c>
      <c r="R181" s="85"/>
      <c r="S181" s="85"/>
      <c r="T181" s="85"/>
      <c r="U181" s="85"/>
      <c r="V181" s="85"/>
      <c r="W181" s="85"/>
      <c r="X181" s="85"/>
      <c r="Y181" s="85"/>
      <c r="Z181" s="85"/>
    </row>
    <row r="182">
      <c r="A182" s="235">
        <v>45843.0</v>
      </c>
      <c r="B182" s="236">
        <f t="shared" si="26"/>
        <v>45843</v>
      </c>
      <c r="C182" s="237">
        <f t="shared" si="31"/>
        <v>0.8472222222</v>
      </c>
      <c r="D182" s="345" t="s">
        <v>134</v>
      </c>
      <c r="E182" s="345" t="s">
        <v>356</v>
      </c>
      <c r="F182" s="346">
        <v>8.25815585E8</v>
      </c>
      <c r="G182" s="346">
        <v>37630.0</v>
      </c>
      <c r="H182" s="238" t="str">
        <f t="shared" si="27"/>
        <v>L</v>
      </c>
      <c r="I182" s="240">
        <f t="shared" si="28"/>
        <v>500</v>
      </c>
      <c r="J182" s="345" t="s">
        <v>178</v>
      </c>
      <c r="K182" s="345" t="s">
        <v>171</v>
      </c>
      <c r="L182" s="346">
        <v>8.24654077E8</v>
      </c>
      <c r="M182" s="346">
        <v>38620.0</v>
      </c>
      <c r="N182" s="308" t="str">
        <f t="shared" si="29"/>
        <v>W</v>
      </c>
      <c r="O182" s="240">
        <f t="shared" si="30"/>
        <v>1000</v>
      </c>
      <c r="P182" s="47"/>
      <c r="Q182" s="309" t="s">
        <v>29</v>
      </c>
      <c r="R182" s="85"/>
      <c r="S182" s="85"/>
      <c r="T182" s="85"/>
      <c r="U182" s="85"/>
      <c r="V182" s="85"/>
      <c r="W182" s="85"/>
      <c r="X182" s="85"/>
      <c r="Y182" s="85"/>
      <c r="Z182" s="85"/>
    </row>
    <row r="183">
      <c r="A183" s="235">
        <v>45843.0</v>
      </c>
      <c r="B183" s="236">
        <f t="shared" si="26"/>
        <v>45843</v>
      </c>
      <c r="C183" s="237">
        <f t="shared" si="31"/>
        <v>0.8541666667</v>
      </c>
      <c r="D183" s="345" t="s">
        <v>178</v>
      </c>
      <c r="E183" s="345" t="s">
        <v>853</v>
      </c>
      <c r="F183" s="346">
        <v>7.87403681E8</v>
      </c>
      <c r="G183" s="345"/>
      <c r="H183" s="238" t="str">
        <f t="shared" si="27"/>
        <v>D</v>
      </c>
      <c r="I183" s="240" t="str">
        <f t="shared" si="28"/>
        <v>0</v>
      </c>
      <c r="J183" s="345" t="s">
        <v>161</v>
      </c>
      <c r="K183" s="345"/>
      <c r="L183" s="345"/>
      <c r="M183" s="345"/>
      <c r="N183" s="308" t="str">
        <f t="shared" si="29"/>
        <v>D</v>
      </c>
      <c r="O183" s="240" t="str">
        <f t="shared" si="30"/>
        <v>0</v>
      </c>
      <c r="P183" s="311" t="s">
        <v>132</v>
      </c>
      <c r="Q183" s="309" t="s">
        <v>29</v>
      </c>
      <c r="R183" s="85"/>
      <c r="S183" s="85"/>
      <c r="T183" s="85"/>
      <c r="U183" s="85"/>
      <c r="V183" s="85"/>
      <c r="W183" s="85"/>
      <c r="X183" s="85"/>
      <c r="Y183" s="85"/>
      <c r="Z183" s="85"/>
    </row>
    <row r="184">
      <c r="A184" s="235">
        <v>45843.0</v>
      </c>
      <c r="B184" s="236">
        <f t="shared" si="26"/>
        <v>45843</v>
      </c>
      <c r="C184" s="237">
        <f t="shared" si="31"/>
        <v>0.8611111111</v>
      </c>
      <c r="D184" s="345" t="s">
        <v>155</v>
      </c>
      <c r="E184" s="345" t="s">
        <v>392</v>
      </c>
      <c r="F184" s="346">
        <v>7.87403681E8</v>
      </c>
      <c r="G184" s="346">
        <v>3300.0</v>
      </c>
      <c r="H184" s="238" t="str">
        <f t="shared" si="27"/>
        <v>L</v>
      </c>
      <c r="I184" s="240" t="str">
        <f t="shared" si="28"/>
        <v>0</v>
      </c>
      <c r="J184" s="345" t="s">
        <v>605</v>
      </c>
      <c r="K184" s="345">
        <v>1.062512318E9</v>
      </c>
      <c r="L184" s="346">
        <v>8.32082656E8</v>
      </c>
      <c r="M184" s="346">
        <v>13300.0</v>
      </c>
      <c r="N184" s="308" t="str">
        <f t="shared" si="29"/>
        <v>W</v>
      </c>
      <c r="O184" s="240">
        <f t="shared" si="30"/>
        <v>350</v>
      </c>
      <c r="P184" s="47"/>
      <c r="Q184" s="309" t="s">
        <v>29</v>
      </c>
      <c r="R184" s="85"/>
      <c r="S184" s="85"/>
      <c r="T184" s="85"/>
      <c r="U184" s="85"/>
      <c r="V184" s="85"/>
      <c r="W184" s="85"/>
      <c r="X184" s="85"/>
      <c r="Y184" s="85"/>
      <c r="Z184" s="85"/>
    </row>
    <row r="185">
      <c r="A185" s="235">
        <v>45843.0</v>
      </c>
      <c r="B185" s="236">
        <f t="shared" si="26"/>
        <v>45843</v>
      </c>
      <c r="C185" s="237">
        <f t="shared" si="31"/>
        <v>0.8680555556</v>
      </c>
      <c r="D185" s="345" t="s">
        <v>134</v>
      </c>
      <c r="E185" s="345" t="s">
        <v>310</v>
      </c>
      <c r="F185" s="346">
        <v>8.20511123E8</v>
      </c>
      <c r="G185" s="346">
        <v>400.0</v>
      </c>
      <c r="H185" s="238" t="str">
        <f t="shared" si="27"/>
        <v>L</v>
      </c>
      <c r="I185" s="240" t="str">
        <f t="shared" si="28"/>
        <v>0</v>
      </c>
      <c r="J185" s="345" t="s">
        <v>170</v>
      </c>
      <c r="K185" s="345" t="s">
        <v>608</v>
      </c>
      <c r="L185" s="346">
        <v>7.56066307E8</v>
      </c>
      <c r="M185" s="346">
        <v>600.0</v>
      </c>
      <c r="N185" s="308" t="str">
        <f t="shared" si="29"/>
        <v>W</v>
      </c>
      <c r="O185" s="240" t="str">
        <f t="shared" si="30"/>
        <v>0</v>
      </c>
      <c r="P185" s="47"/>
      <c r="Q185" s="309" t="s">
        <v>29</v>
      </c>
      <c r="R185" s="85"/>
      <c r="S185" s="85"/>
      <c r="T185" s="85"/>
      <c r="U185" s="85"/>
      <c r="V185" s="85"/>
      <c r="W185" s="85"/>
      <c r="X185" s="85"/>
      <c r="Y185" s="85"/>
      <c r="Z185" s="85"/>
    </row>
    <row r="186">
      <c r="A186" s="230" t="s">
        <v>116</v>
      </c>
      <c r="B186" s="231" t="s">
        <v>16</v>
      </c>
      <c r="C186" s="239" t="s">
        <v>117</v>
      </c>
      <c r="D186" s="232" t="s">
        <v>118</v>
      </c>
      <c r="E186" s="304" t="s">
        <v>119</v>
      </c>
      <c r="F186" s="233" t="s">
        <v>120</v>
      </c>
      <c r="G186" s="232" t="s">
        <v>121</v>
      </c>
      <c r="H186" s="232" t="s">
        <v>122</v>
      </c>
      <c r="I186" s="232" t="s">
        <v>123</v>
      </c>
      <c r="J186" s="232" t="s">
        <v>118</v>
      </c>
      <c r="K186" s="304" t="s">
        <v>124</v>
      </c>
      <c r="L186" s="233" t="s">
        <v>125</v>
      </c>
      <c r="M186" s="232" t="s">
        <v>121</v>
      </c>
      <c r="N186" s="232" t="s">
        <v>122</v>
      </c>
      <c r="O186" s="232" t="s">
        <v>123</v>
      </c>
      <c r="P186" s="234" t="s">
        <v>52</v>
      </c>
      <c r="Q186" s="333" t="s">
        <v>17</v>
      </c>
      <c r="R186" s="85"/>
      <c r="S186" s="85"/>
      <c r="T186" s="85"/>
      <c r="U186" s="85"/>
      <c r="V186" s="85"/>
      <c r="W186" s="85"/>
      <c r="X186" s="85"/>
      <c r="Y186" s="85"/>
      <c r="Z186" s="85"/>
    </row>
    <row r="187">
      <c r="A187" s="235">
        <v>45844.0</v>
      </c>
      <c r="B187" s="236">
        <f t="shared" ref="B187:B222" si="32">A187</f>
        <v>45844</v>
      </c>
      <c r="C187" s="237">
        <v>0.625</v>
      </c>
      <c r="D187" s="47" t="s">
        <v>570</v>
      </c>
      <c r="E187" s="342" t="s">
        <v>214</v>
      </c>
      <c r="F187" s="178">
        <v>4.05372323E8</v>
      </c>
      <c r="G187" s="178">
        <v>210.0</v>
      </c>
      <c r="H187" s="238" t="str">
        <f t="shared" ref="H187:H222" si="33">IFS(G187&gt;M187,"W",G187&lt;M187,"L",G187=M187,"D")</f>
        <v>L</v>
      </c>
      <c r="I187" s="240" t="str">
        <f t="shared" ref="I187:I222" si="34">iferror(IF(H187="W",lookup(G187,{5000,10000,20000,30000,50000},{150,350,700,1000,1700}),lookup(G187,{5000,10000,20000,30000,50000},{75,175,350,500,850})),"0")</f>
        <v>0</v>
      </c>
      <c r="J187" s="47" t="s">
        <v>161</v>
      </c>
      <c r="K187" s="342" t="s">
        <v>835</v>
      </c>
      <c r="L187" s="178">
        <v>4.38947213E8</v>
      </c>
      <c r="M187" s="241">
        <v>11130.0</v>
      </c>
      <c r="N187" s="308" t="str">
        <f t="shared" ref="N187:N222" si="35">IFS(M187&gt;G187,"W",M187&lt;G187,"L",M187=G187,"D")</f>
        <v>W</v>
      </c>
      <c r="O187" s="240">
        <f t="shared" ref="O187:O222" si="36">iferror(IF(N187="W",lookup(M187,{5000,10000,20000,30000,50000},{150,350,700,1000,1700}),lookup(M187,{5000,10000,20000,30000,50000},{75,175,350,500,850})),"0")</f>
        <v>350</v>
      </c>
      <c r="P187" s="242"/>
      <c r="Q187" s="309" t="s">
        <v>31</v>
      </c>
      <c r="R187" s="85"/>
      <c r="S187" s="85"/>
      <c r="T187" s="85"/>
      <c r="U187" s="85"/>
      <c r="V187" s="85"/>
      <c r="W187" s="85"/>
      <c r="X187" s="85"/>
      <c r="Y187" s="85"/>
      <c r="Z187" s="85"/>
    </row>
    <row r="188">
      <c r="A188" s="235">
        <v>45844.0</v>
      </c>
      <c r="B188" s="236">
        <f t="shared" si="32"/>
        <v>45844</v>
      </c>
      <c r="C188" s="237">
        <f t="shared" ref="C188:C222" si="37">C187 + TIME(0, 10, 0)</f>
        <v>0.6319444444</v>
      </c>
      <c r="D188" s="47" t="s">
        <v>564</v>
      </c>
      <c r="E188" s="248" t="s">
        <v>172</v>
      </c>
      <c r="F188" s="178">
        <v>7.8094611E8</v>
      </c>
      <c r="G188" s="241">
        <v>2150.0</v>
      </c>
      <c r="H188" s="238" t="str">
        <f t="shared" si="33"/>
        <v>W</v>
      </c>
      <c r="I188" s="240" t="str">
        <f t="shared" si="34"/>
        <v>0</v>
      </c>
      <c r="J188" s="47" t="s">
        <v>590</v>
      </c>
      <c r="K188" s="248" t="s">
        <v>591</v>
      </c>
      <c r="L188" s="178">
        <v>6.30450839E8</v>
      </c>
      <c r="M188" s="241">
        <v>2040.0</v>
      </c>
      <c r="N188" s="308" t="str">
        <f t="shared" si="35"/>
        <v>L</v>
      </c>
      <c r="O188" s="240" t="str">
        <f t="shared" si="36"/>
        <v>0</v>
      </c>
      <c r="P188" s="47"/>
      <c r="Q188" s="309" t="s">
        <v>31</v>
      </c>
      <c r="R188" s="85"/>
      <c r="S188" s="85"/>
      <c r="T188" s="85"/>
      <c r="U188" s="85"/>
      <c r="V188" s="85"/>
      <c r="W188" s="85"/>
      <c r="X188" s="85"/>
      <c r="Y188" s="85"/>
      <c r="Z188" s="85"/>
    </row>
    <row r="189">
      <c r="A189" s="235">
        <v>45844.0</v>
      </c>
      <c r="B189" s="236">
        <f t="shared" si="32"/>
        <v>45844</v>
      </c>
      <c r="C189" s="237">
        <f t="shared" si="37"/>
        <v>0.6388888889</v>
      </c>
      <c r="D189" s="47" t="s">
        <v>204</v>
      </c>
      <c r="E189" s="328" t="s">
        <v>303</v>
      </c>
      <c r="F189" s="178">
        <v>5.37687387E8</v>
      </c>
      <c r="G189" s="47"/>
      <c r="H189" s="238" t="str">
        <f t="shared" si="33"/>
        <v>D</v>
      </c>
      <c r="I189" s="240" t="str">
        <f t="shared" si="34"/>
        <v>0</v>
      </c>
      <c r="J189" s="47" t="s">
        <v>127</v>
      </c>
      <c r="K189" s="313" t="s">
        <v>281</v>
      </c>
      <c r="L189" s="178">
        <v>8.36497983E8</v>
      </c>
      <c r="M189" s="240"/>
      <c r="N189" s="308" t="str">
        <f t="shared" si="35"/>
        <v>D</v>
      </c>
      <c r="O189" s="240" t="str">
        <f t="shared" si="36"/>
        <v>0</v>
      </c>
      <c r="P189" s="254" t="s">
        <v>273</v>
      </c>
      <c r="Q189" s="309" t="s">
        <v>31</v>
      </c>
      <c r="R189" s="85"/>
      <c r="S189" s="85"/>
      <c r="T189" s="85"/>
      <c r="U189" s="85"/>
      <c r="V189" s="85"/>
      <c r="W189" s="85"/>
      <c r="X189" s="85"/>
      <c r="Y189" s="85"/>
      <c r="Z189" s="85"/>
    </row>
    <row r="190">
      <c r="A190" s="235">
        <v>45844.0</v>
      </c>
      <c r="B190" s="236">
        <f t="shared" si="32"/>
        <v>45844</v>
      </c>
      <c r="C190" s="237">
        <f t="shared" si="37"/>
        <v>0.6458333333</v>
      </c>
      <c r="D190" s="47" t="s">
        <v>404</v>
      </c>
      <c r="E190" s="313" t="s">
        <v>405</v>
      </c>
      <c r="F190" s="178">
        <v>6.9220643E8</v>
      </c>
      <c r="G190" s="47"/>
      <c r="H190" s="238" t="str">
        <f t="shared" si="33"/>
        <v>D</v>
      </c>
      <c r="I190" s="240" t="str">
        <f t="shared" si="34"/>
        <v>0</v>
      </c>
      <c r="J190" s="47" t="s">
        <v>581</v>
      </c>
      <c r="K190" s="313" t="s">
        <v>622</v>
      </c>
      <c r="L190" s="178">
        <v>8.32716992E8</v>
      </c>
      <c r="M190" s="240"/>
      <c r="N190" s="308" t="str">
        <f t="shared" si="35"/>
        <v>D</v>
      </c>
      <c r="O190" s="240" t="str">
        <f t="shared" si="36"/>
        <v>0</v>
      </c>
      <c r="P190" s="254" t="s">
        <v>273</v>
      </c>
      <c r="Q190" s="309" t="s">
        <v>31</v>
      </c>
      <c r="R190" s="85"/>
      <c r="S190" s="85"/>
      <c r="T190" s="85"/>
      <c r="U190" s="85"/>
      <c r="V190" s="85"/>
      <c r="W190" s="85"/>
      <c r="X190" s="85"/>
      <c r="Y190" s="85"/>
      <c r="Z190" s="85"/>
    </row>
    <row r="191">
      <c r="A191" s="235">
        <v>45844.0</v>
      </c>
      <c r="B191" s="236">
        <f t="shared" si="32"/>
        <v>45844</v>
      </c>
      <c r="C191" s="237">
        <f t="shared" si="37"/>
        <v>0.6527777778</v>
      </c>
      <c r="D191" s="47" t="s">
        <v>301</v>
      </c>
      <c r="E191" s="310" t="s">
        <v>274</v>
      </c>
      <c r="F191" s="178">
        <v>8.26485475E8</v>
      </c>
      <c r="G191" s="178">
        <v>570.0</v>
      </c>
      <c r="H191" s="238" t="str">
        <f t="shared" si="33"/>
        <v>L</v>
      </c>
      <c r="I191" s="240" t="str">
        <f t="shared" si="34"/>
        <v>0</v>
      </c>
      <c r="J191" s="47" t="s">
        <v>161</v>
      </c>
      <c r="K191" s="178" t="s">
        <v>296</v>
      </c>
      <c r="L191" s="178">
        <v>7.54437757E8</v>
      </c>
      <c r="M191" s="241">
        <v>40700.0</v>
      </c>
      <c r="N191" s="308" t="str">
        <f t="shared" si="35"/>
        <v>W</v>
      </c>
      <c r="O191" s="240">
        <f t="shared" si="36"/>
        <v>1000</v>
      </c>
      <c r="P191" s="47"/>
      <c r="Q191" s="309" t="s">
        <v>31</v>
      </c>
      <c r="R191" s="85"/>
      <c r="S191" s="85"/>
      <c r="T191" s="85"/>
      <c r="U191" s="85"/>
      <c r="V191" s="85"/>
      <c r="W191" s="85"/>
      <c r="X191" s="85"/>
      <c r="Y191" s="85"/>
      <c r="Z191" s="85"/>
    </row>
    <row r="192">
      <c r="A192" s="235">
        <v>45844.0</v>
      </c>
      <c r="B192" s="236">
        <f t="shared" si="32"/>
        <v>45844</v>
      </c>
      <c r="C192" s="237">
        <f t="shared" si="37"/>
        <v>0.6597222222</v>
      </c>
      <c r="D192" s="47" t="s">
        <v>155</v>
      </c>
      <c r="E192" s="170" t="s">
        <v>384</v>
      </c>
      <c r="F192" s="178">
        <v>4.22581337E8</v>
      </c>
      <c r="G192" s="178">
        <v>20.0</v>
      </c>
      <c r="H192" s="238" t="str">
        <f t="shared" si="33"/>
        <v>L</v>
      </c>
      <c r="I192" s="240" t="str">
        <f t="shared" si="34"/>
        <v>0</v>
      </c>
      <c r="J192" s="47" t="s">
        <v>195</v>
      </c>
      <c r="K192" s="248" t="s">
        <v>172</v>
      </c>
      <c r="L192" s="178">
        <v>7.8094611E8</v>
      </c>
      <c r="M192" s="241">
        <v>50270.0</v>
      </c>
      <c r="N192" s="308" t="str">
        <f t="shared" si="35"/>
        <v>W</v>
      </c>
      <c r="O192" s="240">
        <f t="shared" si="36"/>
        <v>1700</v>
      </c>
      <c r="P192" s="47"/>
      <c r="Q192" s="309" t="s">
        <v>31</v>
      </c>
      <c r="R192" s="128" t="s">
        <v>854</v>
      </c>
      <c r="S192" s="85"/>
      <c r="T192" s="85"/>
      <c r="U192" s="85"/>
      <c r="V192" s="85"/>
      <c r="W192" s="85"/>
      <c r="X192" s="85"/>
      <c r="Y192" s="85"/>
      <c r="Z192" s="85"/>
    </row>
    <row r="193">
      <c r="A193" s="235">
        <v>45844.0</v>
      </c>
      <c r="B193" s="236">
        <f t="shared" si="32"/>
        <v>45844</v>
      </c>
      <c r="C193" s="237">
        <f t="shared" si="37"/>
        <v>0.6666666667</v>
      </c>
      <c r="D193" s="47" t="s">
        <v>155</v>
      </c>
      <c r="E193" s="342" t="s">
        <v>835</v>
      </c>
      <c r="F193" s="178">
        <v>4.38947213E8</v>
      </c>
      <c r="G193" s="178">
        <v>20410.0</v>
      </c>
      <c r="H193" s="238" t="str">
        <f t="shared" si="33"/>
        <v>W</v>
      </c>
      <c r="I193" s="240">
        <f t="shared" si="34"/>
        <v>700</v>
      </c>
      <c r="J193" s="47" t="s">
        <v>263</v>
      </c>
      <c r="K193" s="342" t="s">
        <v>855</v>
      </c>
      <c r="L193" s="178" t="s">
        <v>213</v>
      </c>
      <c r="M193" s="241">
        <v>530.0</v>
      </c>
      <c r="N193" s="308" t="str">
        <f t="shared" si="35"/>
        <v>L</v>
      </c>
      <c r="O193" s="240" t="str">
        <f t="shared" si="36"/>
        <v>0</v>
      </c>
      <c r="P193" s="47"/>
      <c r="Q193" s="309" t="s">
        <v>31</v>
      </c>
      <c r="R193" s="85"/>
      <c r="S193" s="85"/>
      <c r="T193" s="85"/>
      <c r="U193" s="85"/>
      <c r="V193" s="85"/>
      <c r="W193" s="85"/>
      <c r="X193" s="85"/>
      <c r="Y193" s="85"/>
      <c r="Z193" s="85"/>
    </row>
    <row r="194">
      <c r="A194" s="235">
        <v>45844.0</v>
      </c>
      <c r="B194" s="236">
        <f t="shared" si="32"/>
        <v>45844</v>
      </c>
      <c r="C194" s="237">
        <f t="shared" si="37"/>
        <v>0.6736111111</v>
      </c>
      <c r="D194" s="47" t="s">
        <v>183</v>
      </c>
      <c r="E194" s="345"/>
      <c r="F194" s="47"/>
      <c r="G194" s="47"/>
      <c r="H194" s="238" t="str">
        <f t="shared" si="33"/>
        <v>D</v>
      </c>
      <c r="I194" s="240" t="str">
        <f t="shared" si="34"/>
        <v>0</v>
      </c>
      <c r="J194" s="47" t="s">
        <v>792</v>
      </c>
      <c r="K194" s="47"/>
      <c r="L194" s="47"/>
      <c r="M194" s="240"/>
      <c r="N194" s="308" t="str">
        <f t="shared" si="35"/>
        <v>D</v>
      </c>
      <c r="O194" s="240" t="str">
        <f t="shared" si="36"/>
        <v>0</v>
      </c>
      <c r="P194" s="47"/>
      <c r="Q194" s="309" t="s">
        <v>31</v>
      </c>
      <c r="R194" s="85"/>
      <c r="S194" s="85"/>
      <c r="T194" s="85"/>
      <c r="U194" s="85"/>
      <c r="V194" s="85"/>
      <c r="W194" s="85"/>
      <c r="X194" s="85"/>
      <c r="Y194" s="85"/>
      <c r="Z194" s="85"/>
    </row>
    <row r="195">
      <c r="A195" s="235">
        <v>45844.0</v>
      </c>
      <c r="B195" s="236">
        <f t="shared" si="32"/>
        <v>45844</v>
      </c>
      <c r="C195" s="237">
        <f t="shared" si="37"/>
        <v>0.6805555556</v>
      </c>
      <c r="D195" s="240" t="s">
        <v>584</v>
      </c>
      <c r="E195" s="47"/>
      <c r="F195" s="47"/>
      <c r="G195" s="47"/>
      <c r="H195" s="238" t="str">
        <f t="shared" si="33"/>
        <v>D</v>
      </c>
      <c r="I195" s="240" t="str">
        <f t="shared" si="34"/>
        <v>0</v>
      </c>
      <c r="J195" s="47" t="s">
        <v>141</v>
      </c>
      <c r="K195" s="47"/>
      <c r="L195" s="47"/>
      <c r="M195" s="240"/>
      <c r="N195" s="308" t="str">
        <f t="shared" si="35"/>
        <v>D</v>
      </c>
      <c r="O195" s="240" t="str">
        <f t="shared" si="36"/>
        <v>0</v>
      </c>
      <c r="P195" s="242"/>
      <c r="Q195" s="309" t="s">
        <v>31</v>
      </c>
      <c r="R195" s="85"/>
      <c r="S195" s="85"/>
      <c r="T195" s="85"/>
      <c r="U195" s="85"/>
      <c r="V195" s="85"/>
      <c r="W195" s="85"/>
      <c r="X195" s="85"/>
      <c r="Y195" s="85"/>
      <c r="Z195" s="85"/>
    </row>
    <row r="196">
      <c r="A196" s="235">
        <v>45844.0</v>
      </c>
      <c r="B196" s="236">
        <f t="shared" si="32"/>
        <v>45844</v>
      </c>
      <c r="C196" s="237">
        <f t="shared" si="37"/>
        <v>0.6875</v>
      </c>
      <c r="D196" s="47" t="s">
        <v>197</v>
      </c>
      <c r="E196" s="85"/>
      <c r="F196" s="47"/>
      <c r="G196" s="47"/>
      <c r="H196" s="238" t="str">
        <f t="shared" si="33"/>
        <v>D</v>
      </c>
      <c r="I196" s="240" t="str">
        <f t="shared" si="34"/>
        <v>0</v>
      </c>
      <c r="J196" s="47" t="s">
        <v>191</v>
      </c>
      <c r="K196" s="85"/>
      <c r="L196" s="47"/>
      <c r="M196" s="240"/>
      <c r="N196" s="308" t="str">
        <f t="shared" si="35"/>
        <v>D</v>
      </c>
      <c r="O196" s="240" t="str">
        <f t="shared" si="36"/>
        <v>0</v>
      </c>
      <c r="P196" s="242"/>
      <c r="Q196" s="309" t="s">
        <v>31</v>
      </c>
      <c r="R196" s="85"/>
      <c r="S196" s="85"/>
      <c r="T196" s="85"/>
      <c r="U196" s="85"/>
      <c r="V196" s="85"/>
      <c r="W196" s="85"/>
      <c r="X196" s="85"/>
      <c r="Y196" s="85"/>
      <c r="Z196" s="85"/>
    </row>
    <row r="197">
      <c r="A197" s="235">
        <v>45844.0</v>
      </c>
      <c r="B197" s="236">
        <f t="shared" si="32"/>
        <v>45844</v>
      </c>
      <c r="C197" s="237">
        <f t="shared" si="37"/>
        <v>0.6944444444</v>
      </c>
      <c r="D197" s="47" t="s">
        <v>155</v>
      </c>
      <c r="E197" s="144" t="s">
        <v>322</v>
      </c>
      <c r="F197" s="178">
        <v>8.26889857E8</v>
      </c>
      <c r="G197" s="178">
        <v>13010.0</v>
      </c>
      <c r="H197" s="238" t="str">
        <f t="shared" si="33"/>
        <v>L</v>
      </c>
      <c r="I197" s="240">
        <f t="shared" si="34"/>
        <v>175</v>
      </c>
      <c r="J197" s="47" t="s">
        <v>792</v>
      </c>
      <c r="K197" s="347" t="s">
        <v>365</v>
      </c>
      <c r="L197" s="178">
        <v>5.20758074E8</v>
      </c>
      <c r="M197" s="241">
        <v>34440.0</v>
      </c>
      <c r="N197" s="308" t="str">
        <f t="shared" si="35"/>
        <v>W</v>
      </c>
      <c r="O197" s="240">
        <f t="shared" si="36"/>
        <v>1000</v>
      </c>
      <c r="P197" s="242"/>
      <c r="Q197" s="309" t="s">
        <v>31</v>
      </c>
      <c r="R197" s="128" t="s">
        <v>856</v>
      </c>
      <c r="S197" s="85"/>
      <c r="T197" s="85"/>
      <c r="U197" s="85"/>
      <c r="V197" s="85"/>
      <c r="W197" s="85"/>
      <c r="X197" s="85"/>
      <c r="Y197" s="85"/>
      <c r="Z197" s="85"/>
    </row>
    <row r="198">
      <c r="A198" s="235">
        <v>45844.0</v>
      </c>
      <c r="B198" s="236">
        <f t="shared" si="32"/>
        <v>45844</v>
      </c>
      <c r="C198" s="237">
        <f t="shared" si="37"/>
        <v>0.7013888889</v>
      </c>
      <c r="D198" s="47" t="s">
        <v>170</v>
      </c>
      <c r="E198" s="168" t="s">
        <v>804</v>
      </c>
      <c r="F198" s="178">
        <v>7.04204675E8</v>
      </c>
      <c r="G198" s="178">
        <v>10.0</v>
      </c>
      <c r="H198" s="238" t="str">
        <f t="shared" si="33"/>
        <v>L</v>
      </c>
      <c r="I198" s="240" t="str">
        <f t="shared" si="34"/>
        <v>0</v>
      </c>
      <c r="J198" s="47" t="s">
        <v>270</v>
      </c>
      <c r="K198" s="341" t="s">
        <v>142</v>
      </c>
      <c r="L198" s="178">
        <v>4.3140834E8</v>
      </c>
      <c r="M198" s="241">
        <v>190.0</v>
      </c>
      <c r="N198" s="308" t="str">
        <f t="shared" si="35"/>
        <v>W</v>
      </c>
      <c r="O198" s="240" t="str">
        <f t="shared" si="36"/>
        <v>0</v>
      </c>
      <c r="P198" s="47"/>
      <c r="Q198" s="309" t="s">
        <v>31</v>
      </c>
      <c r="R198" s="85"/>
      <c r="S198" s="85"/>
      <c r="T198" s="85"/>
      <c r="U198" s="85"/>
      <c r="V198" s="85"/>
      <c r="W198" s="85"/>
      <c r="X198" s="85"/>
      <c r="Y198" s="85"/>
      <c r="Z198" s="85"/>
    </row>
    <row r="199">
      <c r="A199" s="235">
        <v>45844.0</v>
      </c>
      <c r="B199" s="236">
        <f t="shared" si="32"/>
        <v>45844</v>
      </c>
      <c r="C199" s="237">
        <f t="shared" si="37"/>
        <v>0.7083333333</v>
      </c>
      <c r="D199" s="47" t="s">
        <v>204</v>
      </c>
      <c r="E199" s="321" t="s">
        <v>288</v>
      </c>
      <c r="F199" s="178">
        <v>5.04349393E8</v>
      </c>
      <c r="G199" s="178">
        <v>1010.0</v>
      </c>
      <c r="H199" s="238" t="str">
        <f t="shared" si="33"/>
        <v>L</v>
      </c>
      <c r="I199" s="240" t="str">
        <f t="shared" si="34"/>
        <v>0</v>
      </c>
      <c r="J199" s="47" t="s">
        <v>174</v>
      </c>
      <c r="K199" s="321" t="s">
        <v>220</v>
      </c>
      <c r="L199" s="178">
        <v>7.25853031E8</v>
      </c>
      <c r="M199" s="241">
        <v>51310.0</v>
      </c>
      <c r="N199" s="308" t="str">
        <f t="shared" si="35"/>
        <v>W</v>
      </c>
      <c r="O199" s="240">
        <f t="shared" si="36"/>
        <v>1700</v>
      </c>
      <c r="P199" s="178" t="s">
        <v>857</v>
      </c>
      <c r="Q199" s="309" t="s">
        <v>31</v>
      </c>
      <c r="R199" s="85"/>
      <c r="S199" s="85"/>
      <c r="T199" s="85"/>
      <c r="U199" s="85"/>
      <c r="V199" s="85"/>
      <c r="W199" s="85"/>
      <c r="X199" s="85"/>
      <c r="Y199" s="85"/>
      <c r="Z199" s="85"/>
    </row>
    <row r="200">
      <c r="A200" s="235">
        <v>45844.0</v>
      </c>
      <c r="B200" s="236">
        <f t="shared" si="32"/>
        <v>45844</v>
      </c>
      <c r="C200" s="237">
        <f t="shared" si="37"/>
        <v>0.7152777778</v>
      </c>
      <c r="D200" s="47" t="s">
        <v>139</v>
      </c>
      <c r="E200" s="85"/>
      <c r="F200" s="47"/>
      <c r="G200" s="47"/>
      <c r="H200" s="238" t="str">
        <f t="shared" si="33"/>
        <v>D</v>
      </c>
      <c r="I200" s="240" t="str">
        <f t="shared" si="34"/>
        <v>0</v>
      </c>
      <c r="J200" s="240" t="s">
        <v>792</v>
      </c>
      <c r="K200" s="47"/>
      <c r="L200" s="47"/>
      <c r="M200" s="47"/>
      <c r="N200" s="308" t="str">
        <f t="shared" si="35"/>
        <v>D</v>
      </c>
      <c r="O200" s="240" t="str">
        <f t="shared" si="36"/>
        <v>0</v>
      </c>
      <c r="P200" s="47"/>
      <c r="Q200" s="309" t="s">
        <v>31</v>
      </c>
      <c r="R200" s="85"/>
      <c r="S200" s="85"/>
      <c r="T200" s="85"/>
      <c r="U200" s="85"/>
      <c r="V200" s="85"/>
      <c r="W200" s="85"/>
      <c r="X200" s="85"/>
      <c r="Y200" s="85"/>
      <c r="Z200" s="85"/>
    </row>
    <row r="201">
      <c r="A201" s="235">
        <v>45844.0</v>
      </c>
      <c r="B201" s="236">
        <f t="shared" si="32"/>
        <v>45844</v>
      </c>
      <c r="C201" s="237">
        <f t="shared" si="37"/>
        <v>0.7222222222</v>
      </c>
      <c r="D201" s="47" t="s">
        <v>183</v>
      </c>
      <c r="E201" s="47"/>
      <c r="F201" s="47"/>
      <c r="G201" s="47"/>
      <c r="H201" s="238" t="str">
        <f t="shared" si="33"/>
        <v>D</v>
      </c>
      <c r="I201" s="240" t="str">
        <f t="shared" si="34"/>
        <v>0</v>
      </c>
      <c r="J201" s="47" t="s">
        <v>581</v>
      </c>
      <c r="K201" s="85"/>
      <c r="L201" s="47"/>
      <c r="M201" s="47"/>
      <c r="N201" s="308" t="str">
        <f t="shared" si="35"/>
        <v>D</v>
      </c>
      <c r="O201" s="240" t="str">
        <f t="shared" si="36"/>
        <v>0</v>
      </c>
      <c r="P201" s="47"/>
      <c r="Q201" s="309" t="s">
        <v>31</v>
      </c>
      <c r="R201" s="85"/>
      <c r="S201" s="85"/>
      <c r="T201" s="85"/>
      <c r="U201" s="85"/>
      <c r="V201" s="85"/>
      <c r="W201" s="85"/>
      <c r="X201" s="85"/>
      <c r="Y201" s="85"/>
      <c r="Z201" s="85"/>
    </row>
    <row r="202">
      <c r="A202" s="235">
        <v>45844.0</v>
      </c>
      <c r="B202" s="236">
        <f t="shared" si="32"/>
        <v>45844</v>
      </c>
      <c r="C202" s="237">
        <f t="shared" si="37"/>
        <v>0.7291666667</v>
      </c>
      <c r="D202" s="47" t="s">
        <v>197</v>
      </c>
      <c r="E202" s="348" t="s">
        <v>678</v>
      </c>
      <c r="F202" s="178">
        <v>5.68336421E8</v>
      </c>
      <c r="G202" s="178">
        <v>50000.0</v>
      </c>
      <c r="H202" s="238" t="str">
        <f t="shared" si="33"/>
        <v>W</v>
      </c>
      <c r="I202" s="240">
        <f t="shared" si="34"/>
        <v>1700</v>
      </c>
      <c r="J202" s="47" t="s">
        <v>279</v>
      </c>
      <c r="K202" s="349" t="s">
        <v>858</v>
      </c>
      <c r="L202" s="178">
        <v>6.85319191E8</v>
      </c>
      <c r="M202" s="178">
        <v>100.0</v>
      </c>
      <c r="N202" s="308" t="str">
        <f t="shared" si="35"/>
        <v>L</v>
      </c>
      <c r="O202" s="240" t="str">
        <f t="shared" si="36"/>
        <v>0</v>
      </c>
      <c r="P202" s="178" t="s">
        <v>859</v>
      </c>
      <c r="Q202" s="309" t="s">
        <v>31</v>
      </c>
      <c r="R202" s="85"/>
      <c r="S202" s="85"/>
      <c r="T202" s="85"/>
      <c r="U202" s="85"/>
      <c r="V202" s="85"/>
      <c r="W202" s="85"/>
      <c r="X202" s="85"/>
      <c r="Y202" s="85"/>
      <c r="Z202" s="85"/>
    </row>
    <row r="203">
      <c r="A203" s="235">
        <v>45844.0</v>
      </c>
      <c r="B203" s="236">
        <f t="shared" si="32"/>
        <v>45844</v>
      </c>
      <c r="C203" s="237">
        <f t="shared" si="37"/>
        <v>0.7361111111</v>
      </c>
      <c r="D203" s="47" t="s">
        <v>197</v>
      </c>
      <c r="E203" s="209" t="s">
        <v>551</v>
      </c>
      <c r="F203" s="178">
        <v>8.4194308E8</v>
      </c>
      <c r="G203" s="178">
        <v>10000.0</v>
      </c>
      <c r="H203" s="238" t="str">
        <f t="shared" si="33"/>
        <v>W</v>
      </c>
      <c r="I203" s="240">
        <f t="shared" si="34"/>
        <v>350</v>
      </c>
      <c r="J203" s="47" t="s">
        <v>191</v>
      </c>
      <c r="K203" s="209">
        <v>1.076541664E9</v>
      </c>
      <c r="L203" s="178">
        <v>8.46086883E8</v>
      </c>
      <c r="M203" s="178">
        <v>1000.0</v>
      </c>
      <c r="N203" s="308" t="str">
        <f t="shared" si="35"/>
        <v>L</v>
      </c>
      <c r="O203" s="240" t="str">
        <f t="shared" si="36"/>
        <v>0</v>
      </c>
      <c r="P203" s="47"/>
      <c r="Q203" s="309" t="s">
        <v>31</v>
      </c>
      <c r="R203" s="85"/>
      <c r="S203" s="85"/>
      <c r="T203" s="85"/>
      <c r="U203" s="85"/>
      <c r="V203" s="85"/>
      <c r="W203" s="85"/>
      <c r="X203" s="85"/>
      <c r="Y203" s="85"/>
      <c r="Z203" s="85"/>
    </row>
    <row r="204">
      <c r="A204" s="235">
        <v>45844.0</v>
      </c>
      <c r="B204" s="236">
        <f t="shared" si="32"/>
        <v>45844</v>
      </c>
      <c r="C204" s="237">
        <f t="shared" si="37"/>
        <v>0.7430555556</v>
      </c>
      <c r="D204" s="47" t="s">
        <v>174</v>
      </c>
      <c r="E204" s="321" t="s">
        <v>860</v>
      </c>
      <c r="F204" s="178">
        <v>8.06954002E8</v>
      </c>
      <c r="G204" s="178">
        <v>400.0</v>
      </c>
      <c r="H204" s="238" t="str">
        <f t="shared" si="33"/>
        <v>W</v>
      </c>
      <c r="I204" s="240" t="str">
        <f t="shared" si="34"/>
        <v>0</v>
      </c>
      <c r="J204" s="47" t="s">
        <v>269</v>
      </c>
      <c r="K204" s="350" t="s">
        <v>220</v>
      </c>
      <c r="L204" s="178">
        <v>7.25853031E8</v>
      </c>
      <c r="M204" s="178">
        <v>240.0</v>
      </c>
      <c r="N204" s="308" t="str">
        <f t="shared" si="35"/>
        <v>L</v>
      </c>
      <c r="O204" s="240" t="str">
        <f t="shared" si="36"/>
        <v>0</v>
      </c>
      <c r="P204" s="178" t="s">
        <v>861</v>
      </c>
      <c r="Q204" s="309" t="s">
        <v>31</v>
      </c>
      <c r="R204" s="85"/>
      <c r="S204" s="85"/>
      <c r="T204" s="85"/>
      <c r="U204" s="85"/>
      <c r="V204" s="85"/>
      <c r="W204" s="85"/>
      <c r="X204" s="85"/>
      <c r="Y204" s="85"/>
      <c r="Z204" s="85"/>
    </row>
    <row r="205">
      <c r="A205" s="235">
        <v>45844.0</v>
      </c>
      <c r="B205" s="236">
        <f t="shared" si="32"/>
        <v>45844</v>
      </c>
      <c r="C205" s="237">
        <f t="shared" si="37"/>
        <v>0.75</v>
      </c>
      <c r="D205" s="47" t="s">
        <v>134</v>
      </c>
      <c r="E205" s="324">
        <v>2.7233664E8</v>
      </c>
      <c r="F205" s="178">
        <v>1.791418837E9</v>
      </c>
      <c r="G205" s="47"/>
      <c r="H205" s="238" t="str">
        <f t="shared" si="33"/>
        <v>D</v>
      </c>
      <c r="I205" s="240" t="str">
        <f t="shared" si="34"/>
        <v>0</v>
      </c>
      <c r="J205" s="47" t="s">
        <v>263</v>
      </c>
      <c r="K205" s="351" t="s">
        <v>325</v>
      </c>
      <c r="L205" s="178">
        <v>1.766855322E9</v>
      </c>
      <c r="M205" s="47"/>
      <c r="N205" s="308" t="str">
        <f t="shared" si="35"/>
        <v>D</v>
      </c>
      <c r="O205" s="240" t="str">
        <f t="shared" si="36"/>
        <v>0</v>
      </c>
      <c r="P205" s="254" t="s">
        <v>273</v>
      </c>
      <c r="Q205" s="309" t="s">
        <v>31</v>
      </c>
      <c r="R205" s="85"/>
      <c r="S205" s="85"/>
      <c r="T205" s="85"/>
      <c r="U205" s="85"/>
      <c r="V205" s="85"/>
      <c r="W205" s="85"/>
      <c r="X205" s="85"/>
      <c r="Y205" s="85"/>
      <c r="Z205" s="85"/>
    </row>
    <row r="206">
      <c r="A206" s="235">
        <v>45844.0</v>
      </c>
      <c r="B206" s="236">
        <f t="shared" si="32"/>
        <v>45844</v>
      </c>
      <c r="C206" s="237">
        <f t="shared" si="37"/>
        <v>0.7569444444</v>
      </c>
      <c r="D206" s="47" t="s">
        <v>217</v>
      </c>
      <c r="E206" s="313" t="s">
        <v>589</v>
      </c>
      <c r="F206" s="178">
        <v>1.857610919E9</v>
      </c>
      <c r="G206" s="178">
        <v>23000.0</v>
      </c>
      <c r="H206" s="238" t="str">
        <f t="shared" si="33"/>
        <v>W</v>
      </c>
      <c r="I206" s="240">
        <f t="shared" si="34"/>
        <v>700</v>
      </c>
      <c r="J206" s="47" t="s">
        <v>581</v>
      </c>
      <c r="K206" s="310" t="s">
        <v>639</v>
      </c>
      <c r="L206" s="178">
        <v>7.37524726E8</v>
      </c>
      <c r="M206" s="178">
        <v>20.0</v>
      </c>
      <c r="N206" s="308" t="str">
        <f t="shared" si="35"/>
        <v>L</v>
      </c>
      <c r="O206" s="240" t="str">
        <f t="shared" si="36"/>
        <v>0</v>
      </c>
      <c r="P206" s="242"/>
      <c r="Q206" s="309" t="s">
        <v>31</v>
      </c>
      <c r="R206" s="128" t="s">
        <v>862</v>
      </c>
      <c r="S206" s="85"/>
      <c r="T206" s="85"/>
      <c r="U206" s="85"/>
      <c r="V206" s="85"/>
      <c r="W206" s="85"/>
      <c r="X206" s="85"/>
      <c r="Y206" s="85"/>
      <c r="Z206" s="85"/>
    </row>
    <row r="207">
      <c r="A207" s="235">
        <v>45844.0</v>
      </c>
      <c r="B207" s="236">
        <f t="shared" si="32"/>
        <v>45844</v>
      </c>
      <c r="C207" s="237">
        <f t="shared" si="37"/>
        <v>0.7638888889</v>
      </c>
      <c r="D207" s="47" t="s">
        <v>170</v>
      </c>
      <c r="E207" s="168">
        <v>6.74524416E8</v>
      </c>
      <c r="F207" s="178">
        <v>4.62207753E8</v>
      </c>
      <c r="G207" s="178">
        <v>20210.0</v>
      </c>
      <c r="H207" s="238" t="str">
        <f t="shared" si="33"/>
        <v>W</v>
      </c>
      <c r="I207" s="240">
        <f t="shared" si="34"/>
        <v>700</v>
      </c>
      <c r="J207" s="47" t="s">
        <v>790</v>
      </c>
      <c r="K207" s="310" t="s">
        <v>863</v>
      </c>
      <c r="L207" s="178">
        <v>6.5317687E8</v>
      </c>
      <c r="M207" s="178">
        <v>400.0</v>
      </c>
      <c r="N207" s="308" t="str">
        <f t="shared" si="35"/>
        <v>L</v>
      </c>
      <c r="O207" s="240" t="str">
        <f t="shared" si="36"/>
        <v>0</v>
      </c>
      <c r="P207" s="252">
        <v>0.7743055555555556</v>
      </c>
      <c r="Q207" s="309" t="s">
        <v>31</v>
      </c>
      <c r="R207" s="85"/>
      <c r="S207" s="85"/>
      <c r="T207" s="85"/>
      <c r="U207" s="85"/>
      <c r="V207" s="85"/>
      <c r="W207" s="85"/>
      <c r="X207" s="85"/>
      <c r="Y207" s="85"/>
      <c r="Z207" s="85"/>
    </row>
    <row r="208">
      <c r="A208" s="235">
        <v>45844.0</v>
      </c>
      <c r="B208" s="236">
        <f t="shared" si="32"/>
        <v>45844</v>
      </c>
      <c r="C208" s="237">
        <f t="shared" si="37"/>
        <v>0.7708333333</v>
      </c>
      <c r="D208" s="47" t="s">
        <v>205</v>
      </c>
      <c r="E208" s="47"/>
      <c r="F208" s="47"/>
      <c r="G208" s="47"/>
      <c r="H208" s="238" t="str">
        <f t="shared" si="33"/>
        <v>D</v>
      </c>
      <c r="I208" s="240" t="str">
        <f t="shared" si="34"/>
        <v>0</v>
      </c>
      <c r="J208" s="47" t="s">
        <v>581</v>
      </c>
      <c r="K208" s="313"/>
      <c r="L208" s="47"/>
      <c r="M208" s="47"/>
      <c r="N208" s="308" t="str">
        <f t="shared" si="35"/>
        <v>D</v>
      </c>
      <c r="O208" s="240" t="str">
        <f t="shared" si="36"/>
        <v>0</v>
      </c>
      <c r="P208" s="47"/>
      <c r="Q208" s="309" t="s">
        <v>31</v>
      </c>
      <c r="R208" s="85"/>
      <c r="S208" s="85"/>
      <c r="T208" s="85"/>
      <c r="U208" s="85"/>
      <c r="V208" s="85"/>
      <c r="W208" s="85"/>
      <c r="X208" s="85"/>
      <c r="Y208" s="85"/>
      <c r="Z208" s="85"/>
    </row>
    <row r="209">
      <c r="A209" s="235">
        <v>45844.0</v>
      </c>
      <c r="B209" s="236">
        <f t="shared" si="32"/>
        <v>45844</v>
      </c>
      <c r="C209" s="237">
        <f t="shared" si="37"/>
        <v>0.7777777778</v>
      </c>
      <c r="D209" s="47" t="s">
        <v>292</v>
      </c>
      <c r="E209" s="168" t="s">
        <v>578</v>
      </c>
      <c r="F209" s="178">
        <v>6.03011476E8</v>
      </c>
      <c r="G209" s="178">
        <v>1270.0</v>
      </c>
      <c r="H209" s="238" t="str">
        <f t="shared" si="33"/>
        <v>L</v>
      </c>
      <c r="I209" s="240" t="str">
        <f t="shared" si="34"/>
        <v>0</v>
      </c>
      <c r="J209" s="47" t="s">
        <v>170</v>
      </c>
      <c r="K209" s="168" t="s">
        <v>398</v>
      </c>
      <c r="L209" s="178">
        <v>5.20758074E8</v>
      </c>
      <c r="M209" s="178">
        <v>56430.0</v>
      </c>
      <c r="N209" s="308" t="str">
        <f t="shared" si="35"/>
        <v>W</v>
      </c>
      <c r="O209" s="240">
        <f t="shared" si="36"/>
        <v>1700</v>
      </c>
      <c r="P209" s="242"/>
      <c r="Q209" s="309" t="s">
        <v>31</v>
      </c>
      <c r="R209" s="85"/>
      <c r="S209" s="85"/>
      <c r="T209" s="85"/>
      <c r="U209" s="85"/>
      <c r="V209" s="85"/>
      <c r="W209" s="85"/>
      <c r="X209" s="85"/>
      <c r="Y209" s="85"/>
      <c r="Z209" s="85"/>
    </row>
    <row r="210">
      <c r="A210" s="235">
        <v>45844.0</v>
      </c>
      <c r="B210" s="236">
        <f t="shared" si="32"/>
        <v>45844</v>
      </c>
      <c r="C210" s="237">
        <f t="shared" si="37"/>
        <v>0.7847222222</v>
      </c>
      <c r="D210" s="47" t="s">
        <v>155</v>
      </c>
      <c r="E210" s="313" t="s">
        <v>579</v>
      </c>
      <c r="F210" s="178">
        <v>6.84324267E8</v>
      </c>
      <c r="G210" s="178">
        <v>20000.0</v>
      </c>
      <c r="H210" s="238" t="str">
        <f t="shared" si="33"/>
        <v>W</v>
      </c>
      <c r="I210" s="240">
        <f t="shared" si="34"/>
        <v>700</v>
      </c>
      <c r="J210" s="47" t="s">
        <v>217</v>
      </c>
      <c r="K210" s="310" t="s">
        <v>609</v>
      </c>
      <c r="L210" s="178">
        <v>6.51155861E8</v>
      </c>
      <c r="M210" s="178">
        <v>0.0</v>
      </c>
      <c r="N210" s="308" t="str">
        <f t="shared" si="35"/>
        <v>L</v>
      </c>
      <c r="O210" s="240" t="str">
        <f t="shared" si="36"/>
        <v>0</v>
      </c>
      <c r="P210" s="47"/>
      <c r="Q210" s="309" t="s">
        <v>31</v>
      </c>
      <c r="R210" s="85"/>
      <c r="S210" s="85"/>
      <c r="T210" s="85"/>
      <c r="U210" s="85"/>
      <c r="V210" s="85"/>
      <c r="W210" s="85"/>
      <c r="X210" s="85"/>
      <c r="Y210" s="85"/>
      <c r="Z210" s="85"/>
    </row>
    <row r="211">
      <c r="A211" s="235">
        <v>45844.0</v>
      </c>
      <c r="B211" s="236">
        <f t="shared" si="32"/>
        <v>45844</v>
      </c>
      <c r="C211" s="237">
        <f t="shared" si="37"/>
        <v>0.7916666667</v>
      </c>
      <c r="D211" s="47" t="s">
        <v>183</v>
      </c>
      <c r="E211" s="209" t="s">
        <v>464</v>
      </c>
      <c r="F211" s="178">
        <v>5.17012798E8</v>
      </c>
      <c r="G211" s="178">
        <v>50020.0</v>
      </c>
      <c r="H211" s="238" t="str">
        <f t="shared" si="33"/>
        <v>W</v>
      </c>
      <c r="I211" s="240">
        <f t="shared" si="34"/>
        <v>1700</v>
      </c>
      <c r="J211" s="47" t="s">
        <v>191</v>
      </c>
      <c r="K211" s="209">
        <v>1.076541664E9</v>
      </c>
      <c r="L211" s="178">
        <v>8.46086883E8</v>
      </c>
      <c r="M211" s="178">
        <v>1200.0</v>
      </c>
      <c r="N211" s="308" t="str">
        <f t="shared" si="35"/>
        <v>L</v>
      </c>
      <c r="O211" s="240" t="str">
        <f t="shared" si="36"/>
        <v>0</v>
      </c>
      <c r="P211" s="242"/>
      <c r="Q211" s="309" t="s">
        <v>31</v>
      </c>
      <c r="R211" s="85"/>
      <c r="S211" s="85"/>
      <c r="T211" s="85"/>
      <c r="U211" s="85"/>
      <c r="V211" s="85"/>
      <c r="W211" s="85"/>
      <c r="X211" s="85"/>
      <c r="Y211" s="85"/>
      <c r="Z211" s="85"/>
    </row>
    <row r="212">
      <c r="A212" s="235">
        <v>45844.0</v>
      </c>
      <c r="B212" s="236">
        <f t="shared" si="32"/>
        <v>45844</v>
      </c>
      <c r="C212" s="237">
        <f t="shared" si="37"/>
        <v>0.7986111111</v>
      </c>
      <c r="D212" s="47" t="s">
        <v>283</v>
      </c>
      <c r="E212" s="352" t="s">
        <v>209</v>
      </c>
      <c r="F212" s="178">
        <v>5.88209701E8</v>
      </c>
      <c r="G212" s="178">
        <v>55430.0</v>
      </c>
      <c r="H212" s="238" t="str">
        <f t="shared" si="33"/>
        <v>W</v>
      </c>
      <c r="I212" s="240">
        <f t="shared" si="34"/>
        <v>1700</v>
      </c>
      <c r="J212" s="47" t="s">
        <v>596</v>
      </c>
      <c r="K212" s="353" t="s">
        <v>672</v>
      </c>
      <c r="L212" s="178">
        <v>5.62075499E8</v>
      </c>
      <c r="M212" s="178">
        <v>1300.0</v>
      </c>
      <c r="N212" s="308" t="str">
        <f t="shared" si="35"/>
        <v>L</v>
      </c>
      <c r="O212" s="240" t="str">
        <f t="shared" si="36"/>
        <v>0</v>
      </c>
      <c r="P212" s="242"/>
      <c r="Q212" s="309" t="s">
        <v>31</v>
      </c>
      <c r="R212" s="128" t="s">
        <v>864</v>
      </c>
      <c r="S212" s="85"/>
      <c r="T212" s="85"/>
      <c r="U212" s="85"/>
      <c r="V212" s="85"/>
      <c r="W212" s="85"/>
      <c r="X212" s="85"/>
      <c r="Y212" s="85"/>
      <c r="Z212" s="85"/>
    </row>
    <row r="213">
      <c r="A213" s="235">
        <v>45844.0</v>
      </c>
      <c r="B213" s="236">
        <f t="shared" si="32"/>
        <v>45844</v>
      </c>
      <c r="C213" s="237">
        <f t="shared" si="37"/>
        <v>0.8055555556</v>
      </c>
      <c r="D213" s="47" t="s">
        <v>799</v>
      </c>
      <c r="E213" s="348" t="s">
        <v>678</v>
      </c>
      <c r="F213" s="178">
        <v>5.68336421E8</v>
      </c>
      <c r="G213" s="178">
        <v>50000.0</v>
      </c>
      <c r="H213" s="238" t="str">
        <f t="shared" si="33"/>
        <v>W</v>
      </c>
      <c r="I213" s="240">
        <f t="shared" si="34"/>
        <v>1700</v>
      </c>
      <c r="J213" s="47" t="s">
        <v>139</v>
      </c>
      <c r="K213" s="348" t="s">
        <v>198</v>
      </c>
      <c r="L213" s="178">
        <v>7.57322607E8</v>
      </c>
      <c r="M213" s="178">
        <v>40.0</v>
      </c>
      <c r="N213" s="308" t="str">
        <f t="shared" si="35"/>
        <v>L</v>
      </c>
      <c r="O213" s="240" t="str">
        <f t="shared" si="36"/>
        <v>0</v>
      </c>
      <c r="P213" s="242"/>
      <c r="Q213" s="309" t="s">
        <v>31</v>
      </c>
      <c r="R213" s="85"/>
      <c r="S213" s="85"/>
      <c r="T213" s="85"/>
      <c r="U213" s="85"/>
      <c r="V213" s="85"/>
      <c r="W213" s="85"/>
      <c r="X213" s="85"/>
      <c r="Y213" s="85"/>
      <c r="Z213" s="85"/>
    </row>
    <row r="214">
      <c r="A214" s="235">
        <v>45844.0</v>
      </c>
      <c r="B214" s="236">
        <f t="shared" si="32"/>
        <v>45844</v>
      </c>
      <c r="C214" s="237">
        <f t="shared" si="37"/>
        <v>0.8125</v>
      </c>
      <c r="D214" s="47" t="s">
        <v>170</v>
      </c>
      <c r="E214" s="321" t="s">
        <v>175</v>
      </c>
      <c r="F214" s="178">
        <v>4.06209818E8</v>
      </c>
      <c r="G214" s="178">
        <v>50270.0</v>
      </c>
      <c r="H214" s="238" t="str">
        <f t="shared" si="33"/>
        <v>W</v>
      </c>
      <c r="I214" s="240">
        <f t="shared" si="34"/>
        <v>1700</v>
      </c>
      <c r="J214" s="47" t="s">
        <v>404</v>
      </c>
      <c r="K214" s="321">
        <v>9.79993201E8</v>
      </c>
      <c r="L214" s="178">
        <v>7.53012678E8</v>
      </c>
      <c r="M214" s="178">
        <v>2270.0</v>
      </c>
      <c r="N214" s="308" t="str">
        <f t="shared" si="35"/>
        <v>L</v>
      </c>
      <c r="O214" s="240" t="str">
        <f t="shared" si="36"/>
        <v>0</v>
      </c>
      <c r="P214" s="178" t="s">
        <v>865</v>
      </c>
      <c r="Q214" s="309" t="s">
        <v>31</v>
      </c>
      <c r="R214" s="85"/>
      <c r="S214" s="85"/>
      <c r="T214" s="85"/>
      <c r="U214" s="85"/>
      <c r="V214" s="85"/>
      <c r="W214" s="85"/>
      <c r="X214" s="85"/>
      <c r="Y214" s="85"/>
      <c r="Z214" s="85"/>
    </row>
    <row r="215">
      <c r="A215" s="235">
        <v>45844.0</v>
      </c>
      <c r="B215" s="236">
        <f t="shared" si="32"/>
        <v>45844</v>
      </c>
      <c r="C215" s="237">
        <f t="shared" si="37"/>
        <v>0.8194444444</v>
      </c>
      <c r="D215" s="47" t="s">
        <v>166</v>
      </c>
      <c r="E215" s="178" t="s">
        <v>416</v>
      </c>
      <c r="F215" s="178">
        <v>8.15055329E8</v>
      </c>
      <c r="G215" s="178">
        <v>2170.0</v>
      </c>
      <c r="H215" s="238" t="str">
        <f t="shared" si="33"/>
        <v>L</v>
      </c>
      <c r="I215" s="240" t="str">
        <f t="shared" si="34"/>
        <v>0</v>
      </c>
      <c r="J215" s="47" t="s">
        <v>191</v>
      </c>
      <c r="K215" s="348" t="s">
        <v>866</v>
      </c>
      <c r="L215" s="178">
        <v>7.80802071E8</v>
      </c>
      <c r="M215" s="178">
        <v>31170.0</v>
      </c>
      <c r="N215" s="308" t="str">
        <f t="shared" si="35"/>
        <v>W</v>
      </c>
      <c r="O215" s="240">
        <f t="shared" si="36"/>
        <v>1000</v>
      </c>
      <c r="P215" s="178" t="s">
        <v>867</v>
      </c>
      <c r="Q215" s="309" t="s">
        <v>31</v>
      </c>
      <c r="R215" s="85"/>
      <c r="S215" s="85"/>
      <c r="T215" s="85"/>
      <c r="U215" s="85"/>
      <c r="V215" s="85"/>
      <c r="W215" s="85"/>
      <c r="X215" s="85"/>
      <c r="Y215" s="85"/>
      <c r="Z215" s="85"/>
    </row>
    <row r="216">
      <c r="A216" s="235">
        <v>45844.0</v>
      </c>
      <c r="B216" s="236">
        <f t="shared" si="32"/>
        <v>45844</v>
      </c>
      <c r="C216" s="237">
        <f t="shared" si="37"/>
        <v>0.8263888889</v>
      </c>
      <c r="D216" s="47" t="s">
        <v>170</v>
      </c>
      <c r="E216" s="310" t="s">
        <v>471</v>
      </c>
      <c r="F216" s="178">
        <v>5.22821068E8</v>
      </c>
      <c r="G216" s="178">
        <v>10.0</v>
      </c>
      <c r="H216" s="238" t="str">
        <f t="shared" si="33"/>
        <v>D</v>
      </c>
      <c r="I216" s="240" t="str">
        <f t="shared" si="34"/>
        <v>0</v>
      </c>
      <c r="J216" s="47" t="s">
        <v>266</v>
      </c>
      <c r="K216" s="310" t="s">
        <v>480</v>
      </c>
      <c r="L216" s="178">
        <v>6.46689642E8</v>
      </c>
      <c r="M216" s="178">
        <v>10.0</v>
      </c>
      <c r="N216" s="308" t="str">
        <f t="shared" si="35"/>
        <v>D</v>
      </c>
      <c r="O216" s="240" t="str">
        <f t="shared" si="36"/>
        <v>0</v>
      </c>
      <c r="P216" s="242"/>
      <c r="Q216" s="309" t="s">
        <v>31</v>
      </c>
      <c r="R216" s="85"/>
      <c r="S216" s="85"/>
      <c r="T216" s="85"/>
      <c r="U216" s="85"/>
      <c r="V216" s="85"/>
      <c r="W216" s="85"/>
      <c r="X216" s="85"/>
      <c r="Y216" s="85"/>
      <c r="Z216" s="85"/>
    </row>
    <row r="217">
      <c r="A217" s="235">
        <v>45844.0</v>
      </c>
      <c r="B217" s="236">
        <f t="shared" si="32"/>
        <v>45844</v>
      </c>
      <c r="C217" s="237">
        <f t="shared" si="37"/>
        <v>0.8333333333</v>
      </c>
      <c r="D217" s="47" t="s">
        <v>204</v>
      </c>
      <c r="E217" s="354" t="s">
        <v>290</v>
      </c>
      <c r="F217" s="178">
        <v>6.84344469E8</v>
      </c>
      <c r="G217" s="178">
        <v>3230.0</v>
      </c>
      <c r="H217" s="238" t="str">
        <f t="shared" si="33"/>
        <v>L</v>
      </c>
      <c r="I217" s="240" t="str">
        <f t="shared" si="34"/>
        <v>0</v>
      </c>
      <c r="J217" s="47" t="s">
        <v>359</v>
      </c>
      <c r="K217" s="317" t="s">
        <v>824</v>
      </c>
      <c r="L217" s="178">
        <v>6.2129136E8</v>
      </c>
      <c r="M217" s="178">
        <v>50020.0</v>
      </c>
      <c r="N217" s="308" t="str">
        <f t="shared" si="35"/>
        <v>W</v>
      </c>
      <c r="O217" s="240">
        <f t="shared" si="36"/>
        <v>1700</v>
      </c>
      <c r="P217" s="47"/>
      <c r="Q217" s="309" t="s">
        <v>31</v>
      </c>
      <c r="R217" s="85"/>
      <c r="S217" s="85"/>
      <c r="T217" s="85"/>
      <c r="U217" s="85"/>
      <c r="V217" s="85"/>
      <c r="W217" s="85"/>
      <c r="X217" s="85"/>
      <c r="Y217" s="85"/>
      <c r="Z217" s="85"/>
    </row>
    <row r="218">
      <c r="A218" s="235">
        <v>45844.0</v>
      </c>
      <c r="B218" s="236">
        <f t="shared" si="32"/>
        <v>45844</v>
      </c>
      <c r="C218" s="237">
        <f t="shared" si="37"/>
        <v>0.8402777778</v>
      </c>
      <c r="D218" s="47" t="s">
        <v>155</v>
      </c>
      <c r="E218" s="353" t="s">
        <v>239</v>
      </c>
      <c r="F218" s="178">
        <v>4.06209818E8</v>
      </c>
      <c r="G218" s="178">
        <v>51520.0</v>
      </c>
      <c r="H218" s="238" t="str">
        <f t="shared" si="33"/>
        <v>W</v>
      </c>
      <c r="I218" s="240">
        <f t="shared" si="34"/>
        <v>1700</v>
      </c>
      <c r="J218" s="47" t="s">
        <v>208</v>
      </c>
      <c r="K218" s="352" t="s">
        <v>209</v>
      </c>
      <c r="L218" s="178">
        <v>5.88209701E8</v>
      </c>
      <c r="M218" s="178">
        <v>900.0</v>
      </c>
      <c r="N218" s="308" t="str">
        <f t="shared" si="35"/>
        <v>L</v>
      </c>
      <c r="O218" s="240" t="str">
        <f t="shared" si="36"/>
        <v>0</v>
      </c>
      <c r="P218" s="242"/>
      <c r="Q218" s="309" t="s">
        <v>31</v>
      </c>
      <c r="R218" s="85"/>
      <c r="S218" s="85"/>
      <c r="T218" s="85"/>
      <c r="U218" s="85"/>
      <c r="V218" s="85"/>
      <c r="W218" s="85"/>
      <c r="X218" s="85"/>
      <c r="Y218" s="85"/>
      <c r="Z218" s="85"/>
    </row>
    <row r="219">
      <c r="A219" s="235">
        <v>45844.0</v>
      </c>
      <c r="B219" s="236">
        <f t="shared" si="32"/>
        <v>45844</v>
      </c>
      <c r="C219" s="237">
        <f t="shared" si="37"/>
        <v>0.8472222222</v>
      </c>
      <c r="D219" s="47" t="s">
        <v>134</v>
      </c>
      <c r="E219" s="324" t="s">
        <v>372</v>
      </c>
      <c r="F219" s="178">
        <v>7.36857214E8</v>
      </c>
      <c r="G219" s="178">
        <v>40.0</v>
      </c>
      <c r="H219" s="238" t="str">
        <f t="shared" si="33"/>
        <v>D</v>
      </c>
      <c r="I219" s="240" t="str">
        <f t="shared" si="34"/>
        <v>0</v>
      </c>
      <c r="J219" s="47" t="s">
        <v>282</v>
      </c>
      <c r="K219" s="324" t="s">
        <v>868</v>
      </c>
      <c r="L219" s="178">
        <v>6.63505369E8</v>
      </c>
      <c r="M219" s="178">
        <v>40.0</v>
      </c>
      <c r="N219" s="308" t="str">
        <f t="shared" si="35"/>
        <v>D</v>
      </c>
      <c r="O219" s="240" t="str">
        <f t="shared" si="36"/>
        <v>0</v>
      </c>
      <c r="P219" s="47"/>
      <c r="Q219" s="309" t="s">
        <v>31</v>
      </c>
      <c r="R219" s="85"/>
      <c r="S219" s="85"/>
      <c r="T219" s="85"/>
      <c r="U219" s="85"/>
      <c r="V219" s="85"/>
      <c r="W219" s="85"/>
      <c r="X219" s="85"/>
      <c r="Y219" s="85"/>
      <c r="Z219" s="85"/>
    </row>
    <row r="220">
      <c r="A220" s="235">
        <v>45844.0</v>
      </c>
      <c r="B220" s="236">
        <f t="shared" si="32"/>
        <v>45844</v>
      </c>
      <c r="C220" s="237">
        <f t="shared" si="37"/>
        <v>0.8541666667</v>
      </c>
      <c r="D220" s="47" t="s">
        <v>144</v>
      </c>
      <c r="E220" s="313" t="s">
        <v>291</v>
      </c>
      <c r="F220" s="178">
        <v>5.72981667E8</v>
      </c>
      <c r="G220" s="178">
        <v>30020.0</v>
      </c>
      <c r="H220" s="238" t="str">
        <f t="shared" si="33"/>
        <v>W</v>
      </c>
      <c r="I220" s="240">
        <f t="shared" si="34"/>
        <v>1000</v>
      </c>
      <c r="J220" s="47" t="s">
        <v>166</v>
      </c>
      <c r="K220" s="310" t="s">
        <v>416</v>
      </c>
      <c r="L220" s="178">
        <v>8.15055329E8</v>
      </c>
      <c r="M220" s="178">
        <v>10.0</v>
      </c>
      <c r="N220" s="308" t="str">
        <f t="shared" si="35"/>
        <v>L</v>
      </c>
      <c r="O220" s="240" t="str">
        <f t="shared" si="36"/>
        <v>0</v>
      </c>
      <c r="P220" s="178" t="s">
        <v>869</v>
      </c>
      <c r="Q220" s="309" t="s">
        <v>31</v>
      </c>
      <c r="R220" s="85"/>
      <c r="S220" s="85"/>
      <c r="T220" s="85"/>
      <c r="U220" s="85"/>
      <c r="V220" s="85"/>
      <c r="W220" s="85"/>
      <c r="X220" s="85"/>
      <c r="Y220" s="85"/>
      <c r="Z220" s="85"/>
    </row>
    <row r="221">
      <c r="A221" s="235">
        <v>45844.0</v>
      </c>
      <c r="B221" s="236">
        <f t="shared" si="32"/>
        <v>45844</v>
      </c>
      <c r="C221" s="237">
        <f t="shared" si="37"/>
        <v>0.8611111111</v>
      </c>
      <c r="D221" s="47" t="s">
        <v>183</v>
      </c>
      <c r="E221" s="325" t="s">
        <v>375</v>
      </c>
      <c r="F221" s="178">
        <v>7.72743747E8</v>
      </c>
      <c r="G221" s="178">
        <v>50010.0</v>
      </c>
      <c r="H221" s="238" t="str">
        <f t="shared" si="33"/>
        <v>W</v>
      </c>
      <c r="I221" s="240">
        <f t="shared" si="34"/>
        <v>1700</v>
      </c>
      <c r="J221" s="47" t="s">
        <v>271</v>
      </c>
      <c r="K221" s="325" t="s">
        <v>653</v>
      </c>
      <c r="L221" s="178">
        <v>7.90684444E8</v>
      </c>
      <c r="M221" s="178">
        <v>5230.0</v>
      </c>
      <c r="N221" s="308" t="str">
        <f t="shared" si="35"/>
        <v>L</v>
      </c>
      <c r="O221" s="240">
        <f t="shared" si="36"/>
        <v>75</v>
      </c>
      <c r="P221" s="242"/>
      <c r="Q221" s="309" t="s">
        <v>31</v>
      </c>
      <c r="R221" s="85"/>
      <c r="S221" s="85"/>
      <c r="T221" s="85"/>
      <c r="U221" s="85"/>
      <c r="V221" s="85"/>
      <c r="W221" s="85"/>
      <c r="X221" s="85"/>
      <c r="Y221" s="85"/>
      <c r="Z221" s="85"/>
    </row>
    <row r="222">
      <c r="A222" s="235">
        <v>45844.0</v>
      </c>
      <c r="B222" s="236">
        <f t="shared" si="32"/>
        <v>45844</v>
      </c>
      <c r="C222" s="237">
        <f t="shared" si="37"/>
        <v>0.8680555556</v>
      </c>
      <c r="D222" s="47" t="s">
        <v>127</v>
      </c>
      <c r="E222" s="313" t="s">
        <v>302</v>
      </c>
      <c r="F222" s="178">
        <v>7.3213097E8</v>
      </c>
      <c r="G222" s="47"/>
      <c r="H222" s="238" t="str">
        <f t="shared" si="33"/>
        <v>D</v>
      </c>
      <c r="I222" s="240" t="str">
        <f t="shared" si="34"/>
        <v>0</v>
      </c>
      <c r="J222" s="47" t="s">
        <v>792</v>
      </c>
      <c r="K222" s="313" t="s">
        <v>793</v>
      </c>
      <c r="L222" s="178">
        <v>8.445779E8</v>
      </c>
      <c r="M222" s="47"/>
      <c r="N222" s="308" t="str">
        <f t="shared" si="35"/>
        <v>D</v>
      </c>
      <c r="O222" s="240" t="str">
        <f t="shared" si="36"/>
        <v>0</v>
      </c>
      <c r="P222" s="254" t="s">
        <v>273</v>
      </c>
      <c r="Q222" s="309" t="s">
        <v>31</v>
      </c>
      <c r="R222" s="85"/>
      <c r="S222" s="85"/>
      <c r="T222" s="85"/>
      <c r="U222" s="85"/>
      <c r="V222" s="85"/>
      <c r="W222" s="85"/>
      <c r="X222" s="85"/>
      <c r="Y222" s="85"/>
      <c r="Z222" s="85"/>
    </row>
    <row r="223">
      <c r="A223" s="268" t="s">
        <v>116</v>
      </c>
      <c r="B223" s="81" t="s">
        <v>16</v>
      </c>
      <c r="C223" s="150" t="s">
        <v>117</v>
      </c>
      <c r="D223" s="82" t="s">
        <v>118</v>
      </c>
      <c r="E223" s="82" t="s">
        <v>119</v>
      </c>
      <c r="F223" s="83" t="s">
        <v>120</v>
      </c>
      <c r="G223" s="82" t="s">
        <v>121</v>
      </c>
      <c r="H223" s="82" t="s">
        <v>122</v>
      </c>
      <c r="I223" s="82" t="s">
        <v>123</v>
      </c>
      <c r="J223" s="82" t="s">
        <v>118</v>
      </c>
      <c r="K223" s="82" t="s">
        <v>124</v>
      </c>
      <c r="L223" s="83" t="s">
        <v>125</v>
      </c>
      <c r="M223" s="82" t="s">
        <v>121</v>
      </c>
      <c r="N223" s="82" t="s">
        <v>122</v>
      </c>
      <c r="O223" s="82" t="s">
        <v>123</v>
      </c>
      <c r="P223" s="84" t="s">
        <v>52</v>
      </c>
      <c r="Q223" s="355" t="s">
        <v>17</v>
      </c>
      <c r="R223" s="85"/>
      <c r="S223" s="85"/>
      <c r="T223" s="85"/>
      <c r="U223" s="85"/>
      <c r="V223" s="85"/>
      <c r="W223" s="85"/>
      <c r="X223" s="85"/>
      <c r="Y223" s="85"/>
      <c r="Z223" s="85"/>
    </row>
    <row r="224">
      <c r="A224" s="86">
        <v>45845.0</v>
      </c>
      <c r="B224" s="87">
        <f t="shared" ref="B224:B259" si="38">A224</f>
        <v>45845</v>
      </c>
      <c r="C224" s="88">
        <v>0.625</v>
      </c>
      <c r="D224" s="90" t="s">
        <v>271</v>
      </c>
      <c r="E224" s="141" t="s">
        <v>446</v>
      </c>
      <c r="F224" s="91">
        <v>8.0443509E8</v>
      </c>
      <c r="G224" s="90"/>
      <c r="H224" s="94" t="str">
        <f t="shared" ref="H224:H259" si="39">IFS(G224&gt;M224,"W",G224&lt;M224,"L",G224=M224,"D")</f>
        <v>D</v>
      </c>
      <c r="I224" s="240" t="str">
        <f t="shared" ref="I224:I259" si="40">iferror(IF(H224="W",lookup(G224,{5000,10000,20000,30000,50000},{150,350,700,1000,1700}),lookup(G224,{5000,10000,20000,30000,50000},{75,175,350,500,850})),"0")</f>
        <v>0</v>
      </c>
      <c r="J224" s="90" t="s">
        <v>178</v>
      </c>
      <c r="K224" s="161" t="s">
        <v>410</v>
      </c>
      <c r="L224" s="91">
        <v>6.28822395E8</v>
      </c>
      <c r="M224" s="89"/>
      <c r="N224" s="94" t="str">
        <f t="shared" ref="N224:N259" si="41">IFS(M224&gt;G224,"W",M224&lt;G224,"L",M224=G224,"D")</f>
        <v>D</v>
      </c>
      <c r="O224" s="89" t="str">
        <f t="shared" ref="O224:O259" si="42">iferror(IF(N224="W",lookup(M224,{5000,10000,20000,30000,50000},{150,350,700,1000,1700}),lookup(M224,{5000,10000,20000,30000,50000},{75,175,350,500,850})),"0")</f>
        <v>0</v>
      </c>
      <c r="P224" s="254" t="s">
        <v>273</v>
      </c>
      <c r="Q224" s="356" t="s">
        <v>19</v>
      </c>
      <c r="R224" s="85"/>
      <c r="S224" s="85"/>
      <c r="T224" s="85"/>
      <c r="U224" s="85"/>
      <c r="V224" s="85"/>
      <c r="W224" s="85"/>
      <c r="X224" s="85"/>
      <c r="Y224" s="85"/>
      <c r="Z224" s="85"/>
    </row>
    <row r="225">
      <c r="A225" s="86">
        <v>45845.0</v>
      </c>
      <c r="B225" s="87">
        <f t="shared" si="38"/>
        <v>45845</v>
      </c>
      <c r="C225" s="88">
        <f t="shared" ref="C225:C259" si="43">C224 + TIME(0, 10, 0)</f>
        <v>0.6319444444</v>
      </c>
      <c r="D225" s="90" t="s">
        <v>157</v>
      </c>
      <c r="E225" s="79" t="s">
        <v>393</v>
      </c>
      <c r="F225" s="91">
        <v>4.67361148E8</v>
      </c>
      <c r="G225" s="98">
        <v>100.0</v>
      </c>
      <c r="H225" s="94" t="str">
        <f t="shared" si="39"/>
        <v>L</v>
      </c>
      <c r="I225" s="240" t="str">
        <f t="shared" si="40"/>
        <v>0</v>
      </c>
      <c r="J225" s="90" t="s">
        <v>208</v>
      </c>
      <c r="K225" s="115" t="s">
        <v>239</v>
      </c>
      <c r="L225" s="91">
        <v>4.06209818E8</v>
      </c>
      <c r="M225" s="98">
        <v>50000.0</v>
      </c>
      <c r="N225" s="94" t="str">
        <f t="shared" si="41"/>
        <v>W</v>
      </c>
      <c r="O225" s="89">
        <f t="shared" si="42"/>
        <v>1700</v>
      </c>
      <c r="P225" s="90"/>
      <c r="Q225" s="356" t="s">
        <v>19</v>
      </c>
      <c r="R225" s="85"/>
      <c r="S225" s="85"/>
      <c r="T225" s="85"/>
      <c r="U225" s="85"/>
      <c r="V225" s="85"/>
      <c r="W225" s="85"/>
      <c r="X225" s="85"/>
      <c r="Y225" s="85"/>
      <c r="Z225" s="85"/>
    </row>
    <row r="226">
      <c r="A226" s="86">
        <v>45845.0</v>
      </c>
      <c r="B226" s="87">
        <f t="shared" si="38"/>
        <v>45845</v>
      </c>
      <c r="C226" s="88">
        <f t="shared" si="43"/>
        <v>0.6388888889</v>
      </c>
      <c r="D226" s="90" t="s">
        <v>452</v>
      </c>
      <c r="E226" s="148">
        <v>3.13544867E8</v>
      </c>
      <c r="F226" s="91">
        <v>1.830963821E9</v>
      </c>
      <c r="G226" s="91">
        <v>30000.0</v>
      </c>
      <c r="H226" s="94" t="str">
        <f t="shared" si="39"/>
        <v>W</v>
      </c>
      <c r="I226" s="240">
        <f t="shared" si="40"/>
        <v>1000</v>
      </c>
      <c r="J226" s="90" t="s">
        <v>183</v>
      </c>
      <c r="K226" s="148" t="s">
        <v>307</v>
      </c>
      <c r="L226" s="91">
        <v>5.82217237E8</v>
      </c>
      <c r="M226" s="98">
        <v>0.0</v>
      </c>
      <c r="N226" s="94" t="str">
        <f t="shared" si="41"/>
        <v>L</v>
      </c>
      <c r="O226" s="89" t="str">
        <f t="shared" si="42"/>
        <v>0</v>
      </c>
      <c r="P226" s="124"/>
      <c r="Q226" s="356" t="s">
        <v>19</v>
      </c>
      <c r="R226" s="85"/>
      <c r="S226" s="85"/>
      <c r="T226" s="85"/>
      <c r="U226" s="85"/>
      <c r="V226" s="85"/>
      <c r="W226" s="85"/>
      <c r="X226" s="85"/>
      <c r="Y226" s="85"/>
      <c r="Z226" s="85"/>
    </row>
    <row r="227">
      <c r="A227" s="86">
        <v>45845.0</v>
      </c>
      <c r="B227" s="87">
        <f t="shared" si="38"/>
        <v>45845</v>
      </c>
      <c r="C227" s="88">
        <f t="shared" si="43"/>
        <v>0.6458333333</v>
      </c>
      <c r="D227" s="89" t="s">
        <v>204</v>
      </c>
      <c r="E227" s="90" t="s">
        <v>456</v>
      </c>
      <c r="F227" s="91">
        <v>6.79523651E8</v>
      </c>
      <c r="G227" s="90"/>
      <c r="H227" s="94" t="str">
        <f t="shared" si="39"/>
        <v>D</v>
      </c>
      <c r="I227" s="240" t="str">
        <f t="shared" si="40"/>
        <v>0</v>
      </c>
      <c r="J227" s="89" t="s">
        <v>191</v>
      </c>
      <c r="K227" s="90" t="s">
        <v>551</v>
      </c>
      <c r="L227" s="91">
        <v>8.4194308E8</v>
      </c>
      <c r="M227" s="89"/>
      <c r="N227" s="94" t="str">
        <f t="shared" si="41"/>
        <v>D</v>
      </c>
      <c r="O227" s="89" t="str">
        <f t="shared" si="42"/>
        <v>0</v>
      </c>
      <c r="P227" s="254" t="s">
        <v>273</v>
      </c>
      <c r="Q227" s="356" t="s">
        <v>19</v>
      </c>
      <c r="R227" s="85"/>
      <c r="S227" s="85"/>
      <c r="T227" s="85"/>
      <c r="U227" s="85"/>
      <c r="V227" s="85"/>
      <c r="W227" s="85"/>
      <c r="X227" s="85"/>
      <c r="Y227" s="85"/>
      <c r="Z227" s="85"/>
    </row>
    <row r="228">
      <c r="A228" s="86">
        <v>45845.0</v>
      </c>
      <c r="B228" s="87">
        <f t="shared" si="38"/>
        <v>45845</v>
      </c>
      <c r="C228" s="88">
        <f t="shared" si="43"/>
        <v>0.6527777778</v>
      </c>
      <c r="D228" s="90" t="s">
        <v>181</v>
      </c>
      <c r="E228" s="90" t="s">
        <v>415</v>
      </c>
      <c r="F228" s="91">
        <v>7.12381882E8</v>
      </c>
      <c r="G228" s="90"/>
      <c r="H228" s="94" t="str">
        <f t="shared" si="39"/>
        <v>D</v>
      </c>
      <c r="I228" s="240" t="str">
        <f t="shared" si="40"/>
        <v>0</v>
      </c>
      <c r="J228" s="90" t="s">
        <v>151</v>
      </c>
      <c r="K228" s="91" t="s">
        <v>268</v>
      </c>
      <c r="L228" s="91">
        <v>8.13080642E8</v>
      </c>
      <c r="M228" s="89"/>
      <c r="N228" s="94" t="str">
        <f t="shared" si="41"/>
        <v>D</v>
      </c>
      <c r="O228" s="89" t="str">
        <f t="shared" si="42"/>
        <v>0</v>
      </c>
      <c r="P228" s="120" t="s">
        <v>353</v>
      </c>
      <c r="Q228" s="356" t="s">
        <v>19</v>
      </c>
      <c r="R228" s="85"/>
      <c r="S228" s="85"/>
      <c r="T228" s="85"/>
      <c r="U228" s="85"/>
      <c r="V228" s="85"/>
      <c r="W228" s="85"/>
      <c r="X228" s="85"/>
      <c r="Y228" s="85"/>
      <c r="Z228" s="85"/>
    </row>
    <row r="229">
      <c r="A229" s="86">
        <v>45845.0</v>
      </c>
      <c r="B229" s="87">
        <f t="shared" si="38"/>
        <v>45845</v>
      </c>
      <c r="C229" s="88">
        <f t="shared" si="43"/>
        <v>0.6597222222</v>
      </c>
      <c r="D229" s="90" t="s">
        <v>581</v>
      </c>
      <c r="E229" s="91" t="s">
        <v>624</v>
      </c>
      <c r="F229" s="91">
        <v>8.36893821E8</v>
      </c>
      <c r="G229" s="91">
        <v>50000.0</v>
      </c>
      <c r="H229" s="94" t="str">
        <f t="shared" si="39"/>
        <v>W</v>
      </c>
      <c r="I229" s="240">
        <f t="shared" si="40"/>
        <v>1700</v>
      </c>
      <c r="J229" s="90" t="s">
        <v>174</v>
      </c>
      <c r="K229" s="107" t="s">
        <v>251</v>
      </c>
      <c r="L229" s="91">
        <v>7.25853031E8</v>
      </c>
      <c r="M229" s="98">
        <v>390.0</v>
      </c>
      <c r="N229" s="94" t="str">
        <f t="shared" si="41"/>
        <v>L</v>
      </c>
      <c r="O229" s="89" t="str">
        <f t="shared" si="42"/>
        <v>0</v>
      </c>
      <c r="P229" s="90"/>
      <c r="Q229" s="356" t="s">
        <v>19</v>
      </c>
      <c r="R229" s="85"/>
      <c r="S229" s="85"/>
      <c r="T229" s="85"/>
      <c r="U229" s="85"/>
      <c r="V229" s="85"/>
      <c r="W229" s="85"/>
      <c r="X229" s="85"/>
      <c r="Y229" s="85"/>
      <c r="Z229" s="85"/>
    </row>
    <row r="230">
      <c r="A230" s="86">
        <v>45845.0</v>
      </c>
      <c r="B230" s="87">
        <f t="shared" si="38"/>
        <v>45845</v>
      </c>
      <c r="C230" s="88">
        <f t="shared" si="43"/>
        <v>0.6666666667</v>
      </c>
      <c r="D230" s="90" t="s">
        <v>210</v>
      </c>
      <c r="E230" s="91" t="s">
        <v>387</v>
      </c>
      <c r="F230" s="91">
        <v>8.26889857E8</v>
      </c>
      <c r="G230" s="91">
        <v>140.0</v>
      </c>
      <c r="H230" s="94" t="str">
        <f t="shared" si="39"/>
        <v>L</v>
      </c>
      <c r="I230" s="240" t="str">
        <f t="shared" si="40"/>
        <v>0</v>
      </c>
      <c r="J230" s="90" t="s">
        <v>155</v>
      </c>
      <c r="K230" s="181" t="s">
        <v>339</v>
      </c>
      <c r="L230" s="91">
        <v>5.80122405E8</v>
      </c>
      <c r="M230" s="98">
        <v>5020.0</v>
      </c>
      <c r="N230" s="94" t="str">
        <f t="shared" si="41"/>
        <v>W</v>
      </c>
      <c r="O230" s="89">
        <f t="shared" si="42"/>
        <v>150</v>
      </c>
      <c r="P230" s="91" t="s">
        <v>870</v>
      </c>
      <c r="Q230" s="356" t="s">
        <v>19</v>
      </c>
      <c r="R230" s="85"/>
      <c r="S230" s="85"/>
      <c r="T230" s="85"/>
      <c r="U230" s="85"/>
      <c r="V230" s="85"/>
      <c r="W230" s="85"/>
      <c r="X230" s="85"/>
      <c r="Y230" s="85"/>
      <c r="Z230" s="85"/>
    </row>
    <row r="231">
      <c r="A231" s="86">
        <v>45845.0</v>
      </c>
      <c r="B231" s="87">
        <f t="shared" si="38"/>
        <v>45845</v>
      </c>
      <c r="C231" s="88">
        <f t="shared" si="43"/>
        <v>0.6736111111</v>
      </c>
      <c r="D231" s="90" t="s">
        <v>183</v>
      </c>
      <c r="E231" s="148"/>
      <c r="F231" s="90"/>
      <c r="G231" s="90"/>
      <c r="H231" s="94" t="str">
        <f t="shared" si="39"/>
        <v>D</v>
      </c>
      <c r="I231" s="240" t="str">
        <f t="shared" si="40"/>
        <v>0</v>
      </c>
      <c r="J231" s="90" t="s">
        <v>166</v>
      </c>
      <c r="K231" s="148"/>
      <c r="L231" s="90"/>
      <c r="M231" s="89"/>
      <c r="N231" s="94" t="str">
        <f t="shared" si="41"/>
        <v>D</v>
      </c>
      <c r="O231" s="89" t="str">
        <f t="shared" si="42"/>
        <v>0</v>
      </c>
      <c r="P231" s="124"/>
      <c r="Q231" s="356" t="s">
        <v>19</v>
      </c>
      <c r="R231" s="85"/>
      <c r="S231" s="85"/>
      <c r="T231" s="85"/>
      <c r="U231" s="85"/>
      <c r="V231" s="85"/>
      <c r="W231" s="85"/>
      <c r="X231" s="85"/>
      <c r="Y231" s="85"/>
      <c r="Z231" s="85"/>
    </row>
    <row r="232">
      <c r="A232" s="86">
        <v>45845.0</v>
      </c>
      <c r="B232" s="87">
        <f t="shared" si="38"/>
        <v>45845</v>
      </c>
      <c r="C232" s="88">
        <f t="shared" si="43"/>
        <v>0.6805555556</v>
      </c>
      <c r="D232" s="90" t="s">
        <v>170</v>
      </c>
      <c r="E232" s="148">
        <v>3.13544867E8</v>
      </c>
      <c r="F232" s="91">
        <v>1.830963821E9</v>
      </c>
      <c r="G232" s="91">
        <v>30010.0</v>
      </c>
      <c r="H232" s="94" t="str">
        <f t="shared" si="39"/>
        <v>W</v>
      </c>
      <c r="I232" s="240">
        <f t="shared" si="40"/>
        <v>1000</v>
      </c>
      <c r="J232" s="90" t="s">
        <v>144</v>
      </c>
      <c r="K232" s="148" t="s">
        <v>514</v>
      </c>
      <c r="L232" s="91">
        <v>5.22744881E8</v>
      </c>
      <c r="M232" s="98">
        <v>1500.0</v>
      </c>
      <c r="N232" s="94" t="str">
        <f t="shared" si="41"/>
        <v>L</v>
      </c>
      <c r="O232" s="89" t="str">
        <f t="shared" si="42"/>
        <v>0</v>
      </c>
      <c r="P232" s="91" t="s">
        <v>871</v>
      </c>
      <c r="Q232" s="356" t="s">
        <v>19</v>
      </c>
      <c r="R232" s="85"/>
      <c r="S232" s="85"/>
      <c r="T232" s="85"/>
      <c r="U232" s="85"/>
      <c r="V232" s="85"/>
      <c r="W232" s="85"/>
      <c r="X232" s="85"/>
      <c r="Y232" s="85"/>
      <c r="Z232" s="85"/>
    </row>
    <row r="233">
      <c r="A233" s="86">
        <v>45845.0</v>
      </c>
      <c r="B233" s="87">
        <f t="shared" si="38"/>
        <v>45845</v>
      </c>
      <c r="C233" s="88">
        <f t="shared" si="43"/>
        <v>0.6875</v>
      </c>
      <c r="D233" s="90" t="s">
        <v>183</v>
      </c>
      <c r="E233" s="148">
        <v>3.13544867E8</v>
      </c>
      <c r="F233" s="91">
        <v>1.830963821E9</v>
      </c>
      <c r="G233" s="91">
        <v>30000.0</v>
      </c>
      <c r="H233" s="94" t="str">
        <f t="shared" si="39"/>
        <v>W</v>
      </c>
      <c r="I233" s="240">
        <f t="shared" si="40"/>
        <v>1000</v>
      </c>
      <c r="J233" s="90" t="s">
        <v>134</v>
      </c>
      <c r="K233" s="148" t="s">
        <v>514</v>
      </c>
      <c r="L233" s="91">
        <v>5.22744881E8</v>
      </c>
      <c r="M233" s="98">
        <v>20.0</v>
      </c>
      <c r="N233" s="94" t="str">
        <f t="shared" si="41"/>
        <v>L</v>
      </c>
      <c r="O233" s="89" t="str">
        <f t="shared" si="42"/>
        <v>0</v>
      </c>
      <c r="P233" s="91" t="s">
        <v>872</v>
      </c>
      <c r="Q233" s="356" t="s">
        <v>19</v>
      </c>
      <c r="R233" s="85"/>
      <c r="S233" s="85"/>
      <c r="T233" s="85"/>
      <c r="U233" s="85"/>
      <c r="V233" s="85"/>
      <c r="W233" s="85"/>
      <c r="X233" s="85"/>
      <c r="Y233" s="85"/>
      <c r="Z233" s="85"/>
    </row>
    <row r="234">
      <c r="A234" s="86">
        <v>45845.0</v>
      </c>
      <c r="B234" s="87">
        <f t="shared" si="38"/>
        <v>45845</v>
      </c>
      <c r="C234" s="88">
        <f t="shared" si="43"/>
        <v>0.6944444444</v>
      </c>
      <c r="D234" s="90" t="s">
        <v>383</v>
      </c>
      <c r="E234" s="148" t="s">
        <v>514</v>
      </c>
      <c r="F234" s="91">
        <v>5.22744881E8</v>
      </c>
      <c r="G234" s="91">
        <v>20.0</v>
      </c>
      <c r="H234" s="94" t="str">
        <f t="shared" si="39"/>
        <v>L</v>
      </c>
      <c r="I234" s="240" t="str">
        <f t="shared" si="40"/>
        <v>0</v>
      </c>
      <c r="J234" s="90" t="s">
        <v>170</v>
      </c>
      <c r="K234" s="148">
        <v>3.13544867E8</v>
      </c>
      <c r="L234" s="91">
        <v>1.830963821E9</v>
      </c>
      <c r="M234" s="98">
        <v>30000.0</v>
      </c>
      <c r="N234" s="94" t="str">
        <f t="shared" si="41"/>
        <v>W</v>
      </c>
      <c r="O234" s="89">
        <f t="shared" si="42"/>
        <v>1000</v>
      </c>
      <c r="P234" s="91" t="s">
        <v>873</v>
      </c>
      <c r="Q234" s="356" t="s">
        <v>19</v>
      </c>
      <c r="R234" s="85"/>
      <c r="S234" s="85"/>
      <c r="T234" s="85"/>
      <c r="U234" s="85"/>
      <c r="V234" s="85"/>
      <c r="W234" s="85"/>
      <c r="X234" s="85"/>
      <c r="Y234" s="85"/>
      <c r="Z234" s="85"/>
    </row>
    <row r="235">
      <c r="A235" s="86">
        <v>45845.0</v>
      </c>
      <c r="B235" s="87">
        <f t="shared" si="38"/>
        <v>45845</v>
      </c>
      <c r="C235" s="88">
        <f t="shared" si="43"/>
        <v>0.7013888889</v>
      </c>
      <c r="D235" s="90" t="s">
        <v>191</v>
      </c>
      <c r="E235" s="195"/>
      <c r="F235" s="90"/>
      <c r="G235" s="90"/>
      <c r="H235" s="94" t="str">
        <f t="shared" si="39"/>
        <v>D</v>
      </c>
      <c r="I235" s="240" t="str">
        <f t="shared" si="40"/>
        <v>0</v>
      </c>
      <c r="J235" s="90" t="s">
        <v>490</v>
      </c>
      <c r="K235" s="90" t="s">
        <v>491</v>
      </c>
      <c r="L235" s="91">
        <v>7.79904997E8</v>
      </c>
      <c r="M235" s="89"/>
      <c r="N235" s="94" t="str">
        <f t="shared" si="41"/>
        <v>D</v>
      </c>
      <c r="O235" s="89" t="str">
        <f t="shared" si="42"/>
        <v>0</v>
      </c>
      <c r="P235" s="311" t="s">
        <v>132</v>
      </c>
      <c r="Q235" s="356" t="s">
        <v>19</v>
      </c>
      <c r="R235" s="85"/>
      <c r="S235" s="85"/>
      <c r="T235" s="85"/>
      <c r="U235" s="85"/>
      <c r="V235" s="85"/>
      <c r="W235" s="85"/>
      <c r="X235" s="85"/>
      <c r="Y235" s="85"/>
      <c r="Z235" s="85"/>
    </row>
    <row r="236">
      <c r="A236" s="86">
        <v>45845.0</v>
      </c>
      <c r="B236" s="87">
        <f t="shared" si="38"/>
        <v>45845</v>
      </c>
      <c r="C236" s="88">
        <f t="shared" si="43"/>
        <v>0.7083333333</v>
      </c>
      <c r="D236" s="90" t="s">
        <v>139</v>
      </c>
      <c r="E236" s="357" t="s">
        <v>400</v>
      </c>
      <c r="F236" s="91">
        <v>5.37124071E8</v>
      </c>
      <c r="G236" s="91">
        <v>2030.0</v>
      </c>
      <c r="H236" s="94" t="str">
        <f t="shared" si="39"/>
        <v>L</v>
      </c>
      <c r="I236" s="240" t="str">
        <f t="shared" si="40"/>
        <v>0</v>
      </c>
      <c r="J236" s="90" t="s">
        <v>134</v>
      </c>
      <c r="K236" s="97" t="s">
        <v>401</v>
      </c>
      <c r="L236" s="91">
        <v>7.99725446E8</v>
      </c>
      <c r="M236" s="98">
        <v>45000.0</v>
      </c>
      <c r="N236" s="94" t="str">
        <f t="shared" si="41"/>
        <v>W</v>
      </c>
      <c r="O236" s="89">
        <f t="shared" si="42"/>
        <v>1000</v>
      </c>
      <c r="P236" s="124"/>
      <c r="Q236" s="356" t="s">
        <v>19</v>
      </c>
      <c r="R236" s="85"/>
      <c r="S236" s="85"/>
      <c r="T236" s="85"/>
      <c r="U236" s="85"/>
      <c r="V236" s="85"/>
      <c r="W236" s="85"/>
      <c r="X236" s="85"/>
      <c r="Y236" s="85"/>
      <c r="Z236" s="85"/>
    </row>
    <row r="237">
      <c r="A237" s="86">
        <v>45845.0</v>
      </c>
      <c r="B237" s="87">
        <f t="shared" si="38"/>
        <v>45845</v>
      </c>
      <c r="C237" s="88">
        <f t="shared" si="43"/>
        <v>0.7152777778</v>
      </c>
      <c r="D237" s="90" t="s">
        <v>874</v>
      </c>
      <c r="E237" s="90" t="s">
        <v>147</v>
      </c>
      <c r="F237" s="91">
        <v>7.04204675E8</v>
      </c>
      <c r="G237" s="91">
        <v>1100.0</v>
      </c>
      <c r="H237" s="94" t="str">
        <f t="shared" si="39"/>
        <v>D</v>
      </c>
      <c r="I237" s="240" t="str">
        <f t="shared" si="40"/>
        <v>0</v>
      </c>
      <c r="J237" s="90" t="s">
        <v>590</v>
      </c>
      <c r="K237" s="91" t="s">
        <v>142</v>
      </c>
      <c r="L237" s="91">
        <v>4.3140834E8</v>
      </c>
      <c r="M237" s="91">
        <v>1100.0</v>
      </c>
      <c r="N237" s="94" t="str">
        <f t="shared" si="41"/>
        <v>D</v>
      </c>
      <c r="O237" s="89" t="str">
        <f t="shared" si="42"/>
        <v>0</v>
      </c>
      <c r="P237" s="90"/>
      <c r="Q237" s="356" t="s">
        <v>19</v>
      </c>
      <c r="R237" s="85"/>
      <c r="S237" s="85"/>
      <c r="T237" s="85"/>
      <c r="U237" s="85"/>
      <c r="V237" s="85"/>
      <c r="W237" s="85"/>
      <c r="X237" s="85"/>
      <c r="Y237" s="85"/>
      <c r="Z237" s="85"/>
    </row>
    <row r="238">
      <c r="A238" s="86">
        <v>45845.0</v>
      </c>
      <c r="B238" s="87">
        <f t="shared" si="38"/>
        <v>45845</v>
      </c>
      <c r="C238" s="88">
        <f t="shared" si="43"/>
        <v>0.7222222222</v>
      </c>
      <c r="D238" s="90" t="s">
        <v>266</v>
      </c>
      <c r="E238" s="91" t="s">
        <v>434</v>
      </c>
      <c r="F238" s="91">
        <v>7.82770339E8</v>
      </c>
      <c r="G238" s="91">
        <v>30000.0</v>
      </c>
      <c r="H238" s="94" t="str">
        <f t="shared" si="39"/>
        <v>W</v>
      </c>
      <c r="I238" s="240">
        <f t="shared" si="40"/>
        <v>1000</v>
      </c>
      <c r="J238" s="90" t="s">
        <v>282</v>
      </c>
      <c r="K238" s="148" t="s">
        <v>514</v>
      </c>
      <c r="L238" s="91">
        <v>5.22744881E8</v>
      </c>
      <c r="M238" s="91">
        <v>0.0</v>
      </c>
      <c r="N238" s="94" t="str">
        <f t="shared" si="41"/>
        <v>L</v>
      </c>
      <c r="O238" s="89" t="str">
        <f t="shared" si="42"/>
        <v>0</v>
      </c>
      <c r="P238" s="90"/>
      <c r="Q238" s="356" t="s">
        <v>19</v>
      </c>
      <c r="R238" s="85"/>
      <c r="S238" s="85"/>
      <c r="T238" s="85"/>
      <c r="U238" s="85"/>
      <c r="V238" s="85"/>
      <c r="W238" s="85"/>
      <c r="X238" s="85"/>
      <c r="Y238" s="85"/>
      <c r="Z238" s="85"/>
    </row>
    <row r="239">
      <c r="A239" s="86">
        <v>45845.0</v>
      </c>
      <c r="B239" s="87">
        <f t="shared" si="38"/>
        <v>45845</v>
      </c>
      <c r="C239" s="88">
        <f t="shared" si="43"/>
        <v>0.7291666667</v>
      </c>
      <c r="D239" s="90" t="s">
        <v>141</v>
      </c>
      <c r="E239" s="91" t="s">
        <v>527</v>
      </c>
      <c r="F239" s="91">
        <v>6.14038377E8</v>
      </c>
      <c r="G239" s="91">
        <v>21100.0</v>
      </c>
      <c r="H239" s="94" t="str">
        <f t="shared" si="39"/>
        <v>L</v>
      </c>
      <c r="I239" s="240">
        <f t="shared" si="40"/>
        <v>350</v>
      </c>
      <c r="J239" s="90" t="s">
        <v>174</v>
      </c>
      <c r="K239" s="107" t="s">
        <v>220</v>
      </c>
      <c r="L239" s="91">
        <v>7.25853031E8</v>
      </c>
      <c r="M239" s="91">
        <v>52100.0</v>
      </c>
      <c r="N239" s="94" t="str">
        <f t="shared" si="41"/>
        <v>W</v>
      </c>
      <c r="O239" s="89">
        <f t="shared" si="42"/>
        <v>1700</v>
      </c>
      <c r="P239" s="90"/>
      <c r="Q239" s="356" t="s">
        <v>19</v>
      </c>
      <c r="R239" s="85"/>
      <c r="S239" s="85"/>
      <c r="T239" s="85"/>
      <c r="U239" s="85"/>
      <c r="V239" s="85"/>
      <c r="W239" s="85"/>
      <c r="X239" s="85"/>
      <c r="Y239" s="85"/>
      <c r="Z239" s="85"/>
    </row>
    <row r="240">
      <c r="A240" s="86">
        <v>45845.0</v>
      </c>
      <c r="B240" s="87">
        <f t="shared" si="38"/>
        <v>45845</v>
      </c>
      <c r="C240" s="88">
        <f t="shared" si="43"/>
        <v>0.7361111111</v>
      </c>
      <c r="D240" s="90" t="s">
        <v>263</v>
      </c>
      <c r="E240" s="110" t="s">
        <v>182</v>
      </c>
      <c r="F240" s="91">
        <v>7.80109818E8</v>
      </c>
      <c r="G240" s="91">
        <v>10930.0</v>
      </c>
      <c r="H240" s="94" t="str">
        <f t="shared" si="39"/>
        <v>W</v>
      </c>
      <c r="I240" s="240">
        <f t="shared" si="40"/>
        <v>350</v>
      </c>
      <c r="J240" s="90" t="s">
        <v>282</v>
      </c>
      <c r="K240" s="358" t="s">
        <v>591</v>
      </c>
      <c r="L240" s="91">
        <v>6.30450839E8</v>
      </c>
      <c r="M240" s="91">
        <v>1290.0</v>
      </c>
      <c r="N240" s="94" t="str">
        <f t="shared" si="41"/>
        <v>L</v>
      </c>
      <c r="O240" s="89" t="str">
        <f t="shared" si="42"/>
        <v>0</v>
      </c>
      <c r="P240" s="274">
        <v>0.7729166666666667</v>
      </c>
      <c r="Q240" s="356" t="s">
        <v>19</v>
      </c>
      <c r="R240" s="85"/>
      <c r="S240" s="85"/>
      <c r="T240" s="85"/>
      <c r="U240" s="85"/>
      <c r="V240" s="85"/>
      <c r="W240" s="85"/>
      <c r="X240" s="85"/>
      <c r="Y240" s="85"/>
      <c r="Z240" s="85"/>
    </row>
    <row r="241">
      <c r="A241" s="86">
        <v>45845.0</v>
      </c>
      <c r="B241" s="87">
        <f t="shared" si="38"/>
        <v>45845</v>
      </c>
      <c r="C241" s="88">
        <f t="shared" si="43"/>
        <v>0.7430555556</v>
      </c>
      <c r="D241" s="90" t="s">
        <v>492</v>
      </c>
      <c r="E241" s="118" t="s">
        <v>214</v>
      </c>
      <c r="F241" s="91">
        <v>4.05372323E8</v>
      </c>
      <c r="G241" s="91">
        <v>5150.0</v>
      </c>
      <c r="H241" s="94" t="str">
        <f t="shared" si="39"/>
        <v>L</v>
      </c>
      <c r="I241" s="240">
        <f t="shared" si="40"/>
        <v>75</v>
      </c>
      <c r="J241" s="90" t="s">
        <v>134</v>
      </c>
      <c r="K241" s="118" t="s">
        <v>875</v>
      </c>
      <c r="L241" s="91">
        <v>7.60645434E8</v>
      </c>
      <c r="M241" s="91">
        <v>5200.0</v>
      </c>
      <c r="N241" s="94" t="str">
        <f t="shared" si="41"/>
        <v>W</v>
      </c>
      <c r="O241" s="89">
        <f t="shared" si="42"/>
        <v>150</v>
      </c>
      <c r="P241" s="90"/>
      <c r="Q241" s="356" t="s">
        <v>19</v>
      </c>
      <c r="R241" s="85"/>
      <c r="S241" s="85"/>
      <c r="T241" s="85"/>
      <c r="U241" s="85"/>
      <c r="V241" s="85"/>
      <c r="W241" s="85"/>
      <c r="X241" s="85"/>
      <c r="Y241" s="85"/>
      <c r="Z241" s="85"/>
    </row>
    <row r="242">
      <c r="A242" s="86">
        <v>45845.0</v>
      </c>
      <c r="B242" s="87">
        <f t="shared" si="38"/>
        <v>45845</v>
      </c>
      <c r="C242" s="88">
        <f t="shared" si="43"/>
        <v>0.75</v>
      </c>
      <c r="D242" s="90" t="s">
        <v>174</v>
      </c>
      <c r="E242" s="107" t="s">
        <v>659</v>
      </c>
      <c r="F242" s="91">
        <v>5.04349393E8</v>
      </c>
      <c r="G242" s="91">
        <v>250.0</v>
      </c>
      <c r="H242" s="94" t="str">
        <f t="shared" si="39"/>
        <v>L</v>
      </c>
      <c r="I242" s="240" t="str">
        <f t="shared" si="40"/>
        <v>0</v>
      </c>
      <c r="J242" s="90" t="s">
        <v>195</v>
      </c>
      <c r="K242" s="108">
        <v>3.86498952E8</v>
      </c>
      <c r="L242" s="91">
        <v>1.882956474E9</v>
      </c>
      <c r="M242" s="91">
        <v>10050.0</v>
      </c>
      <c r="N242" s="94" t="str">
        <f t="shared" si="41"/>
        <v>W</v>
      </c>
      <c r="O242" s="89">
        <f t="shared" si="42"/>
        <v>350</v>
      </c>
      <c r="P242" s="90"/>
      <c r="Q242" s="356" t="s">
        <v>19</v>
      </c>
      <c r="R242" s="85"/>
      <c r="S242" s="85"/>
      <c r="T242" s="85"/>
      <c r="U242" s="85"/>
      <c r="V242" s="85"/>
      <c r="W242" s="85"/>
      <c r="X242" s="85"/>
      <c r="Y242" s="85"/>
      <c r="Z242" s="85"/>
    </row>
    <row r="243">
      <c r="A243" s="86">
        <v>45845.0</v>
      </c>
      <c r="B243" s="87">
        <f t="shared" si="38"/>
        <v>45845</v>
      </c>
      <c r="C243" s="88">
        <f t="shared" si="43"/>
        <v>0.7569444444</v>
      </c>
      <c r="D243" s="90" t="s">
        <v>139</v>
      </c>
      <c r="E243" s="357" t="s">
        <v>697</v>
      </c>
      <c r="F243" s="91">
        <v>7.66483298E8</v>
      </c>
      <c r="G243" s="91">
        <v>2080.0</v>
      </c>
      <c r="H243" s="94" t="str">
        <f t="shared" si="39"/>
        <v>W</v>
      </c>
      <c r="I243" s="240" t="str">
        <f t="shared" si="40"/>
        <v>0</v>
      </c>
      <c r="J243" s="90" t="s">
        <v>130</v>
      </c>
      <c r="K243" s="265" t="s">
        <v>663</v>
      </c>
      <c r="L243" s="91">
        <v>4.0261896E8</v>
      </c>
      <c r="M243" s="91">
        <v>10.0</v>
      </c>
      <c r="N243" s="94" t="str">
        <f t="shared" si="41"/>
        <v>L</v>
      </c>
      <c r="O243" s="89" t="str">
        <f t="shared" si="42"/>
        <v>0</v>
      </c>
      <c r="P243" s="90"/>
      <c r="Q243" s="356" t="s">
        <v>19</v>
      </c>
      <c r="R243" s="85"/>
      <c r="S243" s="85"/>
      <c r="T243" s="85"/>
      <c r="U243" s="85"/>
      <c r="V243" s="85"/>
      <c r="W243" s="85"/>
      <c r="X243" s="85"/>
      <c r="Y243" s="85"/>
      <c r="Z243" s="85"/>
    </row>
    <row r="244">
      <c r="A244" s="86">
        <v>45845.0</v>
      </c>
      <c r="B244" s="87">
        <f t="shared" si="38"/>
        <v>45845</v>
      </c>
      <c r="C244" s="88">
        <f t="shared" si="43"/>
        <v>0.7638888889</v>
      </c>
      <c r="D244" s="90" t="s">
        <v>587</v>
      </c>
      <c r="E244" s="110" t="s">
        <v>182</v>
      </c>
      <c r="F244" s="91">
        <v>7.80109818E8</v>
      </c>
      <c r="G244" s="91">
        <v>1320.0</v>
      </c>
      <c r="H244" s="94" t="str">
        <f t="shared" si="39"/>
        <v>L</v>
      </c>
      <c r="I244" s="240" t="str">
        <f t="shared" si="40"/>
        <v>0</v>
      </c>
      <c r="J244" s="90" t="s">
        <v>183</v>
      </c>
      <c r="K244" s="148" t="s">
        <v>332</v>
      </c>
      <c r="L244" s="91">
        <v>5.2250731E8</v>
      </c>
      <c r="M244" s="91">
        <v>50010.0</v>
      </c>
      <c r="N244" s="94" t="str">
        <f t="shared" si="41"/>
        <v>W</v>
      </c>
      <c r="O244" s="89">
        <f t="shared" si="42"/>
        <v>1700</v>
      </c>
      <c r="P244" s="124"/>
      <c r="Q244" s="356" t="s">
        <v>19</v>
      </c>
      <c r="R244" s="85"/>
      <c r="S244" s="85"/>
      <c r="T244" s="85"/>
      <c r="U244" s="85"/>
      <c r="V244" s="85"/>
      <c r="W244" s="85"/>
      <c r="X244" s="85"/>
      <c r="Y244" s="85"/>
      <c r="Z244" s="85"/>
    </row>
    <row r="245">
      <c r="A245" s="86">
        <v>45845.0</v>
      </c>
      <c r="B245" s="87">
        <f t="shared" si="38"/>
        <v>45845</v>
      </c>
      <c r="C245" s="88">
        <f t="shared" si="43"/>
        <v>0.7708333333</v>
      </c>
      <c r="D245" s="90" t="s">
        <v>191</v>
      </c>
      <c r="E245" s="90" t="s">
        <v>649</v>
      </c>
      <c r="F245" s="91">
        <v>8.34212935E8</v>
      </c>
      <c r="G245" s="90"/>
      <c r="H245" s="94" t="str">
        <f t="shared" si="39"/>
        <v>D</v>
      </c>
      <c r="I245" s="240" t="str">
        <f t="shared" si="40"/>
        <v>0</v>
      </c>
      <c r="J245" s="90" t="s">
        <v>188</v>
      </c>
      <c r="K245" s="97" t="s">
        <v>876</v>
      </c>
      <c r="L245" s="91">
        <v>1.890155975E9</v>
      </c>
      <c r="M245" s="90"/>
      <c r="N245" s="94" t="str">
        <f t="shared" si="41"/>
        <v>D</v>
      </c>
      <c r="O245" s="89" t="str">
        <f t="shared" si="42"/>
        <v>0</v>
      </c>
      <c r="P245" s="120" t="s">
        <v>353</v>
      </c>
      <c r="Q245" s="356" t="s">
        <v>19</v>
      </c>
      <c r="R245" s="85"/>
      <c r="S245" s="85"/>
      <c r="T245" s="85"/>
      <c r="U245" s="85"/>
      <c r="V245" s="85"/>
      <c r="W245" s="85"/>
      <c r="X245" s="85"/>
      <c r="Y245" s="85"/>
      <c r="Z245" s="85"/>
    </row>
    <row r="246">
      <c r="A246" s="86">
        <v>45845.0</v>
      </c>
      <c r="B246" s="87">
        <f t="shared" si="38"/>
        <v>45845</v>
      </c>
      <c r="C246" s="88">
        <f t="shared" si="43"/>
        <v>0.7777777778</v>
      </c>
      <c r="D246" s="90" t="s">
        <v>266</v>
      </c>
      <c r="E246" s="91" t="s">
        <v>471</v>
      </c>
      <c r="F246" s="91">
        <v>5.22821068E8</v>
      </c>
      <c r="G246" s="91">
        <v>60.0</v>
      </c>
      <c r="H246" s="94" t="str">
        <f t="shared" si="39"/>
        <v>W</v>
      </c>
      <c r="I246" s="240" t="str">
        <f t="shared" si="40"/>
        <v>0</v>
      </c>
      <c r="J246" s="90" t="s">
        <v>151</v>
      </c>
      <c r="K246" s="90" t="s">
        <v>326</v>
      </c>
      <c r="L246" s="91">
        <v>6.72731344E8</v>
      </c>
      <c r="M246" s="91">
        <v>10.0</v>
      </c>
      <c r="N246" s="94" t="str">
        <f t="shared" si="41"/>
        <v>L</v>
      </c>
      <c r="O246" s="89" t="str">
        <f t="shared" si="42"/>
        <v>0</v>
      </c>
      <c r="P246" s="124"/>
      <c r="Q246" s="356" t="s">
        <v>19</v>
      </c>
      <c r="R246" s="85"/>
      <c r="S246" s="85"/>
      <c r="T246" s="85"/>
      <c r="U246" s="85"/>
      <c r="V246" s="85"/>
      <c r="W246" s="85"/>
      <c r="X246" s="85"/>
      <c r="Y246" s="85"/>
      <c r="Z246" s="85"/>
    </row>
    <row r="247">
      <c r="A247" s="86">
        <v>45845.0</v>
      </c>
      <c r="B247" s="87">
        <f t="shared" si="38"/>
        <v>45845</v>
      </c>
      <c r="C247" s="88">
        <f t="shared" si="43"/>
        <v>0.7847222222</v>
      </c>
      <c r="D247" s="90" t="s">
        <v>419</v>
      </c>
      <c r="E247" s="91" t="s">
        <v>877</v>
      </c>
      <c r="F247" s="91">
        <v>7.95790436E8</v>
      </c>
      <c r="G247" s="91">
        <v>70.0</v>
      </c>
      <c r="H247" s="94" t="str">
        <f t="shared" si="39"/>
        <v>L</v>
      </c>
      <c r="I247" s="240" t="str">
        <f t="shared" si="40"/>
        <v>0</v>
      </c>
      <c r="J247" s="90" t="s">
        <v>170</v>
      </c>
      <c r="K247" s="148" t="s">
        <v>878</v>
      </c>
      <c r="L247" s="91">
        <v>7.21761259E8</v>
      </c>
      <c r="M247" s="91">
        <v>30000.0</v>
      </c>
      <c r="N247" s="94" t="str">
        <f t="shared" si="41"/>
        <v>W</v>
      </c>
      <c r="O247" s="89">
        <f t="shared" si="42"/>
        <v>1000</v>
      </c>
      <c r="P247" s="124"/>
      <c r="Q247" s="356" t="s">
        <v>19</v>
      </c>
      <c r="R247" s="85"/>
      <c r="S247" s="85"/>
      <c r="T247" s="85"/>
      <c r="U247" s="85"/>
      <c r="V247" s="85"/>
      <c r="W247" s="85"/>
      <c r="X247" s="85"/>
      <c r="Y247" s="85"/>
      <c r="Z247" s="85"/>
    </row>
    <row r="248">
      <c r="A248" s="86">
        <v>45845.0</v>
      </c>
      <c r="B248" s="87">
        <f t="shared" si="38"/>
        <v>45845</v>
      </c>
      <c r="C248" s="88">
        <f t="shared" si="43"/>
        <v>0.7916666667</v>
      </c>
      <c r="D248" s="90" t="s">
        <v>170</v>
      </c>
      <c r="E248" s="148" t="s">
        <v>306</v>
      </c>
      <c r="F248" s="91">
        <v>7.56066307E8</v>
      </c>
      <c r="G248" s="91">
        <v>2030.0</v>
      </c>
      <c r="H248" s="94" t="str">
        <f t="shared" si="39"/>
        <v>L</v>
      </c>
      <c r="I248" s="240" t="str">
        <f t="shared" si="40"/>
        <v>0</v>
      </c>
      <c r="J248" s="90" t="s">
        <v>134</v>
      </c>
      <c r="K248" s="269" t="s">
        <v>773</v>
      </c>
      <c r="L248" s="91">
        <v>6.2129136E8</v>
      </c>
      <c r="M248" s="91">
        <v>52220.0</v>
      </c>
      <c r="N248" s="94" t="str">
        <f t="shared" si="41"/>
        <v>W</v>
      </c>
      <c r="O248" s="89">
        <f t="shared" si="42"/>
        <v>1700</v>
      </c>
      <c r="P248" s="90"/>
      <c r="Q248" s="356" t="s">
        <v>19</v>
      </c>
      <c r="R248" s="85"/>
      <c r="S248" s="85"/>
      <c r="T248" s="85"/>
      <c r="U248" s="85"/>
      <c r="V248" s="85"/>
      <c r="W248" s="85"/>
      <c r="X248" s="85"/>
      <c r="Y248" s="85"/>
      <c r="Z248" s="85"/>
    </row>
    <row r="249">
      <c r="A249" s="86">
        <v>45845.0</v>
      </c>
      <c r="B249" s="87">
        <f t="shared" si="38"/>
        <v>45845</v>
      </c>
      <c r="C249" s="88">
        <f t="shared" si="43"/>
        <v>0.7986111111</v>
      </c>
      <c r="D249" s="90" t="s">
        <v>178</v>
      </c>
      <c r="E249" s="161" t="s">
        <v>189</v>
      </c>
      <c r="F249" s="91">
        <v>5.9101512E8</v>
      </c>
      <c r="G249" s="91">
        <v>1020.0</v>
      </c>
      <c r="H249" s="94" t="str">
        <f t="shared" si="39"/>
        <v>W</v>
      </c>
      <c r="I249" s="240" t="str">
        <f t="shared" si="40"/>
        <v>0</v>
      </c>
      <c r="J249" s="90" t="s">
        <v>170</v>
      </c>
      <c r="K249" s="148" t="s">
        <v>287</v>
      </c>
      <c r="L249" s="91">
        <v>1.8792916E9</v>
      </c>
      <c r="M249" s="91">
        <v>0.0</v>
      </c>
      <c r="N249" s="94" t="str">
        <f t="shared" si="41"/>
        <v>L</v>
      </c>
      <c r="O249" s="89" t="str">
        <f t="shared" si="42"/>
        <v>0</v>
      </c>
      <c r="P249" s="90"/>
      <c r="Q249" s="356" t="s">
        <v>19</v>
      </c>
      <c r="R249" s="85"/>
      <c r="S249" s="85"/>
      <c r="T249" s="85"/>
      <c r="U249" s="85"/>
      <c r="V249" s="85"/>
      <c r="W249" s="85"/>
      <c r="X249" s="85"/>
      <c r="Y249" s="85"/>
      <c r="Z249" s="85"/>
    </row>
    <row r="250">
      <c r="A250" s="86">
        <v>45845.0</v>
      </c>
      <c r="B250" s="87">
        <f t="shared" si="38"/>
        <v>45845</v>
      </c>
      <c r="C250" s="88">
        <f t="shared" si="43"/>
        <v>0.8055555556</v>
      </c>
      <c r="D250" s="90" t="s">
        <v>313</v>
      </c>
      <c r="E250" s="148">
        <v>3.13544867E8</v>
      </c>
      <c r="F250" s="91">
        <v>1.830963821E9</v>
      </c>
      <c r="G250" s="91">
        <v>50030.0</v>
      </c>
      <c r="H250" s="94" t="str">
        <f t="shared" si="39"/>
        <v>W</v>
      </c>
      <c r="I250" s="240">
        <f t="shared" si="40"/>
        <v>1700</v>
      </c>
      <c r="J250" s="90" t="s">
        <v>155</v>
      </c>
      <c r="K250" s="91" t="s">
        <v>434</v>
      </c>
      <c r="L250" s="91">
        <v>7.82770339E8</v>
      </c>
      <c r="M250" s="91">
        <v>40.0</v>
      </c>
      <c r="N250" s="94" t="str">
        <f t="shared" si="41"/>
        <v>L</v>
      </c>
      <c r="O250" s="89" t="str">
        <f t="shared" si="42"/>
        <v>0</v>
      </c>
      <c r="P250" s="124"/>
      <c r="Q250" s="356" t="s">
        <v>19</v>
      </c>
      <c r="R250" s="85"/>
      <c r="S250" s="85"/>
      <c r="T250" s="85"/>
      <c r="U250" s="85"/>
      <c r="V250" s="85"/>
      <c r="W250" s="85"/>
      <c r="X250" s="85"/>
      <c r="Y250" s="85"/>
      <c r="Z250" s="85"/>
    </row>
    <row r="251">
      <c r="A251" s="86">
        <v>45845.0</v>
      </c>
      <c r="B251" s="87">
        <f t="shared" si="38"/>
        <v>45845</v>
      </c>
      <c r="C251" s="88">
        <f t="shared" si="43"/>
        <v>0.8125</v>
      </c>
      <c r="D251" s="90" t="s">
        <v>299</v>
      </c>
      <c r="E251" s="359" t="s">
        <v>768</v>
      </c>
      <c r="F251" s="91">
        <v>6.79308864E8</v>
      </c>
      <c r="G251" s="91">
        <v>19090.0</v>
      </c>
      <c r="H251" s="94" t="str">
        <f t="shared" si="39"/>
        <v>L</v>
      </c>
      <c r="I251" s="240">
        <f t="shared" si="40"/>
        <v>175</v>
      </c>
      <c r="J251" s="90" t="s">
        <v>170</v>
      </c>
      <c r="K251" s="148" t="s">
        <v>514</v>
      </c>
      <c r="L251" s="91">
        <v>5.22744881E8</v>
      </c>
      <c r="M251" s="91">
        <v>56940.0</v>
      </c>
      <c r="N251" s="94" t="str">
        <f t="shared" si="41"/>
        <v>W</v>
      </c>
      <c r="O251" s="89">
        <f t="shared" si="42"/>
        <v>1700</v>
      </c>
      <c r="P251" s="90"/>
      <c r="Q251" s="356" t="s">
        <v>19</v>
      </c>
      <c r="R251" s="85"/>
      <c r="S251" s="85"/>
      <c r="T251" s="85"/>
      <c r="U251" s="85"/>
      <c r="V251" s="85"/>
      <c r="W251" s="85"/>
      <c r="X251" s="85"/>
      <c r="Y251" s="85"/>
      <c r="Z251" s="85"/>
    </row>
    <row r="252">
      <c r="A252" s="86">
        <v>45845.0</v>
      </c>
      <c r="B252" s="87">
        <f t="shared" si="38"/>
        <v>45845</v>
      </c>
      <c r="C252" s="88">
        <f t="shared" si="43"/>
        <v>0.8194444444</v>
      </c>
      <c r="D252" s="90" t="s">
        <v>174</v>
      </c>
      <c r="E252" s="360" t="s">
        <v>175</v>
      </c>
      <c r="F252" s="91">
        <v>4.06209818E8</v>
      </c>
      <c r="G252" s="91">
        <v>50110.0</v>
      </c>
      <c r="H252" s="94" t="str">
        <f t="shared" si="39"/>
        <v>W</v>
      </c>
      <c r="I252" s="240">
        <f t="shared" si="40"/>
        <v>1700</v>
      </c>
      <c r="J252" s="90" t="s">
        <v>195</v>
      </c>
      <c r="K252" s="107" t="s">
        <v>220</v>
      </c>
      <c r="L252" s="91">
        <v>7.25853031E8</v>
      </c>
      <c r="M252" s="91">
        <v>110.0</v>
      </c>
      <c r="N252" s="94" t="str">
        <f t="shared" si="41"/>
        <v>L</v>
      </c>
      <c r="O252" s="89" t="str">
        <f t="shared" si="42"/>
        <v>0</v>
      </c>
      <c r="P252" s="90"/>
      <c r="Q252" s="356" t="s">
        <v>19</v>
      </c>
      <c r="R252" s="85"/>
      <c r="S252" s="85"/>
      <c r="T252" s="85"/>
      <c r="U252" s="85"/>
      <c r="V252" s="85"/>
      <c r="W252" s="85"/>
      <c r="X252" s="85"/>
      <c r="Y252" s="85"/>
      <c r="Z252" s="85"/>
    </row>
    <row r="253">
      <c r="A253" s="86">
        <v>45845.0</v>
      </c>
      <c r="B253" s="87">
        <f t="shared" si="38"/>
        <v>45845</v>
      </c>
      <c r="C253" s="88">
        <f t="shared" si="43"/>
        <v>0.8263888889</v>
      </c>
      <c r="D253" s="90" t="s">
        <v>465</v>
      </c>
      <c r="E253" s="110" t="s">
        <v>196</v>
      </c>
      <c r="F253" s="91">
        <v>5.68336421E8</v>
      </c>
      <c r="G253" s="91">
        <v>50000.0</v>
      </c>
      <c r="H253" s="94" t="str">
        <f t="shared" si="39"/>
        <v>W</v>
      </c>
      <c r="I253" s="240">
        <f t="shared" si="40"/>
        <v>1700</v>
      </c>
      <c r="J253" s="90" t="s">
        <v>282</v>
      </c>
      <c r="K253" s="110" t="s">
        <v>198</v>
      </c>
      <c r="L253" s="91">
        <v>7.57322607E8</v>
      </c>
      <c r="M253" s="91">
        <v>0.0</v>
      </c>
      <c r="N253" s="94" t="str">
        <f t="shared" si="41"/>
        <v>L</v>
      </c>
      <c r="O253" s="89" t="str">
        <f t="shared" si="42"/>
        <v>0</v>
      </c>
      <c r="P253" s="274">
        <v>0.8451388888888889</v>
      </c>
      <c r="Q253" s="356" t="s">
        <v>19</v>
      </c>
      <c r="R253" s="85"/>
      <c r="S253" s="85"/>
      <c r="T253" s="85"/>
      <c r="U253" s="85"/>
      <c r="V253" s="85"/>
      <c r="W253" s="85"/>
      <c r="X253" s="85"/>
      <c r="Y253" s="85"/>
      <c r="Z253" s="85"/>
    </row>
    <row r="254">
      <c r="A254" s="86">
        <v>45845.0</v>
      </c>
      <c r="B254" s="87">
        <f t="shared" si="38"/>
        <v>45845</v>
      </c>
      <c r="C254" s="88">
        <f t="shared" si="43"/>
        <v>0.8333333333</v>
      </c>
      <c r="D254" s="90" t="s">
        <v>134</v>
      </c>
      <c r="E254" s="97" t="s">
        <v>135</v>
      </c>
      <c r="F254" s="91">
        <v>8.30524061E8</v>
      </c>
      <c r="G254" s="90"/>
      <c r="H254" s="94" t="str">
        <f t="shared" si="39"/>
        <v>D</v>
      </c>
      <c r="I254" s="240" t="str">
        <f t="shared" si="40"/>
        <v>0</v>
      </c>
      <c r="J254" s="90" t="s">
        <v>427</v>
      </c>
      <c r="K254" s="90" t="s">
        <v>693</v>
      </c>
      <c r="L254" s="91">
        <v>8.37011545E8</v>
      </c>
      <c r="M254" s="90"/>
      <c r="N254" s="94" t="str">
        <f t="shared" si="41"/>
        <v>D</v>
      </c>
      <c r="O254" s="89" t="str">
        <f t="shared" si="42"/>
        <v>0</v>
      </c>
      <c r="P254" s="120" t="s">
        <v>353</v>
      </c>
      <c r="Q254" s="356" t="s">
        <v>19</v>
      </c>
      <c r="R254" s="85"/>
      <c r="S254" s="85"/>
      <c r="T254" s="85"/>
      <c r="U254" s="85"/>
      <c r="V254" s="85"/>
      <c r="W254" s="85"/>
      <c r="X254" s="85"/>
      <c r="Y254" s="85"/>
      <c r="Z254" s="85"/>
    </row>
    <row r="255">
      <c r="A255" s="86">
        <v>45845.0</v>
      </c>
      <c r="B255" s="87">
        <f t="shared" si="38"/>
        <v>45845</v>
      </c>
      <c r="C255" s="88">
        <f t="shared" si="43"/>
        <v>0.8402777778</v>
      </c>
      <c r="D255" s="90" t="s">
        <v>217</v>
      </c>
      <c r="E255" s="91" t="s">
        <v>696</v>
      </c>
      <c r="F255" s="91">
        <v>5.01317001E8</v>
      </c>
      <c r="G255" s="91">
        <v>70110.0</v>
      </c>
      <c r="H255" s="94" t="str">
        <f t="shared" si="39"/>
        <v>W</v>
      </c>
      <c r="I255" s="240">
        <f t="shared" si="40"/>
        <v>1700</v>
      </c>
      <c r="J255" s="90" t="s">
        <v>186</v>
      </c>
      <c r="K255" s="91" t="s">
        <v>346</v>
      </c>
      <c r="L255" s="91">
        <v>5.56328399E8</v>
      </c>
      <c r="M255" s="91">
        <v>130.0</v>
      </c>
      <c r="N255" s="94" t="str">
        <f t="shared" si="41"/>
        <v>L</v>
      </c>
      <c r="O255" s="89" t="str">
        <f t="shared" si="42"/>
        <v>0</v>
      </c>
      <c r="P255" s="124"/>
      <c r="Q255" s="356" t="s">
        <v>19</v>
      </c>
      <c r="R255" s="85"/>
      <c r="S255" s="85"/>
      <c r="T255" s="85"/>
      <c r="U255" s="85"/>
      <c r="V255" s="85"/>
      <c r="W255" s="85"/>
      <c r="X255" s="85"/>
      <c r="Y255" s="85"/>
      <c r="Z255" s="85"/>
    </row>
    <row r="256">
      <c r="A256" s="86">
        <v>45845.0</v>
      </c>
      <c r="B256" s="87">
        <f t="shared" si="38"/>
        <v>45845</v>
      </c>
      <c r="C256" s="88">
        <f t="shared" si="43"/>
        <v>0.8472222222</v>
      </c>
      <c r="D256" s="90" t="s">
        <v>427</v>
      </c>
      <c r="E256" s="90" t="s">
        <v>723</v>
      </c>
      <c r="F256" s="91">
        <v>6.86189751E8</v>
      </c>
      <c r="G256" s="91">
        <v>10.0</v>
      </c>
      <c r="H256" s="94" t="str">
        <f t="shared" si="39"/>
        <v>W</v>
      </c>
      <c r="I256" s="240" t="str">
        <f t="shared" si="40"/>
        <v>0</v>
      </c>
      <c r="J256" s="90" t="s">
        <v>427</v>
      </c>
      <c r="K256" s="91" t="s">
        <v>499</v>
      </c>
      <c r="L256" s="91">
        <v>5.87747066E8</v>
      </c>
      <c r="M256" s="91">
        <v>0.0</v>
      </c>
      <c r="N256" s="94" t="str">
        <f t="shared" si="41"/>
        <v>L</v>
      </c>
      <c r="O256" s="89" t="str">
        <f t="shared" si="42"/>
        <v>0</v>
      </c>
      <c r="P256" s="90"/>
      <c r="Q256" s="356" t="s">
        <v>19</v>
      </c>
      <c r="R256" s="85"/>
      <c r="S256" s="85"/>
      <c r="T256" s="85"/>
      <c r="U256" s="85"/>
      <c r="V256" s="85"/>
      <c r="W256" s="85"/>
      <c r="X256" s="85"/>
      <c r="Y256" s="85"/>
      <c r="Z256" s="85"/>
    </row>
    <row r="257">
      <c r="A257" s="86">
        <v>45845.0</v>
      </c>
      <c r="B257" s="87">
        <f t="shared" si="38"/>
        <v>45845</v>
      </c>
      <c r="C257" s="88">
        <f t="shared" si="43"/>
        <v>0.8541666667</v>
      </c>
      <c r="D257" s="90" t="s">
        <v>174</v>
      </c>
      <c r="E257" s="107" t="s">
        <v>357</v>
      </c>
      <c r="F257" s="91">
        <v>5.04349393E8</v>
      </c>
      <c r="G257" s="91">
        <v>51030.0</v>
      </c>
      <c r="H257" s="94" t="str">
        <f t="shared" si="39"/>
        <v>W</v>
      </c>
      <c r="I257" s="240">
        <f t="shared" si="40"/>
        <v>1700</v>
      </c>
      <c r="J257" s="90" t="s">
        <v>429</v>
      </c>
      <c r="K257" s="107" t="s">
        <v>519</v>
      </c>
      <c r="L257" s="91">
        <v>7.28603229E8</v>
      </c>
      <c r="M257" s="91">
        <v>5030.0</v>
      </c>
      <c r="N257" s="94" t="str">
        <f t="shared" si="41"/>
        <v>L</v>
      </c>
      <c r="O257" s="89">
        <f t="shared" si="42"/>
        <v>75</v>
      </c>
      <c r="P257" s="90"/>
      <c r="Q257" s="356" t="s">
        <v>19</v>
      </c>
      <c r="R257" s="85"/>
      <c r="S257" s="85"/>
      <c r="T257" s="85"/>
      <c r="U257" s="85"/>
      <c r="V257" s="85"/>
      <c r="W257" s="85"/>
      <c r="X257" s="85"/>
      <c r="Y257" s="85"/>
      <c r="Z257" s="85"/>
    </row>
    <row r="258">
      <c r="A258" s="86">
        <v>45845.0</v>
      </c>
      <c r="B258" s="87">
        <f t="shared" si="38"/>
        <v>45845</v>
      </c>
      <c r="C258" s="88">
        <f t="shared" si="43"/>
        <v>0.8611111111</v>
      </c>
      <c r="D258" s="90" t="s">
        <v>144</v>
      </c>
      <c r="E258" s="90" t="s">
        <v>305</v>
      </c>
      <c r="F258" s="91">
        <v>6.38834207E8</v>
      </c>
      <c r="G258" s="90"/>
      <c r="H258" s="94" t="str">
        <f t="shared" si="39"/>
        <v>D</v>
      </c>
      <c r="I258" s="240" t="str">
        <f t="shared" si="40"/>
        <v>0</v>
      </c>
      <c r="J258" s="90" t="s">
        <v>195</v>
      </c>
      <c r="K258" s="90" t="s">
        <v>305</v>
      </c>
      <c r="L258" s="91">
        <v>6.38834207E8</v>
      </c>
      <c r="M258" s="90"/>
      <c r="N258" s="94" t="str">
        <f t="shared" si="41"/>
        <v>D</v>
      </c>
      <c r="O258" s="89" t="str">
        <f t="shared" si="42"/>
        <v>0</v>
      </c>
      <c r="P258" s="311" t="s">
        <v>132</v>
      </c>
      <c r="Q258" s="356" t="s">
        <v>19</v>
      </c>
      <c r="R258" s="85"/>
      <c r="S258" s="85"/>
      <c r="T258" s="85"/>
      <c r="U258" s="85"/>
      <c r="V258" s="85"/>
      <c r="W258" s="85"/>
      <c r="X258" s="85"/>
      <c r="Y258" s="85"/>
      <c r="Z258" s="85"/>
    </row>
    <row r="259">
      <c r="A259" s="86">
        <v>45845.0</v>
      </c>
      <c r="B259" s="87">
        <f t="shared" si="38"/>
        <v>45845</v>
      </c>
      <c r="C259" s="88">
        <f t="shared" si="43"/>
        <v>0.8680555556</v>
      </c>
      <c r="D259" s="90" t="s">
        <v>134</v>
      </c>
      <c r="E259" s="97">
        <v>6.73519272E8</v>
      </c>
      <c r="F259" s="91">
        <v>4.61321864E8</v>
      </c>
      <c r="G259" s="91">
        <v>1570.0</v>
      </c>
      <c r="H259" s="94" t="str">
        <f t="shared" si="39"/>
        <v>L</v>
      </c>
      <c r="I259" s="240" t="str">
        <f t="shared" si="40"/>
        <v>0</v>
      </c>
      <c r="J259" s="90" t="s">
        <v>163</v>
      </c>
      <c r="K259" s="148" t="s">
        <v>773</v>
      </c>
      <c r="L259" s="91">
        <v>6.2129136E8</v>
      </c>
      <c r="M259" s="91">
        <v>51620.0</v>
      </c>
      <c r="N259" s="94" t="str">
        <f t="shared" si="41"/>
        <v>W</v>
      </c>
      <c r="O259" s="89">
        <f t="shared" si="42"/>
        <v>1700</v>
      </c>
      <c r="P259" s="124"/>
      <c r="Q259" s="356" t="s">
        <v>19</v>
      </c>
      <c r="R259" s="85"/>
      <c r="S259" s="85"/>
      <c r="T259" s="85"/>
      <c r="U259" s="85"/>
      <c r="V259" s="85"/>
      <c r="W259" s="85"/>
      <c r="X259" s="85"/>
      <c r="Y259" s="85"/>
      <c r="Z259" s="85"/>
    </row>
    <row r="260">
      <c r="A260" s="268" t="s">
        <v>116</v>
      </c>
      <c r="B260" s="81" t="s">
        <v>16</v>
      </c>
      <c r="C260" s="150" t="s">
        <v>117</v>
      </c>
      <c r="D260" s="82" t="s">
        <v>118</v>
      </c>
      <c r="E260" s="82" t="s">
        <v>119</v>
      </c>
      <c r="F260" s="83" t="s">
        <v>120</v>
      </c>
      <c r="G260" s="82" t="s">
        <v>121</v>
      </c>
      <c r="H260" s="82" t="s">
        <v>122</v>
      </c>
      <c r="I260" s="82" t="s">
        <v>123</v>
      </c>
      <c r="J260" s="82" t="s">
        <v>118</v>
      </c>
      <c r="K260" s="82" t="s">
        <v>124</v>
      </c>
      <c r="L260" s="83" t="s">
        <v>125</v>
      </c>
      <c r="M260" s="82" t="s">
        <v>121</v>
      </c>
      <c r="N260" s="82" t="s">
        <v>122</v>
      </c>
      <c r="O260" s="82" t="s">
        <v>123</v>
      </c>
      <c r="P260" s="84" t="s">
        <v>52</v>
      </c>
      <c r="Q260" s="355" t="s">
        <v>17</v>
      </c>
      <c r="R260" s="85"/>
      <c r="S260" s="85"/>
      <c r="T260" s="85"/>
      <c r="U260" s="85"/>
      <c r="V260" s="85"/>
      <c r="W260" s="85"/>
      <c r="X260" s="85"/>
      <c r="Y260" s="85"/>
      <c r="Z260" s="85"/>
    </row>
    <row r="261">
      <c r="A261" s="86">
        <v>45846.0</v>
      </c>
      <c r="B261" s="87">
        <f t="shared" ref="B261:B296" si="44">A261</f>
        <v>45846</v>
      </c>
      <c r="C261" s="88">
        <v>0.625</v>
      </c>
      <c r="D261" s="90" t="s">
        <v>282</v>
      </c>
      <c r="E261" s="361" t="s">
        <v>879</v>
      </c>
      <c r="F261" s="90"/>
      <c r="G261" s="90"/>
      <c r="H261" s="94" t="str">
        <f t="shared" ref="H261:H296" si="45">IFS(G261&gt;M261,"W",G261&lt;M261,"L",G261=M261,"D")</f>
        <v>D</v>
      </c>
      <c r="I261" s="240" t="str">
        <f t="shared" ref="I261:I296" si="46">iferror(IF(H261="W",lookup(G261,{5000,10000,20000,30000,50000},{150,350,700,1000,1700}),lookup(G261,{5000,10000,20000,30000,50000},{75,175,350,500,850})),"0")</f>
        <v>0</v>
      </c>
      <c r="J261" s="90" t="s">
        <v>581</v>
      </c>
      <c r="K261" s="90" t="s">
        <v>757</v>
      </c>
      <c r="L261" s="91">
        <v>5.53672222E8</v>
      </c>
      <c r="M261" s="89"/>
      <c r="N261" s="94" t="str">
        <f t="shared" ref="N261:N296" si="47">IFS(M261&gt;G261,"W",M261&lt;G261,"L",M261=G261,"D")</f>
        <v>D</v>
      </c>
      <c r="O261" s="89" t="str">
        <f t="shared" ref="O261:O296" si="48">iferror(IF(N261="W",lookup(M261,{5000,10000,20000,30000,50000},{150,350,700,1000,1700}),lookup(M261,{5000,10000,20000,30000,50000},{75,175,350,500,850})),"0")</f>
        <v>0</v>
      </c>
      <c r="P261" s="311" t="s">
        <v>132</v>
      </c>
      <c r="Q261" s="362" t="s">
        <v>21</v>
      </c>
      <c r="R261" s="85"/>
      <c r="S261" s="85"/>
      <c r="T261" s="85"/>
      <c r="U261" s="85"/>
      <c r="V261" s="85"/>
      <c r="W261" s="85"/>
      <c r="X261" s="85"/>
      <c r="Y261" s="85"/>
      <c r="Z261" s="85"/>
    </row>
    <row r="262">
      <c r="A262" s="86">
        <v>45846.0</v>
      </c>
      <c r="B262" s="87">
        <f t="shared" si="44"/>
        <v>45846</v>
      </c>
      <c r="C262" s="88">
        <f t="shared" ref="C262:C296" si="49">C261 + TIME(0, 10, 0)</f>
        <v>0.6319444444</v>
      </c>
      <c r="D262" s="90" t="s">
        <v>186</v>
      </c>
      <c r="E262" s="271" t="s">
        <v>838</v>
      </c>
      <c r="F262" s="91">
        <v>8.07212371E8</v>
      </c>
      <c r="G262" s="98">
        <v>20.0</v>
      </c>
      <c r="H262" s="94" t="str">
        <f t="shared" si="45"/>
        <v>L</v>
      </c>
      <c r="I262" s="240" t="str">
        <f t="shared" si="46"/>
        <v>0</v>
      </c>
      <c r="J262" s="90" t="s">
        <v>263</v>
      </c>
      <c r="K262" s="271" t="s">
        <v>375</v>
      </c>
      <c r="L262" s="91">
        <v>7.72743747E8</v>
      </c>
      <c r="M262" s="98">
        <v>50050.0</v>
      </c>
      <c r="N262" s="94" t="str">
        <f t="shared" si="47"/>
        <v>W</v>
      </c>
      <c r="O262" s="89">
        <f t="shared" si="48"/>
        <v>1700</v>
      </c>
      <c r="P262" s="124"/>
      <c r="Q262" s="362" t="s">
        <v>21</v>
      </c>
      <c r="R262" s="85"/>
      <c r="S262" s="85"/>
      <c r="T262" s="85"/>
      <c r="U262" s="85"/>
      <c r="V262" s="85"/>
      <c r="W262" s="85"/>
      <c r="X262" s="85"/>
      <c r="Y262" s="85"/>
      <c r="Z262" s="85"/>
    </row>
    <row r="263">
      <c r="A263" s="86">
        <v>45846.0</v>
      </c>
      <c r="B263" s="87">
        <f t="shared" si="44"/>
        <v>45846</v>
      </c>
      <c r="C263" s="88">
        <f t="shared" si="49"/>
        <v>0.6388888889</v>
      </c>
      <c r="D263" s="90" t="s">
        <v>130</v>
      </c>
      <c r="E263" s="90"/>
      <c r="F263" s="90"/>
      <c r="G263" s="90"/>
      <c r="H263" s="94" t="str">
        <f t="shared" si="45"/>
        <v>D</v>
      </c>
      <c r="I263" s="240" t="str">
        <f t="shared" si="46"/>
        <v>0</v>
      </c>
      <c r="J263" s="90" t="s">
        <v>195</v>
      </c>
      <c r="K263" s="90"/>
      <c r="L263" s="90"/>
      <c r="M263" s="89"/>
      <c r="N263" s="94" t="str">
        <f t="shared" si="47"/>
        <v>D</v>
      </c>
      <c r="O263" s="89" t="str">
        <f t="shared" si="48"/>
        <v>0</v>
      </c>
      <c r="P263" s="124"/>
      <c r="Q263" s="362" t="s">
        <v>21</v>
      </c>
      <c r="R263" s="85"/>
      <c r="S263" s="85"/>
      <c r="T263" s="85"/>
      <c r="U263" s="85"/>
      <c r="V263" s="85"/>
      <c r="W263" s="85"/>
      <c r="X263" s="85"/>
      <c r="Y263" s="85"/>
      <c r="Z263" s="85"/>
    </row>
    <row r="264">
      <c r="A264" s="86">
        <v>45846.0</v>
      </c>
      <c r="B264" s="87">
        <f t="shared" si="44"/>
        <v>45846</v>
      </c>
      <c r="C264" s="88">
        <f t="shared" si="49"/>
        <v>0.6458333333</v>
      </c>
      <c r="D264" s="89" t="s">
        <v>590</v>
      </c>
      <c r="E264" s="90"/>
      <c r="F264" s="90"/>
      <c r="G264" s="90"/>
      <c r="H264" s="94" t="str">
        <f t="shared" si="45"/>
        <v>D</v>
      </c>
      <c r="I264" s="240" t="str">
        <f t="shared" si="46"/>
        <v>0</v>
      </c>
      <c r="J264" s="89" t="s">
        <v>195</v>
      </c>
      <c r="K264" s="90"/>
      <c r="L264" s="90"/>
      <c r="M264" s="89"/>
      <c r="N264" s="94" t="str">
        <f t="shared" si="47"/>
        <v>D</v>
      </c>
      <c r="O264" s="89" t="str">
        <f t="shared" si="48"/>
        <v>0</v>
      </c>
      <c r="P264" s="124"/>
      <c r="Q264" s="362" t="s">
        <v>21</v>
      </c>
      <c r="R264" s="85"/>
      <c r="S264" s="85"/>
      <c r="T264" s="85"/>
      <c r="U264" s="85"/>
      <c r="V264" s="85"/>
      <c r="W264" s="85"/>
      <c r="X264" s="85"/>
      <c r="Y264" s="85"/>
      <c r="Z264" s="85"/>
    </row>
    <row r="265">
      <c r="A265" s="86">
        <v>45846.0</v>
      </c>
      <c r="B265" s="87">
        <f t="shared" si="44"/>
        <v>45846</v>
      </c>
      <c r="C265" s="88">
        <f t="shared" si="49"/>
        <v>0.6527777778</v>
      </c>
      <c r="D265" s="90" t="s">
        <v>141</v>
      </c>
      <c r="E265" s="90" t="s">
        <v>604</v>
      </c>
      <c r="F265" s="91">
        <v>8.36893821E8</v>
      </c>
      <c r="G265" s="90"/>
      <c r="H265" s="94" t="str">
        <f t="shared" si="45"/>
        <v>D</v>
      </c>
      <c r="I265" s="240" t="str">
        <f t="shared" si="46"/>
        <v>0</v>
      </c>
      <c r="J265" s="90" t="s">
        <v>581</v>
      </c>
      <c r="K265" s="90" t="s">
        <v>604</v>
      </c>
      <c r="L265" s="91">
        <v>8.36893821E8</v>
      </c>
      <c r="M265" s="89"/>
      <c r="N265" s="94" t="str">
        <f t="shared" si="47"/>
        <v>D</v>
      </c>
      <c r="O265" s="89" t="str">
        <f t="shared" si="48"/>
        <v>0</v>
      </c>
      <c r="P265" s="311" t="s">
        <v>132</v>
      </c>
      <c r="Q265" s="362" t="s">
        <v>21</v>
      </c>
      <c r="R265" s="85"/>
      <c r="S265" s="85"/>
      <c r="T265" s="85"/>
      <c r="U265" s="85"/>
      <c r="V265" s="85"/>
      <c r="W265" s="85"/>
      <c r="X265" s="85"/>
      <c r="Y265" s="85"/>
      <c r="Z265" s="85"/>
    </row>
    <row r="266">
      <c r="A266" s="86">
        <v>45846.0</v>
      </c>
      <c r="B266" s="87">
        <f t="shared" si="44"/>
        <v>45846</v>
      </c>
      <c r="C266" s="88">
        <f t="shared" si="49"/>
        <v>0.6597222222</v>
      </c>
      <c r="D266" s="90" t="s">
        <v>181</v>
      </c>
      <c r="E266" s="363"/>
      <c r="F266" s="90"/>
      <c r="G266" s="90"/>
      <c r="H266" s="94" t="str">
        <f t="shared" si="45"/>
        <v>D</v>
      </c>
      <c r="I266" s="240" t="str">
        <f t="shared" si="46"/>
        <v>0</v>
      </c>
      <c r="J266" s="90" t="s">
        <v>263</v>
      </c>
      <c r="K266" s="358"/>
      <c r="L266" s="91">
        <v>5.56355472E8</v>
      </c>
      <c r="M266" s="89"/>
      <c r="N266" s="94" t="str">
        <f t="shared" si="47"/>
        <v>D</v>
      </c>
      <c r="O266" s="89" t="str">
        <f t="shared" si="48"/>
        <v>0</v>
      </c>
      <c r="P266" s="311" t="s">
        <v>132</v>
      </c>
      <c r="Q266" s="362" t="s">
        <v>21</v>
      </c>
      <c r="R266" s="85"/>
      <c r="S266" s="85"/>
      <c r="T266" s="85"/>
      <c r="U266" s="85"/>
      <c r="V266" s="85"/>
      <c r="W266" s="85"/>
      <c r="X266" s="85"/>
      <c r="Y266" s="85"/>
      <c r="Z266" s="85"/>
    </row>
    <row r="267">
      <c r="A267" s="86">
        <v>45846.0</v>
      </c>
      <c r="B267" s="87">
        <f t="shared" si="44"/>
        <v>45846</v>
      </c>
      <c r="C267" s="88">
        <f t="shared" si="49"/>
        <v>0.6666666667</v>
      </c>
      <c r="D267" s="90" t="s">
        <v>191</v>
      </c>
      <c r="E267" s="91" t="s">
        <v>850</v>
      </c>
      <c r="F267" s="91">
        <v>8.12797339E8</v>
      </c>
      <c r="G267" s="91">
        <v>10000.0</v>
      </c>
      <c r="H267" s="94" t="str">
        <f t="shared" si="45"/>
        <v>W</v>
      </c>
      <c r="I267" s="240">
        <f t="shared" si="46"/>
        <v>350</v>
      </c>
      <c r="J267" s="90" t="s">
        <v>195</v>
      </c>
      <c r="K267" s="91" t="s">
        <v>880</v>
      </c>
      <c r="L267" s="91">
        <v>4.95624475E8</v>
      </c>
      <c r="M267" s="98">
        <v>5050.0</v>
      </c>
      <c r="N267" s="94" t="str">
        <f t="shared" si="47"/>
        <v>L</v>
      </c>
      <c r="O267" s="89">
        <f t="shared" si="48"/>
        <v>75</v>
      </c>
      <c r="P267" s="124"/>
      <c r="Q267" s="362" t="s">
        <v>21</v>
      </c>
      <c r="R267" s="85"/>
      <c r="S267" s="85"/>
      <c r="T267" s="85"/>
      <c r="U267" s="85"/>
      <c r="V267" s="85"/>
      <c r="W267" s="85"/>
      <c r="X267" s="85"/>
      <c r="Y267" s="85"/>
      <c r="Z267" s="85"/>
    </row>
    <row r="268">
      <c r="A268" s="86">
        <v>45846.0</v>
      </c>
      <c r="B268" s="87">
        <f t="shared" si="44"/>
        <v>45846</v>
      </c>
      <c r="C268" s="88">
        <f t="shared" si="49"/>
        <v>0.6736111111</v>
      </c>
      <c r="D268" s="90" t="s">
        <v>161</v>
      </c>
      <c r="E268" s="271" t="s">
        <v>375</v>
      </c>
      <c r="F268" s="91">
        <v>7.72743747E8</v>
      </c>
      <c r="G268" s="91">
        <v>30020.0</v>
      </c>
      <c r="H268" s="94" t="str">
        <f t="shared" si="45"/>
        <v>W</v>
      </c>
      <c r="I268" s="240">
        <f t="shared" si="46"/>
        <v>1000</v>
      </c>
      <c r="J268" s="90" t="s">
        <v>195</v>
      </c>
      <c r="K268" s="271" t="s">
        <v>881</v>
      </c>
      <c r="L268" s="91">
        <v>8.26405301E8</v>
      </c>
      <c r="M268" s="98">
        <v>20.0</v>
      </c>
      <c r="N268" s="94" t="str">
        <f t="shared" si="47"/>
        <v>L</v>
      </c>
      <c r="O268" s="89" t="str">
        <f t="shared" si="48"/>
        <v>0</v>
      </c>
      <c r="P268" s="124"/>
      <c r="Q268" s="362" t="s">
        <v>21</v>
      </c>
      <c r="R268" s="85"/>
      <c r="S268" s="85"/>
      <c r="T268" s="85"/>
      <c r="U268" s="85"/>
      <c r="V268" s="85"/>
      <c r="W268" s="85"/>
      <c r="X268" s="85"/>
      <c r="Y268" s="85"/>
      <c r="Z268" s="85"/>
    </row>
    <row r="269">
      <c r="A269" s="86">
        <v>45846.0</v>
      </c>
      <c r="B269" s="87">
        <f t="shared" si="44"/>
        <v>45846</v>
      </c>
      <c r="C269" s="88">
        <f t="shared" si="49"/>
        <v>0.6805555556</v>
      </c>
      <c r="D269" s="90" t="s">
        <v>127</v>
      </c>
      <c r="E269" s="90" t="s">
        <v>350</v>
      </c>
      <c r="F269" s="91">
        <v>8.20150051E8</v>
      </c>
      <c r="G269" s="90"/>
      <c r="H269" s="94" t="str">
        <f t="shared" si="45"/>
        <v>D</v>
      </c>
      <c r="I269" s="240" t="str">
        <f t="shared" si="46"/>
        <v>0</v>
      </c>
      <c r="J269" s="146" t="s">
        <v>134</v>
      </c>
      <c r="K269" s="210"/>
      <c r="L269" s="90"/>
      <c r="M269" s="89"/>
      <c r="N269" s="94" t="str">
        <f t="shared" si="47"/>
        <v>D</v>
      </c>
      <c r="O269" s="89" t="str">
        <f t="shared" si="48"/>
        <v>0</v>
      </c>
      <c r="P269" s="311" t="s">
        <v>132</v>
      </c>
      <c r="Q269" s="362" t="s">
        <v>21</v>
      </c>
      <c r="R269" s="85"/>
      <c r="S269" s="85"/>
      <c r="T269" s="85"/>
      <c r="U269" s="85"/>
      <c r="V269" s="85"/>
      <c r="W269" s="85"/>
      <c r="X269" s="85"/>
      <c r="Y269" s="85"/>
      <c r="Z269" s="85"/>
    </row>
    <row r="270">
      <c r="A270" s="86">
        <v>45846.0</v>
      </c>
      <c r="B270" s="87">
        <f t="shared" si="44"/>
        <v>45846</v>
      </c>
      <c r="C270" s="88">
        <f t="shared" si="49"/>
        <v>0.6875</v>
      </c>
      <c r="D270" s="90" t="s">
        <v>178</v>
      </c>
      <c r="E270" s="161" t="s">
        <v>171</v>
      </c>
      <c r="F270" s="91">
        <v>8.24654077E8</v>
      </c>
      <c r="G270" s="91">
        <v>100.0</v>
      </c>
      <c r="H270" s="94" t="str">
        <f t="shared" si="45"/>
        <v>D</v>
      </c>
      <c r="I270" s="240" t="str">
        <f t="shared" si="46"/>
        <v>0</v>
      </c>
      <c r="J270" s="90" t="s">
        <v>195</v>
      </c>
      <c r="K270" s="161" t="s">
        <v>882</v>
      </c>
      <c r="L270" s="91">
        <v>7.88419797E8</v>
      </c>
      <c r="M270" s="91">
        <v>100.0</v>
      </c>
      <c r="N270" s="94" t="str">
        <f t="shared" si="47"/>
        <v>D</v>
      </c>
      <c r="O270" s="89" t="str">
        <f t="shared" si="48"/>
        <v>0</v>
      </c>
      <c r="P270" s="124"/>
      <c r="Q270" s="362" t="s">
        <v>21</v>
      </c>
      <c r="R270" s="85"/>
      <c r="S270" s="85"/>
      <c r="T270" s="85"/>
      <c r="U270" s="85"/>
      <c r="V270" s="85"/>
      <c r="W270" s="85"/>
      <c r="X270" s="85"/>
      <c r="Y270" s="85"/>
      <c r="Z270" s="85"/>
    </row>
    <row r="271">
      <c r="A271" s="86">
        <v>45846.0</v>
      </c>
      <c r="B271" s="87">
        <f t="shared" si="44"/>
        <v>45846</v>
      </c>
      <c r="C271" s="88">
        <f t="shared" si="49"/>
        <v>0.6944444444</v>
      </c>
      <c r="D271" s="90" t="s">
        <v>311</v>
      </c>
      <c r="E271" s="102" t="s">
        <v>883</v>
      </c>
      <c r="F271" s="91">
        <v>7.72107072E8</v>
      </c>
      <c r="G271" s="91">
        <v>51460.0</v>
      </c>
      <c r="H271" s="94" t="str">
        <f t="shared" si="45"/>
        <v>W</v>
      </c>
      <c r="I271" s="240">
        <f t="shared" si="46"/>
        <v>1700</v>
      </c>
      <c r="J271" s="146" t="s">
        <v>134</v>
      </c>
      <c r="K271" s="204" t="s">
        <v>884</v>
      </c>
      <c r="L271" s="91">
        <v>8.20046682E8</v>
      </c>
      <c r="M271" s="98">
        <v>2110.0</v>
      </c>
      <c r="N271" s="94" t="str">
        <f t="shared" si="47"/>
        <v>L</v>
      </c>
      <c r="O271" s="89" t="str">
        <f t="shared" si="48"/>
        <v>0</v>
      </c>
      <c r="P271" s="124"/>
      <c r="Q271" s="362" t="s">
        <v>21</v>
      </c>
      <c r="R271" s="85"/>
      <c r="S271" s="85"/>
      <c r="T271" s="85"/>
      <c r="U271" s="85"/>
      <c r="V271" s="85"/>
      <c r="W271" s="85"/>
      <c r="X271" s="85"/>
      <c r="Y271" s="85"/>
      <c r="Z271" s="85"/>
    </row>
    <row r="272">
      <c r="A272" s="86">
        <v>45846.0</v>
      </c>
      <c r="B272" s="87">
        <f t="shared" si="44"/>
        <v>45846</v>
      </c>
      <c r="C272" s="88">
        <f t="shared" si="49"/>
        <v>0.7013888889</v>
      </c>
      <c r="D272" s="90" t="s">
        <v>155</v>
      </c>
      <c r="E272" s="364" t="s">
        <v>470</v>
      </c>
      <c r="F272" s="91">
        <v>5.72623041E8</v>
      </c>
      <c r="G272" s="91">
        <v>50080.0</v>
      </c>
      <c r="H272" s="94" t="str">
        <f t="shared" si="45"/>
        <v>W</v>
      </c>
      <c r="I272" s="240">
        <f t="shared" si="46"/>
        <v>1700</v>
      </c>
      <c r="J272" s="90" t="s">
        <v>195</v>
      </c>
      <c r="K272" s="364" t="s">
        <v>156</v>
      </c>
      <c r="L272" s="91">
        <v>7.82249384E8</v>
      </c>
      <c r="M272" s="98">
        <v>20340.0</v>
      </c>
      <c r="N272" s="94" t="str">
        <f t="shared" si="47"/>
        <v>L</v>
      </c>
      <c r="O272" s="89">
        <f t="shared" si="48"/>
        <v>350</v>
      </c>
      <c r="P272" s="90"/>
      <c r="Q272" s="362" t="s">
        <v>21</v>
      </c>
      <c r="R272" s="85"/>
      <c r="S272" s="85"/>
      <c r="T272" s="85"/>
      <c r="U272" s="85"/>
      <c r="V272" s="85"/>
      <c r="W272" s="85"/>
      <c r="X272" s="85"/>
      <c r="Y272" s="85"/>
      <c r="Z272" s="85"/>
    </row>
    <row r="273">
      <c r="A273" s="86">
        <v>45846.0</v>
      </c>
      <c r="B273" s="87">
        <f t="shared" si="44"/>
        <v>45846</v>
      </c>
      <c r="C273" s="88">
        <f t="shared" si="49"/>
        <v>0.7083333333</v>
      </c>
      <c r="D273" s="90" t="s">
        <v>139</v>
      </c>
      <c r="E273" s="97" t="s">
        <v>400</v>
      </c>
      <c r="F273" s="91">
        <v>5.37124071E8</v>
      </c>
      <c r="G273" s="91">
        <v>130.0</v>
      </c>
      <c r="H273" s="94" t="str">
        <f t="shared" si="45"/>
        <v>D</v>
      </c>
      <c r="I273" s="240" t="str">
        <f t="shared" si="46"/>
        <v>0</v>
      </c>
      <c r="J273" s="90" t="s">
        <v>134</v>
      </c>
      <c r="K273" s="97" t="s">
        <v>461</v>
      </c>
      <c r="L273" s="91">
        <v>6.92013175E8</v>
      </c>
      <c r="M273" s="91">
        <v>130.0</v>
      </c>
      <c r="N273" s="94" t="str">
        <f t="shared" si="47"/>
        <v>D</v>
      </c>
      <c r="O273" s="89" t="str">
        <f t="shared" si="48"/>
        <v>0</v>
      </c>
      <c r="P273" s="90"/>
      <c r="Q273" s="362" t="s">
        <v>21</v>
      </c>
      <c r="R273" s="85"/>
      <c r="S273" s="85"/>
      <c r="T273" s="85"/>
      <c r="U273" s="85"/>
      <c r="V273" s="85"/>
      <c r="W273" s="85"/>
      <c r="X273" s="85"/>
      <c r="Y273" s="85"/>
      <c r="Z273" s="85"/>
    </row>
    <row r="274">
      <c r="A274" s="86">
        <v>45846.0</v>
      </c>
      <c r="B274" s="87">
        <f t="shared" si="44"/>
        <v>45846</v>
      </c>
      <c r="C274" s="88">
        <f t="shared" si="49"/>
        <v>0.7152777778</v>
      </c>
      <c r="D274" s="90" t="s">
        <v>149</v>
      </c>
      <c r="E274" s="102" t="s">
        <v>885</v>
      </c>
      <c r="F274" s="91">
        <v>7.33753743E8</v>
      </c>
      <c r="G274" s="91">
        <v>500.0</v>
      </c>
      <c r="H274" s="94" t="str">
        <f t="shared" si="45"/>
        <v>D</v>
      </c>
      <c r="I274" s="240" t="str">
        <f t="shared" si="46"/>
        <v>0</v>
      </c>
      <c r="J274" s="90" t="s">
        <v>130</v>
      </c>
      <c r="K274" s="102" t="s">
        <v>886</v>
      </c>
      <c r="L274" s="91">
        <v>7.72107072E8</v>
      </c>
      <c r="M274" s="91">
        <v>500.0</v>
      </c>
      <c r="N274" s="94" t="str">
        <f t="shared" si="47"/>
        <v>D</v>
      </c>
      <c r="O274" s="89" t="str">
        <f t="shared" si="48"/>
        <v>0</v>
      </c>
      <c r="P274" s="147"/>
      <c r="Q274" s="362" t="s">
        <v>21</v>
      </c>
      <c r="R274" s="85"/>
      <c r="S274" s="85"/>
      <c r="T274" s="85"/>
      <c r="U274" s="85"/>
      <c r="V274" s="85"/>
      <c r="W274" s="85"/>
      <c r="X274" s="85"/>
      <c r="Y274" s="85"/>
      <c r="Z274" s="85"/>
    </row>
    <row r="275">
      <c r="A275" s="86">
        <v>45846.0</v>
      </c>
      <c r="B275" s="87">
        <f t="shared" si="44"/>
        <v>45846</v>
      </c>
      <c r="C275" s="88">
        <f t="shared" si="49"/>
        <v>0.7222222222</v>
      </c>
      <c r="D275" s="90" t="s">
        <v>581</v>
      </c>
      <c r="E275" s="91" t="s">
        <v>633</v>
      </c>
      <c r="F275" s="91">
        <v>6.89212116E8</v>
      </c>
      <c r="G275" s="91">
        <v>39460.0</v>
      </c>
      <c r="H275" s="94" t="str">
        <f t="shared" si="45"/>
        <v>W</v>
      </c>
      <c r="I275" s="240">
        <f t="shared" si="46"/>
        <v>1000</v>
      </c>
      <c r="J275" s="90" t="s">
        <v>170</v>
      </c>
      <c r="K275" s="148" t="s">
        <v>514</v>
      </c>
      <c r="L275" s="91">
        <v>5.22744881E8</v>
      </c>
      <c r="M275" s="91">
        <v>240.0</v>
      </c>
      <c r="N275" s="94" t="str">
        <f t="shared" si="47"/>
        <v>L</v>
      </c>
      <c r="O275" s="89" t="str">
        <f t="shared" si="48"/>
        <v>0</v>
      </c>
      <c r="P275" s="90"/>
      <c r="Q275" s="362" t="s">
        <v>21</v>
      </c>
      <c r="R275" s="85"/>
      <c r="S275" s="85"/>
      <c r="T275" s="85"/>
      <c r="U275" s="85"/>
      <c r="V275" s="85"/>
      <c r="W275" s="85"/>
      <c r="X275" s="85"/>
      <c r="Y275" s="85"/>
      <c r="Z275" s="85"/>
    </row>
    <row r="276">
      <c r="A276" s="86">
        <v>45846.0</v>
      </c>
      <c r="B276" s="87">
        <f t="shared" si="44"/>
        <v>45846</v>
      </c>
      <c r="C276" s="88">
        <f t="shared" si="49"/>
        <v>0.7291666667</v>
      </c>
      <c r="D276" s="90" t="s">
        <v>174</v>
      </c>
      <c r="E276" s="107" t="s">
        <v>251</v>
      </c>
      <c r="F276" s="91">
        <v>7.25853031E8</v>
      </c>
      <c r="G276" s="91">
        <v>51600.0</v>
      </c>
      <c r="H276" s="94" t="str">
        <f t="shared" si="45"/>
        <v>W</v>
      </c>
      <c r="I276" s="240">
        <f t="shared" si="46"/>
        <v>1700</v>
      </c>
      <c r="J276" s="90" t="s">
        <v>155</v>
      </c>
      <c r="K276" s="181" t="s">
        <v>297</v>
      </c>
      <c r="L276" s="91">
        <v>8.26889857E8</v>
      </c>
      <c r="M276" s="91">
        <v>1140.0</v>
      </c>
      <c r="N276" s="94" t="str">
        <f t="shared" si="47"/>
        <v>L</v>
      </c>
      <c r="O276" s="89" t="str">
        <f t="shared" si="48"/>
        <v>0</v>
      </c>
      <c r="P276" s="90"/>
      <c r="Q276" s="362" t="s">
        <v>21</v>
      </c>
      <c r="R276" s="85"/>
      <c r="S276" s="85"/>
      <c r="T276" s="85"/>
      <c r="U276" s="85"/>
      <c r="V276" s="85"/>
      <c r="W276" s="85"/>
      <c r="X276" s="85"/>
      <c r="Y276" s="85"/>
      <c r="Z276" s="85"/>
    </row>
    <row r="277">
      <c r="A277" s="86">
        <v>45846.0</v>
      </c>
      <c r="B277" s="87">
        <f t="shared" si="44"/>
        <v>45846</v>
      </c>
      <c r="C277" s="88">
        <f t="shared" si="49"/>
        <v>0.7361111111</v>
      </c>
      <c r="D277" s="90" t="s">
        <v>195</v>
      </c>
      <c r="E277" s="170" t="s">
        <v>720</v>
      </c>
      <c r="F277" s="91">
        <v>5.76072016E8</v>
      </c>
      <c r="G277" s="91">
        <v>50160.0</v>
      </c>
      <c r="H277" s="94" t="str">
        <f t="shared" si="45"/>
        <v>W</v>
      </c>
      <c r="I277" s="240">
        <f t="shared" si="46"/>
        <v>1700</v>
      </c>
      <c r="J277" s="90" t="s">
        <v>429</v>
      </c>
      <c r="K277" s="170" t="s">
        <v>395</v>
      </c>
      <c r="L277" s="91">
        <v>1.66633913E9</v>
      </c>
      <c r="M277" s="91">
        <v>160.0</v>
      </c>
      <c r="N277" s="94" t="str">
        <f t="shared" si="47"/>
        <v>L</v>
      </c>
      <c r="O277" s="89" t="str">
        <f t="shared" si="48"/>
        <v>0</v>
      </c>
      <c r="P277" s="124"/>
      <c r="Q277" s="362" t="s">
        <v>21</v>
      </c>
      <c r="R277" s="85"/>
      <c r="S277" s="85"/>
      <c r="T277" s="85"/>
      <c r="U277" s="85"/>
      <c r="V277" s="85"/>
      <c r="W277" s="85"/>
      <c r="X277" s="85"/>
      <c r="Y277" s="85"/>
      <c r="Z277" s="85"/>
    </row>
    <row r="278">
      <c r="A278" s="86">
        <v>45846.0</v>
      </c>
      <c r="B278" s="87">
        <f t="shared" si="44"/>
        <v>45846</v>
      </c>
      <c r="C278" s="88">
        <f t="shared" si="49"/>
        <v>0.7430555556</v>
      </c>
      <c r="D278" s="146" t="s">
        <v>130</v>
      </c>
      <c r="E278" s="271" t="s">
        <v>375</v>
      </c>
      <c r="F278" s="91">
        <v>7.72743747E8</v>
      </c>
      <c r="G278" s="91">
        <v>51090.0</v>
      </c>
      <c r="H278" s="94" t="str">
        <f t="shared" si="45"/>
        <v>W</v>
      </c>
      <c r="I278" s="240">
        <f t="shared" si="46"/>
        <v>1700</v>
      </c>
      <c r="J278" s="90" t="s">
        <v>195</v>
      </c>
      <c r="K278" s="271" t="s">
        <v>801</v>
      </c>
      <c r="L278" s="91">
        <v>7.81989262E8</v>
      </c>
      <c r="M278" s="91">
        <v>60.0</v>
      </c>
      <c r="N278" s="94" t="str">
        <f t="shared" si="47"/>
        <v>L</v>
      </c>
      <c r="O278" s="89" t="str">
        <f t="shared" si="48"/>
        <v>0</v>
      </c>
      <c r="P278" s="90"/>
      <c r="Q278" s="362" t="s">
        <v>21</v>
      </c>
      <c r="R278" s="85"/>
      <c r="S278" s="85"/>
      <c r="T278" s="85"/>
      <c r="U278" s="85"/>
      <c r="V278" s="85"/>
      <c r="W278" s="85"/>
      <c r="X278" s="85"/>
      <c r="Y278" s="85"/>
      <c r="Z278" s="85"/>
    </row>
    <row r="279">
      <c r="A279" s="86">
        <v>45846.0</v>
      </c>
      <c r="B279" s="87">
        <f t="shared" si="44"/>
        <v>45846</v>
      </c>
      <c r="C279" s="88">
        <f t="shared" si="49"/>
        <v>0.75</v>
      </c>
      <c r="D279" s="90" t="s">
        <v>130</v>
      </c>
      <c r="E279" s="271" t="s">
        <v>375</v>
      </c>
      <c r="F279" s="91">
        <v>7.72743747E8</v>
      </c>
      <c r="G279" s="91">
        <v>51120.0</v>
      </c>
      <c r="H279" s="94" t="str">
        <f t="shared" si="45"/>
        <v>W</v>
      </c>
      <c r="I279" s="240">
        <f t="shared" si="46"/>
        <v>1700</v>
      </c>
      <c r="J279" s="90" t="s">
        <v>195</v>
      </c>
      <c r="K279" s="271" t="s">
        <v>801</v>
      </c>
      <c r="L279" s="91">
        <v>7.81989262E8</v>
      </c>
      <c r="M279" s="91">
        <v>20.0</v>
      </c>
      <c r="N279" s="94" t="str">
        <f t="shared" si="47"/>
        <v>L</v>
      </c>
      <c r="O279" s="89" t="str">
        <f t="shared" si="48"/>
        <v>0</v>
      </c>
      <c r="P279" s="90"/>
      <c r="Q279" s="362" t="s">
        <v>21</v>
      </c>
      <c r="R279" s="85"/>
      <c r="S279" s="85"/>
      <c r="T279" s="85"/>
      <c r="U279" s="85"/>
      <c r="V279" s="85"/>
      <c r="W279" s="85"/>
      <c r="X279" s="85"/>
      <c r="Y279" s="85"/>
      <c r="Z279" s="85"/>
    </row>
    <row r="280">
      <c r="A280" s="86">
        <v>45846.0</v>
      </c>
      <c r="B280" s="87">
        <f t="shared" si="44"/>
        <v>45846</v>
      </c>
      <c r="C280" s="88">
        <f t="shared" si="49"/>
        <v>0.7569444444</v>
      </c>
      <c r="D280" s="90" t="s">
        <v>130</v>
      </c>
      <c r="E280" s="107" t="s">
        <v>460</v>
      </c>
      <c r="F280" s="91">
        <v>8.06954002E8</v>
      </c>
      <c r="G280" s="91">
        <v>1710.0</v>
      </c>
      <c r="H280" s="94" t="str">
        <f t="shared" si="45"/>
        <v>W</v>
      </c>
      <c r="I280" s="240" t="str">
        <f t="shared" si="46"/>
        <v>0</v>
      </c>
      <c r="J280" s="90" t="s">
        <v>490</v>
      </c>
      <c r="K280" s="107" t="s">
        <v>220</v>
      </c>
      <c r="L280" s="91">
        <v>7.25853031E8</v>
      </c>
      <c r="M280" s="91">
        <v>50.0</v>
      </c>
      <c r="N280" s="94" t="str">
        <f t="shared" si="47"/>
        <v>L</v>
      </c>
      <c r="O280" s="89" t="str">
        <f t="shared" si="48"/>
        <v>0</v>
      </c>
      <c r="P280" s="147"/>
      <c r="Q280" s="362" t="s">
        <v>21</v>
      </c>
      <c r="R280" s="85"/>
      <c r="S280" s="85"/>
      <c r="T280" s="85"/>
      <c r="U280" s="85"/>
      <c r="V280" s="85"/>
      <c r="W280" s="85"/>
      <c r="X280" s="85"/>
      <c r="Y280" s="85"/>
      <c r="Z280" s="85"/>
    </row>
    <row r="281">
      <c r="A281" s="86">
        <v>45846.0</v>
      </c>
      <c r="B281" s="87">
        <f t="shared" si="44"/>
        <v>45846</v>
      </c>
      <c r="C281" s="88">
        <f t="shared" si="49"/>
        <v>0.7638888889</v>
      </c>
      <c r="D281" s="90" t="s">
        <v>130</v>
      </c>
      <c r="E281" s="91" t="s">
        <v>887</v>
      </c>
      <c r="F281" s="91">
        <v>8.05970535E8</v>
      </c>
      <c r="G281" s="91">
        <v>300.0</v>
      </c>
      <c r="H281" s="94" t="str">
        <f t="shared" si="45"/>
        <v>W</v>
      </c>
      <c r="I281" s="240" t="str">
        <f t="shared" si="46"/>
        <v>0</v>
      </c>
      <c r="J281" s="90" t="s">
        <v>134</v>
      </c>
      <c r="K281" s="97" t="s">
        <v>461</v>
      </c>
      <c r="L281" s="91">
        <v>6.92013175E8</v>
      </c>
      <c r="M281" s="91">
        <v>290.0</v>
      </c>
      <c r="N281" s="94" t="str">
        <f t="shared" si="47"/>
        <v>L</v>
      </c>
      <c r="O281" s="89" t="str">
        <f t="shared" si="48"/>
        <v>0</v>
      </c>
      <c r="P281" s="124"/>
      <c r="Q281" s="362" t="s">
        <v>21</v>
      </c>
      <c r="R281" s="85"/>
      <c r="S281" s="85"/>
      <c r="T281" s="85"/>
      <c r="U281" s="85"/>
      <c r="V281" s="85"/>
      <c r="W281" s="85"/>
      <c r="X281" s="85"/>
      <c r="Y281" s="85"/>
      <c r="Z281" s="85"/>
    </row>
    <row r="282">
      <c r="A282" s="86">
        <v>45846.0</v>
      </c>
      <c r="B282" s="87">
        <f t="shared" si="44"/>
        <v>45846</v>
      </c>
      <c r="C282" s="88">
        <f t="shared" si="49"/>
        <v>0.7708333333</v>
      </c>
      <c r="D282" s="90" t="s">
        <v>271</v>
      </c>
      <c r="E282" s="141" t="s">
        <v>446</v>
      </c>
      <c r="F282" s="91">
        <v>8.0443509E8</v>
      </c>
      <c r="G282" s="91">
        <v>170.0</v>
      </c>
      <c r="H282" s="94" t="str">
        <f t="shared" si="45"/>
        <v>L</v>
      </c>
      <c r="I282" s="240" t="str">
        <f t="shared" si="46"/>
        <v>0</v>
      </c>
      <c r="J282" s="90" t="s">
        <v>590</v>
      </c>
      <c r="K282" s="148" t="s">
        <v>512</v>
      </c>
      <c r="L282" s="91">
        <v>4.6352808E8</v>
      </c>
      <c r="M282" s="91">
        <v>30000.0</v>
      </c>
      <c r="N282" s="94" t="str">
        <f t="shared" si="47"/>
        <v>W</v>
      </c>
      <c r="O282" s="89">
        <f t="shared" si="48"/>
        <v>1000</v>
      </c>
      <c r="P282" s="90"/>
      <c r="Q282" s="362" t="s">
        <v>21</v>
      </c>
      <c r="R282" s="85"/>
      <c r="S282" s="85"/>
      <c r="T282" s="85"/>
      <c r="U282" s="85"/>
      <c r="V282" s="85"/>
      <c r="W282" s="85"/>
      <c r="X282" s="85"/>
      <c r="Y282" s="85"/>
      <c r="Z282" s="85"/>
    </row>
    <row r="283">
      <c r="A283" s="86">
        <v>45846.0</v>
      </c>
      <c r="B283" s="87">
        <f t="shared" si="44"/>
        <v>45846</v>
      </c>
      <c r="C283" s="88">
        <f t="shared" si="49"/>
        <v>0.7777777778</v>
      </c>
      <c r="D283" s="90" t="s">
        <v>157</v>
      </c>
      <c r="E283" s="104" t="s">
        <v>158</v>
      </c>
      <c r="F283" s="91">
        <v>5.29884291E8</v>
      </c>
      <c r="G283" s="91">
        <v>50570.0</v>
      </c>
      <c r="H283" s="94" t="str">
        <f t="shared" si="45"/>
        <v>W</v>
      </c>
      <c r="I283" s="240">
        <f t="shared" si="46"/>
        <v>1700</v>
      </c>
      <c r="J283" s="90" t="s">
        <v>282</v>
      </c>
      <c r="K283" s="104" t="s">
        <v>470</v>
      </c>
      <c r="L283" s="91">
        <v>5.72623041E8</v>
      </c>
      <c r="M283" s="91">
        <v>640.0</v>
      </c>
      <c r="N283" s="94" t="str">
        <f t="shared" si="47"/>
        <v>L</v>
      </c>
      <c r="O283" s="89" t="str">
        <f t="shared" si="48"/>
        <v>0</v>
      </c>
      <c r="P283" s="124"/>
      <c r="Q283" s="362" t="s">
        <v>21</v>
      </c>
      <c r="R283" s="85"/>
      <c r="S283" s="85"/>
      <c r="T283" s="85"/>
      <c r="U283" s="85"/>
      <c r="V283" s="85"/>
      <c r="W283" s="85"/>
      <c r="X283" s="85"/>
      <c r="Y283" s="85"/>
      <c r="Z283" s="85"/>
    </row>
    <row r="284">
      <c r="A284" s="86">
        <v>45846.0</v>
      </c>
      <c r="B284" s="87">
        <f t="shared" si="44"/>
        <v>45846</v>
      </c>
      <c r="C284" s="88">
        <f t="shared" si="49"/>
        <v>0.7847222222</v>
      </c>
      <c r="D284" s="90" t="s">
        <v>452</v>
      </c>
      <c r="E284" s="107" t="s">
        <v>220</v>
      </c>
      <c r="F284" s="91">
        <v>7.25853031E8</v>
      </c>
      <c r="G284" s="91">
        <v>100.0</v>
      </c>
      <c r="H284" s="94" t="str">
        <f t="shared" si="45"/>
        <v>L</v>
      </c>
      <c r="I284" s="240" t="str">
        <f t="shared" si="46"/>
        <v>0</v>
      </c>
      <c r="J284" s="90" t="s">
        <v>174</v>
      </c>
      <c r="K284" s="107" t="s">
        <v>176</v>
      </c>
      <c r="L284" s="91">
        <v>7.28603229E8</v>
      </c>
      <c r="M284" s="91">
        <v>50000.0</v>
      </c>
      <c r="N284" s="94" t="str">
        <f t="shared" si="47"/>
        <v>W</v>
      </c>
      <c r="O284" s="89">
        <f t="shared" si="48"/>
        <v>1700</v>
      </c>
      <c r="P284" s="91" t="s">
        <v>888</v>
      </c>
      <c r="Q284" s="362" t="s">
        <v>21</v>
      </c>
      <c r="R284" s="85"/>
      <c r="S284" s="85"/>
      <c r="T284" s="85"/>
      <c r="U284" s="85"/>
      <c r="V284" s="85"/>
      <c r="W284" s="85"/>
      <c r="X284" s="85"/>
      <c r="Y284" s="85"/>
      <c r="Z284" s="85"/>
    </row>
    <row r="285">
      <c r="A285" s="86">
        <v>45846.0</v>
      </c>
      <c r="B285" s="87">
        <f t="shared" si="44"/>
        <v>45846</v>
      </c>
      <c r="C285" s="88">
        <f t="shared" si="49"/>
        <v>0.7916666667</v>
      </c>
      <c r="D285" s="89" t="s">
        <v>204</v>
      </c>
      <c r="E285" s="90" t="s">
        <v>456</v>
      </c>
      <c r="F285" s="91">
        <v>6.79523651E8</v>
      </c>
      <c r="G285" s="90"/>
      <c r="H285" s="94" t="str">
        <f t="shared" si="45"/>
        <v>D</v>
      </c>
      <c r="I285" s="240" t="str">
        <f t="shared" si="46"/>
        <v>0</v>
      </c>
      <c r="J285" s="90" t="s">
        <v>282</v>
      </c>
      <c r="K285" s="365" t="s">
        <v>446</v>
      </c>
      <c r="L285" s="91">
        <v>8.0443509E8</v>
      </c>
      <c r="M285" s="90"/>
      <c r="N285" s="94" t="str">
        <f t="shared" si="47"/>
        <v>D</v>
      </c>
      <c r="O285" s="89" t="str">
        <f t="shared" si="48"/>
        <v>0</v>
      </c>
      <c r="P285" s="254" t="s">
        <v>273</v>
      </c>
      <c r="Q285" s="362" t="s">
        <v>21</v>
      </c>
      <c r="R285" s="85"/>
      <c r="S285" s="85"/>
      <c r="T285" s="85"/>
      <c r="U285" s="85"/>
      <c r="V285" s="85"/>
      <c r="W285" s="85"/>
      <c r="X285" s="85"/>
      <c r="Y285" s="85"/>
      <c r="Z285" s="85"/>
    </row>
    <row r="286">
      <c r="A286" s="86">
        <v>45846.0</v>
      </c>
      <c r="B286" s="87">
        <f t="shared" si="44"/>
        <v>45846</v>
      </c>
      <c r="C286" s="88">
        <f t="shared" si="49"/>
        <v>0.7986111111</v>
      </c>
      <c r="D286" s="90" t="s">
        <v>181</v>
      </c>
      <c r="E286" s="91" t="s">
        <v>294</v>
      </c>
      <c r="F286" s="91">
        <v>6.34880806E8</v>
      </c>
      <c r="G286" s="91">
        <v>7380.0</v>
      </c>
      <c r="H286" s="94" t="str">
        <f t="shared" si="45"/>
        <v>L</v>
      </c>
      <c r="I286" s="240">
        <f t="shared" si="46"/>
        <v>75</v>
      </c>
      <c r="J286" s="90" t="s">
        <v>134</v>
      </c>
      <c r="K286" s="148" t="s">
        <v>514</v>
      </c>
      <c r="L286" s="91">
        <v>5.22744881E8</v>
      </c>
      <c r="M286" s="91">
        <v>30000.0</v>
      </c>
      <c r="N286" s="94" t="str">
        <f t="shared" si="47"/>
        <v>W</v>
      </c>
      <c r="O286" s="89">
        <f t="shared" si="48"/>
        <v>1000</v>
      </c>
      <c r="P286" s="90"/>
      <c r="Q286" s="362" t="s">
        <v>21</v>
      </c>
      <c r="R286" s="85"/>
      <c r="S286" s="85"/>
      <c r="T286" s="85"/>
      <c r="U286" s="85"/>
      <c r="V286" s="85"/>
      <c r="W286" s="85"/>
      <c r="X286" s="85"/>
      <c r="Y286" s="85"/>
      <c r="Z286" s="85"/>
    </row>
    <row r="287">
      <c r="A287" s="86">
        <v>45846.0</v>
      </c>
      <c r="B287" s="87">
        <f t="shared" si="44"/>
        <v>45846</v>
      </c>
      <c r="C287" s="88">
        <f t="shared" si="49"/>
        <v>0.8055555556</v>
      </c>
      <c r="D287" s="90" t="s">
        <v>195</v>
      </c>
      <c r="E287" s="364" t="s">
        <v>742</v>
      </c>
      <c r="F287" s="91">
        <v>5.01317001E8</v>
      </c>
      <c r="G287" s="91">
        <v>50640.0</v>
      </c>
      <c r="H287" s="94" t="str">
        <f t="shared" si="45"/>
        <v>W</v>
      </c>
      <c r="I287" s="240">
        <f t="shared" si="46"/>
        <v>1700</v>
      </c>
      <c r="J287" s="90" t="s">
        <v>195</v>
      </c>
      <c r="K287" s="364" t="s">
        <v>346</v>
      </c>
      <c r="L287" s="91">
        <v>5.56328399E8</v>
      </c>
      <c r="M287" s="91">
        <v>650.0</v>
      </c>
      <c r="N287" s="94" t="str">
        <f t="shared" si="47"/>
        <v>L</v>
      </c>
      <c r="O287" s="89" t="str">
        <f t="shared" si="48"/>
        <v>0</v>
      </c>
      <c r="P287" s="91" t="s">
        <v>889</v>
      </c>
      <c r="Q287" s="362" t="s">
        <v>21</v>
      </c>
      <c r="R287" s="85"/>
      <c r="S287" s="85"/>
      <c r="T287" s="85"/>
      <c r="U287" s="85"/>
      <c r="V287" s="85"/>
      <c r="W287" s="85"/>
      <c r="X287" s="85"/>
      <c r="Y287" s="85"/>
      <c r="Z287" s="85"/>
    </row>
    <row r="288">
      <c r="A288" s="86">
        <v>45846.0</v>
      </c>
      <c r="B288" s="87">
        <f t="shared" si="44"/>
        <v>45846</v>
      </c>
      <c r="C288" s="88">
        <f t="shared" si="49"/>
        <v>0.8125</v>
      </c>
      <c r="D288" s="90" t="s">
        <v>465</v>
      </c>
      <c r="E288" s="91" t="s">
        <v>505</v>
      </c>
      <c r="F288" s="91">
        <v>8.33635123E8</v>
      </c>
      <c r="G288" s="90"/>
      <c r="H288" s="94" t="str">
        <f t="shared" si="45"/>
        <v>D</v>
      </c>
      <c r="I288" s="240" t="str">
        <f t="shared" si="46"/>
        <v>0</v>
      </c>
      <c r="J288" s="90" t="s">
        <v>134</v>
      </c>
      <c r="K288" s="97" t="s">
        <v>370</v>
      </c>
      <c r="L288" s="91">
        <v>6.59060208E8</v>
      </c>
      <c r="M288" s="90"/>
      <c r="N288" s="94" t="str">
        <f t="shared" si="47"/>
        <v>D</v>
      </c>
      <c r="O288" s="89" t="str">
        <f t="shared" si="48"/>
        <v>0</v>
      </c>
      <c r="P288" s="120" t="s">
        <v>353</v>
      </c>
      <c r="Q288" s="362" t="s">
        <v>21</v>
      </c>
      <c r="R288" s="85"/>
      <c r="S288" s="85"/>
      <c r="T288" s="85"/>
      <c r="U288" s="85"/>
      <c r="V288" s="85"/>
      <c r="W288" s="85"/>
      <c r="X288" s="85"/>
      <c r="Y288" s="85"/>
      <c r="Z288" s="85"/>
    </row>
    <row r="289">
      <c r="A289" s="86">
        <v>45846.0</v>
      </c>
      <c r="B289" s="87">
        <f t="shared" si="44"/>
        <v>45846</v>
      </c>
      <c r="C289" s="88">
        <f t="shared" si="49"/>
        <v>0.8194444444</v>
      </c>
      <c r="D289" s="90" t="s">
        <v>134</v>
      </c>
      <c r="E289" s="97" t="s">
        <v>391</v>
      </c>
      <c r="F289" s="91">
        <v>6.34880806E8</v>
      </c>
      <c r="G289" s="91">
        <v>180.0</v>
      </c>
      <c r="H289" s="94" t="str">
        <f t="shared" si="45"/>
        <v>L</v>
      </c>
      <c r="I289" s="240" t="str">
        <f t="shared" si="46"/>
        <v>0</v>
      </c>
      <c r="J289" s="90" t="s">
        <v>195</v>
      </c>
      <c r="K289" s="364" t="s">
        <v>420</v>
      </c>
      <c r="L289" s="91">
        <v>8.15835665E8</v>
      </c>
      <c r="M289" s="91">
        <v>51050.0</v>
      </c>
      <c r="N289" s="94" t="str">
        <f t="shared" si="47"/>
        <v>W</v>
      </c>
      <c r="O289" s="89">
        <f t="shared" si="48"/>
        <v>1700</v>
      </c>
      <c r="P289" s="90"/>
      <c r="Q289" s="362" t="s">
        <v>21</v>
      </c>
      <c r="R289" s="85"/>
      <c r="S289" s="85"/>
      <c r="T289" s="85"/>
      <c r="U289" s="85"/>
      <c r="V289" s="85"/>
      <c r="W289" s="85"/>
      <c r="X289" s="85"/>
      <c r="Y289" s="85"/>
      <c r="Z289" s="85"/>
    </row>
    <row r="290">
      <c r="A290" s="86">
        <v>45846.0</v>
      </c>
      <c r="B290" s="87">
        <f t="shared" si="44"/>
        <v>45846</v>
      </c>
      <c r="C290" s="88">
        <f t="shared" si="49"/>
        <v>0.8263888889</v>
      </c>
      <c r="D290" s="90" t="s">
        <v>217</v>
      </c>
      <c r="E290" s="91" t="s">
        <v>430</v>
      </c>
      <c r="F290" s="91">
        <v>6.84324267E8</v>
      </c>
      <c r="G290" s="91">
        <v>20000.0</v>
      </c>
      <c r="H290" s="94" t="str">
        <f t="shared" si="45"/>
        <v>L</v>
      </c>
      <c r="I290" s="240">
        <f t="shared" si="46"/>
        <v>350</v>
      </c>
      <c r="J290" s="90" t="s">
        <v>130</v>
      </c>
      <c r="K290" s="107" t="s">
        <v>288</v>
      </c>
      <c r="L290" s="91">
        <v>5.04349393E8</v>
      </c>
      <c r="M290" s="91">
        <v>51170.0</v>
      </c>
      <c r="N290" s="94" t="str">
        <f t="shared" si="47"/>
        <v>W</v>
      </c>
      <c r="O290" s="89">
        <f t="shared" si="48"/>
        <v>1700</v>
      </c>
      <c r="P290" s="90"/>
      <c r="Q290" s="362" t="s">
        <v>21</v>
      </c>
      <c r="R290" s="85"/>
      <c r="S290" s="85"/>
      <c r="T290" s="85"/>
      <c r="U290" s="85"/>
      <c r="V290" s="85"/>
      <c r="W290" s="85"/>
      <c r="X290" s="85"/>
      <c r="Y290" s="85"/>
      <c r="Z290" s="85"/>
    </row>
    <row r="291">
      <c r="A291" s="86">
        <v>45846.0</v>
      </c>
      <c r="B291" s="87">
        <f t="shared" si="44"/>
        <v>45846</v>
      </c>
      <c r="C291" s="88">
        <f t="shared" si="49"/>
        <v>0.8333333333</v>
      </c>
      <c r="D291" s="90" t="s">
        <v>427</v>
      </c>
      <c r="E291" s="91" t="s">
        <v>482</v>
      </c>
      <c r="F291" s="91">
        <v>8.37011545E8</v>
      </c>
      <c r="G291" s="91">
        <v>50190.0</v>
      </c>
      <c r="H291" s="94" t="str">
        <f t="shared" si="45"/>
        <v>L</v>
      </c>
      <c r="I291" s="240">
        <f t="shared" si="46"/>
        <v>850</v>
      </c>
      <c r="J291" s="90" t="s">
        <v>130</v>
      </c>
      <c r="K291" s="91" t="s">
        <v>346</v>
      </c>
      <c r="L291" s="91">
        <v>5.56328399E8</v>
      </c>
      <c r="M291" s="91">
        <v>61380.0</v>
      </c>
      <c r="N291" s="94" t="str">
        <f t="shared" si="47"/>
        <v>W</v>
      </c>
      <c r="O291" s="89">
        <f t="shared" si="48"/>
        <v>1700</v>
      </c>
      <c r="P291" s="90"/>
      <c r="Q291" s="362" t="s">
        <v>21</v>
      </c>
      <c r="R291" s="85"/>
      <c r="S291" s="85"/>
      <c r="T291" s="85"/>
      <c r="U291" s="85"/>
      <c r="V291" s="85"/>
      <c r="W291" s="85"/>
      <c r="X291" s="85"/>
      <c r="Y291" s="85"/>
      <c r="Z291" s="85"/>
    </row>
    <row r="292">
      <c r="A292" s="86">
        <v>45846.0</v>
      </c>
      <c r="B292" s="87">
        <f t="shared" si="44"/>
        <v>45846</v>
      </c>
      <c r="C292" s="88">
        <f t="shared" si="49"/>
        <v>0.8402777778</v>
      </c>
      <c r="D292" s="90" t="s">
        <v>174</v>
      </c>
      <c r="E292" s="107" t="s">
        <v>890</v>
      </c>
      <c r="F292" s="91">
        <v>8.25191076E8</v>
      </c>
      <c r="G292" s="91">
        <v>240.0</v>
      </c>
      <c r="H292" s="94" t="str">
        <f t="shared" si="45"/>
        <v>L</v>
      </c>
      <c r="I292" s="240" t="str">
        <f t="shared" si="46"/>
        <v>0</v>
      </c>
      <c r="J292" s="90" t="s">
        <v>130</v>
      </c>
      <c r="K292" s="107" t="s">
        <v>220</v>
      </c>
      <c r="L292" s="91">
        <v>7.25853031E8</v>
      </c>
      <c r="M292" s="91">
        <v>50000.0</v>
      </c>
      <c r="N292" s="94" t="str">
        <f t="shared" si="47"/>
        <v>W</v>
      </c>
      <c r="O292" s="89">
        <f t="shared" si="48"/>
        <v>1700</v>
      </c>
      <c r="P292" s="124"/>
      <c r="Q292" s="362" t="s">
        <v>21</v>
      </c>
      <c r="R292" s="85"/>
      <c r="S292" s="85"/>
      <c r="T292" s="85"/>
      <c r="U292" s="85"/>
      <c r="V292" s="85"/>
      <c r="W292" s="85"/>
      <c r="X292" s="85"/>
      <c r="Y292" s="85"/>
      <c r="Z292" s="85"/>
    </row>
    <row r="293">
      <c r="A293" s="86">
        <v>45846.0</v>
      </c>
      <c r="B293" s="87">
        <f t="shared" si="44"/>
        <v>45846</v>
      </c>
      <c r="C293" s="88">
        <f t="shared" si="49"/>
        <v>0.8472222222</v>
      </c>
      <c r="D293" s="90" t="s">
        <v>271</v>
      </c>
      <c r="E293" s="148">
        <v>3.13544867E8</v>
      </c>
      <c r="F293" s="91">
        <v>1.830963821E9</v>
      </c>
      <c r="G293" s="91">
        <v>50010.0</v>
      </c>
      <c r="H293" s="94" t="str">
        <f t="shared" si="45"/>
        <v>W</v>
      </c>
      <c r="I293" s="240">
        <f t="shared" si="46"/>
        <v>1700</v>
      </c>
      <c r="J293" s="90" t="s">
        <v>130</v>
      </c>
      <c r="K293" s="248" t="s">
        <v>591</v>
      </c>
      <c r="L293" s="91">
        <v>6.30450839E8</v>
      </c>
      <c r="M293" s="91">
        <v>90.0</v>
      </c>
      <c r="N293" s="94" t="str">
        <f t="shared" si="47"/>
        <v>L</v>
      </c>
      <c r="O293" s="89" t="str">
        <f t="shared" si="48"/>
        <v>0</v>
      </c>
      <c r="P293" s="90"/>
      <c r="Q293" s="362" t="s">
        <v>21</v>
      </c>
      <c r="R293" s="85"/>
      <c r="S293" s="85"/>
      <c r="T293" s="85"/>
      <c r="U293" s="85"/>
      <c r="V293" s="85"/>
      <c r="W293" s="85"/>
      <c r="X293" s="85"/>
      <c r="Y293" s="85"/>
      <c r="Z293" s="85"/>
    </row>
    <row r="294">
      <c r="A294" s="86">
        <v>45846.0</v>
      </c>
      <c r="B294" s="87">
        <f t="shared" si="44"/>
        <v>45846</v>
      </c>
      <c r="C294" s="88">
        <f t="shared" si="49"/>
        <v>0.8541666667</v>
      </c>
      <c r="D294" s="90" t="s">
        <v>157</v>
      </c>
      <c r="E294" s="104" t="s">
        <v>891</v>
      </c>
      <c r="F294" s="91">
        <v>5.72623041E8</v>
      </c>
      <c r="G294" s="91">
        <v>50060.0</v>
      </c>
      <c r="H294" s="94" t="str">
        <f t="shared" si="45"/>
        <v>W</v>
      </c>
      <c r="I294" s="240">
        <f t="shared" si="46"/>
        <v>1700</v>
      </c>
      <c r="J294" s="90" t="s">
        <v>181</v>
      </c>
      <c r="K294" s="91" t="s">
        <v>253</v>
      </c>
      <c r="L294" s="91">
        <v>6.70434717E8</v>
      </c>
      <c r="M294" s="91">
        <v>10.0</v>
      </c>
      <c r="N294" s="94" t="str">
        <f t="shared" si="47"/>
        <v>L</v>
      </c>
      <c r="O294" s="89" t="str">
        <f t="shared" si="48"/>
        <v>0</v>
      </c>
      <c r="P294" s="90"/>
      <c r="Q294" s="362" t="s">
        <v>21</v>
      </c>
      <c r="R294" s="85"/>
      <c r="S294" s="85"/>
      <c r="T294" s="85"/>
      <c r="U294" s="85"/>
      <c r="V294" s="85"/>
      <c r="W294" s="85"/>
      <c r="X294" s="85"/>
      <c r="Y294" s="85"/>
      <c r="Z294" s="85"/>
    </row>
    <row r="295">
      <c r="A295" s="86">
        <v>45846.0</v>
      </c>
      <c r="B295" s="87">
        <f t="shared" si="44"/>
        <v>45846</v>
      </c>
      <c r="C295" s="88">
        <f t="shared" si="49"/>
        <v>0.8611111111</v>
      </c>
      <c r="D295" s="90" t="s">
        <v>452</v>
      </c>
      <c r="E295" s="91" t="s">
        <v>622</v>
      </c>
      <c r="F295" s="91">
        <v>8.32716992E8</v>
      </c>
      <c r="G295" s="91">
        <v>2690.0</v>
      </c>
      <c r="H295" s="94" t="str">
        <f t="shared" si="45"/>
        <v>L</v>
      </c>
      <c r="I295" s="240" t="str">
        <f t="shared" si="46"/>
        <v>0</v>
      </c>
      <c r="J295" s="90" t="s">
        <v>581</v>
      </c>
      <c r="K295" s="91" t="s">
        <v>604</v>
      </c>
      <c r="L295" s="91">
        <v>8.36893821E8</v>
      </c>
      <c r="M295" s="91">
        <v>30670.0</v>
      </c>
      <c r="N295" s="94" t="str">
        <f t="shared" si="47"/>
        <v>W</v>
      </c>
      <c r="O295" s="89">
        <f t="shared" si="48"/>
        <v>1000</v>
      </c>
      <c r="P295" s="90"/>
      <c r="Q295" s="362" t="s">
        <v>21</v>
      </c>
      <c r="R295" s="85"/>
      <c r="S295" s="85"/>
      <c r="T295" s="85"/>
      <c r="U295" s="85"/>
      <c r="V295" s="85"/>
      <c r="W295" s="85"/>
      <c r="X295" s="85"/>
      <c r="Y295" s="85"/>
      <c r="Z295" s="85"/>
    </row>
    <row r="296">
      <c r="A296" s="86">
        <v>45846.0</v>
      </c>
      <c r="B296" s="87">
        <f t="shared" si="44"/>
        <v>45846</v>
      </c>
      <c r="C296" s="88">
        <f t="shared" si="49"/>
        <v>0.8680555556</v>
      </c>
      <c r="D296" s="90" t="s">
        <v>204</v>
      </c>
      <c r="E296" s="90" t="s">
        <v>456</v>
      </c>
      <c r="F296" s="91">
        <v>6.79523651E8</v>
      </c>
      <c r="G296" s="90"/>
      <c r="H296" s="94" t="str">
        <f t="shared" si="45"/>
        <v>D</v>
      </c>
      <c r="I296" s="240" t="str">
        <f t="shared" si="46"/>
        <v>0</v>
      </c>
      <c r="J296" s="90" t="s">
        <v>210</v>
      </c>
      <c r="K296" s="90" t="s">
        <v>458</v>
      </c>
      <c r="L296" s="91">
        <v>8.37423449E8</v>
      </c>
      <c r="M296" s="90"/>
      <c r="N296" s="94" t="str">
        <f t="shared" si="47"/>
        <v>D</v>
      </c>
      <c r="O296" s="89" t="str">
        <f t="shared" si="48"/>
        <v>0</v>
      </c>
      <c r="P296" s="254" t="s">
        <v>273</v>
      </c>
      <c r="Q296" s="362" t="s">
        <v>21</v>
      </c>
      <c r="R296" s="85"/>
      <c r="S296" s="85"/>
      <c r="T296" s="85"/>
      <c r="U296" s="85"/>
      <c r="V296" s="85"/>
      <c r="W296" s="85"/>
      <c r="X296" s="85"/>
      <c r="Y296" s="85"/>
      <c r="Z296" s="85"/>
    </row>
    <row r="297">
      <c r="A297" s="268" t="s">
        <v>116</v>
      </c>
      <c r="B297" s="81" t="s">
        <v>16</v>
      </c>
      <c r="C297" s="150" t="s">
        <v>117</v>
      </c>
      <c r="D297" s="82" t="s">
        <v>118</v>
      </c>
      <c r="E297" s="82" t="s">
        <v>119</v>
      </c>
      <c r="F297" s="83" t="s">
        <v>120</v>
      </c>
      <c r="G297" s="82" t="s">
        <v>121</v>
      </c>
      <c r="H297" s="82" t="s">
        <v>122</v>
      </c>
      <c r="I297" s="82" t="s">
        <v>123</v>
      </c>
      <c r="J297" s="82" t="s">
        <v>118</v>
      </c>
      <c r="K297" s="82" t="s">
        <v>124</v>
      </c>
      <c r="L297" s="83" t="s">
        <v>125</v>
      </c>
      <c r="M297" s="82" t="s">
        <v>121</v>
      </c>
      <c r="N297" s="82" t="s">
        <v>122</v>
      </c>
      <c r="O297" s="82" t="s">
        <v>123</v>
      </c>
      <c r="P297" s="84" t="s">
        <v>52</v>
      </c>
      <c r="Q297" s="355" t="s">
        <v>17</v>
      </c>
      <c r="R297" s="85"/>
      <c r="S297" s="85"/>
      <c r="T297" s="85"/>
      <c r="U297" s="85"/>
      <c r="V297" s="85"/>
      <c r="W297" s="85"/>
      <c r="X297" s="85"/>
      <c r="Y297" s="85"/>
      <c r="Z297" s="85"/>
    </row>
    <row r="298">
      <c r="A298" s="86">
        <v>45847.0</v>
      </c>
      <c r="B298" s="87">
        <f t="shared" ref="B298:B333" si="50">A298</f>
        <v>45847</v>
      </c>
      <c r="C298" s="88">
        <v>0.625</v>
      </c>
      <c r="D298" s="90" t="s">
        <v>195</v>
      </c>
      <c r="E298" s="90"/>
      <c r="F298" s="90"/>
      <c r="G298" s="90"/>
      <c r="H298" s="94" t="str">
        <f t="shared" ref="H298:H333" si="51">IFS(G298&gt;M298,"W",G298&lt;M298,"L",G298=M298,"D")</f>
        <v>D</v>
      </c>
      <c r="I298" s="89" t="str">
        <f t="shared" ref="I298:I333" si="52">iferror(IF(H298="W",lookup(G298,{5000,10000,20000,30000,50000},{150,350,700,1000,1700}),lookup(G298,{5000,10000,20000,30000,50000},{75,175,350,500,850})),"0")</f>
        <v>0</v>
      </c>
      <c r="J298" s="90" t="s">
        <v>282</v>
      </c>
      <c r="K298" s="90"/>
      <c r="L298" s="90"/>
      <c r="M298" s="89"/>
      <c r="N298" s="94" t="str">
        <f t="shared" ref="N298:N333" si="53">IFS(M298&gt;G298,"W",M298&lt;G298,"L",M298=G298,"D")</f>
        <v>D</v>
      </c>
      <c r="O298" s="89" t="str">
        <f t="shared" ref="O298:O333" si="54">iferror(IF(N298="W",lookup(M298,{5000,10000,20000,30000,50000},{150,350,700,1000,1700}),lookup(M298,{5000,10000,20000,30000,50000},{75,175,350,500,850})),"0")</f>
        <v>0</v>
      </c>
      <c r="P298" s="124"/>
      <c r="Q298" s="366" t="s">
        <v>23</v>
      </c>
      <c r="R298" s="85"/>
      <c r="S298" s="85"/>
      <c r="T298" s="85"/>
      <c r="U298" s="85"/>
      <c r="V298" s="85"/>
      <c r="W298" s="85"/>
      <c r="X298" s="85"/>
      <c r="Y298" s="85"/>
      <c r="Z298" s="85"/>
    </row>
    <row r="299">
      <c r="A299" s="86">
        <v>45847.0</v>
      </c>
      <c r="B299" s="87">
        <f t="shared" si="50"/>
        <v>45847</v>
      </c>
      <c r="C299" s="88">
        <f t="shared" ref="C299:C333" si="55">C298 + TIME(0, 10, 0)</f>
        <v>0.6319444444</v>
      </c>
      <c r="D299" s="90" t="s">
        <v>195</v>
      </c>
      <c r="E299" s="90"/>
      <c r="F299" s="90"/>
      <c r="G299" s="89"/>
      <c r="H299" s="94" t="str">
        <f t="shared" si="51"/>
        <v>D</v>
      </c>
      <c r="I299" s="89" t="str">
        <f t="shared" si="52"/>
        <v>0</v>
      </c>
      <c r="J299" s="90" t="s">
        <v>282</v>
      </c>
      <c r="K299" s="90"/>
      <c r="L299" s="90"/>
      <c r="M299" s="89"/>
      <c r="N299" s="94" t="str">
        <f t="shared" si="53"/>
        <v>D</v>
      </c>
      <c r="O299" s="89" t="str">
        <f t="shared" si="54"/>
        <v>0</v>
      </c>
      <c r="P299" s="90"/>
      <c r="Q299" s="366" t="s">
        <v>23</v>
      </c>
      <c r="R299" s="85"/>
      <c r="S299" s="85"/>
      <c r="T299" s="85"/>
      <c r="U299" s="85"/>
      <c r="V299" s="85"/>
      <c r="W299" s="85"/>
      <c r="X299" s="85"/>
      <c r="Y299" s="85"/>
      <c r="Z299" s="85"/>
    </row>
    <row r="300">
      <c r="A300" s="86">
        <v>45847.0</v>
      </c>
      <c r="B300" s="87">
        <f t="shared" si="50"/>
        <v>45847</v>
      </c>
      <c r="C300" s="88">
        <f t="shared" si="55"/>
        <v>0.6388888889</v>
      </c>
      <c r="D300" s="90" t="s">
        <v>195</v>
      </c>
      <c r="E300" s="90"/>
      <c r="F300" s="90"/>
      <c r="G300" s="90"/>
      <c r="H300" s="94" t="str">
        <f t="shared" si="51"/>
        <v>D</v>
      </c>
      <c r="I300" s="89" t="str">
        <f t="shared" si="52"/>
        <v>0</v>
      </c>
      <c r="J300" s="90" t="s">
        <v>282</v>
      </c>
      <c r="K300" s="90"/>
      <c r="L300" s="90"/>
      <c r="M300" s="89"/>
      <c r="N300" s="94" t="str">
        <f t="shared" si="53"/>
        <v>D</v>
      </c>
      <c r="O300" s="89" t="str">
        <f t="shared" si="54"/>
        <v>0</v>
      </c>
      <c r="P300" s="124"/>
      <c r="Q300" s="366" t="s">
        <v>23</v>
      </c>
      <c r="R300" s="85"/>
      <c r="S300" s="85"/>
      <c r="T300" s="85"/>
      <c r="U300" s="85"/>
      <c r="V300" s="85"/>
      <c r="W300" s="85"/>
      <c r="X300" s="85"/>
      <c r="Y300" s="85"/>
      <c r="Z300" s="85"/>
    </row>
    <row r="301">
      <c r="A301" s="86">
        <v>45847.0</v>
      </c>
      <c r="B301" s="87">
        <f t="shared" si="50"/>
        <v>45847</v>
      </c>
      <c r="C301" s="88">
        <f t="shared" si="55"/>
        <v>0.6458333333</v>
      </c>
      <c r="D301" s="89" t="s">
        <v>195</v>
      </c>
      <c r="E301" s="90"/>
      <c r="F301" s="90"/>
      <c r="G301" s="90"/>
      <c r="H301" s="94" t="str">
        <f t="shared" si="51"/>
        <v>D</v>
      </c>
      <c r="I301" s="89" t="str">
        <f t="shared" si="52"/>
        <v>0</v>
      </c>
      <c r="J301" s="89" t="s">
        <v>282</v>
      </c>
      <c r="K301" s="90"/>
      <c r="L301" s="90"/>
      <c r="M301" s="89"/>
      <c r="N301" s="94" t="str">
        <f t="shared" si="53"/>
        <v>D</v>
      </c>
      <c r="O301" s="89" t="str">
        <f t="shared" si="54"/>
        <v>0</v>
      </c>
      <c r="P301" s="124"/>
      <c r="Q301" s="366" t="s">
        <v>23</v>
      </c>
      <c r="R301" s="85"/>
      <c r="S301" s="85"/>
      <c r="T301" s="85"/>
      <c r="U301" s="85"/>
      <c r="V301" s="85"/>
      <c r="W301" s="85"/>
      <c r="X301" s="85"/>
      <c r="Y301" s="85"/>
      <c r="Z301" s="85"/>
    </row>
    <row r="302">
      <c r="A302" s="86">
        <v>45847.0</v>
      </c>
      <c r="B302" s="87">
        <f t="shared" si="50"/>
        <v>45847</v>
      </c>
      <c r="C302" s="88">
        <f t="shared" si="55"/>
        <v>0.6527777778</v>
      </c>
      <c r="D302" s="90" t="s">
        <v>195</v>
      </c>
      <c r="E302" s="90"/>
      <c r="F302" s="90"/>
      <c r="G302" s="90"/>
      <c r="H302" s="94" t="str">
        <f t="shared" si="51"/>
        <v>D</v>
      </c>
      <c r="I302" s="89" t="str">
        <f t="shared" si="52"/>
        <v>0</v>
      </c>
      <c r="J302" s="90" t="s">
        <v>282</v>
      </c>
      <c r="K302" s="90"/>
      <c r="L302" s="90"/>
      <c r="M302" s="89"/>
      <c r="N302" s="94" t="str">
        <f t="shared" si="53"/>
        <v>D</v>
      </c>
      <c r="O302" s="89" t="str">
        <f t="shared" si="54"/>
        <v>0</v>
      </c>
      <c r="P302" s="90"/>
      <c r="Q302" s="366" t="s">
        <v>23</v>
      </c>
      <c r="R302" s="85"/>
      <c r="S302" s="85"/>
      <c r="T302" s="85"/>
      <c r="U302" s="85"/>
      <c r="V302" s="85"/>
      <c r="W302" s="85"/>
      <c r="X302" s="85"/>
      <c r="Y302" s="85"/>
      <c r="Z302" s="85"/>
    </row>
    <row r="303">
      <c r="A303" s="86">
        <v>45847.0</v>
      </c>
      <c r="B303" s="87">
        <f t="shared" si="50"/>
        <v>45847</v>
      </c>
      <c r="C303" s="88">
        <f t="shared" si="55"/>
        <v>0.6597222222</v>
      </c>
      <c r="D303" s="90" t="s">
        <v>195</v>
      </c>
      <c r="E303" s="90"/>
      <c r="F303" s="90"/>
      <c r="G303" s="90"/>
      <c r="H303" s="94" t="str">
        <f t="shared" si="51"/>
        <v>D</v>
      </c>
      <c r="I303" s="89" t="str">
        <f t="shared" si="52"/>
        <v>0</v>
      </c>
      <c r="J303" s="90" t="s">
        <v>282</v>
      </c>
      <c r="K303" s="90"/>
      <c r="L303" s="90"/>
      <c r="M303" s="89"/>
      <c r="N303" s="94" t="str">
        <f t="shared" si="53"/>
        <v>D</v>
      </c>
      <c r="O303" s="89" t="str">
        <f t="shared" si="54"/>
        <v>0</v>
      </c>
      <c r="P303" s="90"/>
      <c r="Q303" s="366" t="s">
        <v>23</v>
      </c>
      <c r="R303" s="85"/>
      <c r="S303" s="85"/>
      <c r="T303" s="85"/>
      <c r="U303" s="85"/>
      <c r="V303" s="85"/>
      <c r="W303" s="85"/>
      <c r="X303" s="85"/>
      <c r="Y303" s="85"/>
      <c r="Z303" s="85"/>
    </row>
    <row r="304">
      <c r="A304" s="86">
        <v>45847.0</v>
      </c>
      <c r="B304" s="87">
        <f t="shared" si="50"/>
        <v>45847</v>
      </c>
      <c r="C304" s="88">
        <f t="shared" si="55"/>
        <v>0.6666666667</v>
      </c>
      <c r="D304" s="90" t="s">
        <v>195</v>
      </c>
      <c r="E304" s="90"/>
      <c r="F304" s="90"/>
      <c r="G304" s="90"/>
      <c r="H304" s="94" t="str">
        <f t="shared" si="51"/>
        <v>D</v>
      </c>
      <c r="I304" s="89" t="str">
        <f t="shared" si="52"/>
        <v>0</v>
      </c>
      <c r="J304" s="90" t="s">
        <v>282</v>
      </c>
      <c r="K304" s="90"/>
      <c r="L304" s="90"/>
      <c r="M304" s="89"/>
      <c r="N304" s="94" t="str">
        <f t="shared" si="53"/>
        <v>D</v>
      </c>
      <c r="O304" s="89" t="str">
        <f t="shared" si="54"/>
        <v>0</v>
      </c>
      <c r="P304" s="124"/>
      <c r="Q304" s="366" t="s">
        <v>23</v>
      </c>
      <c r="R304" s="85"/>
      <c r="S304" s="85"/>
      <c r="T304" s="85"/>
      <c r="U304" s="85"/>
      <c r="V304" s="85"/>
      <c r="W304" s="85"/>
      <c r="X304" s="85"/>
      <c r="Y304" s="85"/>
      <c r="Z304" s="85"/>
    </row>
    <row r="305">
      <c r="A305" s="86">
        <v>45847.0</v>
      </c>
      <c r="B305" s="87">
        <f t="shared" si="50"/>
        <v>45847</v>
      </c>
      <c r="C305" s="88">
        <f t="shared" si="55"/>
        <v>0.6736111111</v>
      </c>
      <c r="D305" s="90" t="s">
        <v>195</v>
      </c>
      <c r="E305" s="90"/>
      <c r="F305" s="90"/>
      <c r="G305" s="90"/>
      <c r="H305" s="94" t="str">
        <f t="shared" si="51"/>
        <v>D</v>
      </c>
      <c r="I305" s="89" t="str">
        <f t="shared" si="52"/>
        <v>0</v>
      </c>
      <c r="J305" s="90" t="s">
        <v>282</v>
      </c>
      <c r="K305" s="90"/>
      <c r="L305" s="90"/>
      <c r="M305" s="89"/>
      <c r="N305" s="94" t="str">
        <f t="shared" si="53"/>
        <v>D</v>
      </c>
      <c r="O305" s="89" t="str">
        <f t="shared" si="54"/>
        <v>0</v>
      </c>
      <c r="P305" s="124"/>
      <c r="Q305" s="366" t="s">
        <v>23</v>
      </c>
      <c r="R305" s="85"/>
      <c r="S305" s="85"/>
      <c r="T305" s="85"/>
      <c r="U305" s="85"/>
      <c r="V305" s="85"/>
      <c r="W305" s="85"/>
      <c r="X305" s="85"/>
      <c r="Y305" s="85"/>
      <c r="Z305" s="85"/>
    </row>
    <row r="306">
      <c r="A306" s="86">
        <v>45847.0</v>
      </c>
      <c r="B306" s="87">
        <f t="shared" si="50"/>
        <v>45847</v>
      </c>
      <c r="C306" s="88">
        <f t="shared" si="55"/>
        <v>0.6805555556</v>
      </c>
      <c r="D306" s="90" t="s">
        <v>195</v>
      </c>
      <c r="E306" s="90"/>
      <c r="F306" s="90"/>
      <c r="G306" s="90"/>
      <c r="H306" s="94" t="str">
        <f t="shared" si="51"/>
        <v>D</v>
      </c>
      <c r="I306" s="89" t="str">
        <f t="shared" si="52"/>
        <v>0</v>
      </c>
      <c r="J306" s="90" t="s">
        <v>282</v>
      </c>
      <c r="K306" s="90"/>
      <c r="L306" s="90"/>
      <c r="M306" s="89"/>
      <c r="N306" s="94" t="str">
        <f t="shared" si="53"/>
        <v>D</v>
      </c>
      <c r="O306" s="89" t="str">
        <f t="shared" si="54"/>
        <v>0</v>
      </c>
      <c r="P306" s="124"/>
      <c r="Q306" s="366" t="s">
        <v>23</v>
      </c>
      <c r="R306" s="85"/>
      <c r="S306" s="85"/>
      <c r="T306" s="85"/>
      <c r="U306" s="85"/>
      <c r="V306" s="85"/>
      <c r="W306" s="85"/>
      <c r="X306" s="85"/>
      <c r="Y306" s="85"/>
      <c r="Z306" s="85"/>
    </row>
    <row r="307">
      <c r="A307" s="86">
        <v>45847.0</v>
      </c>
      <c r="B307" s="87">
        <f t="shared" si="50"/>
        <v>45847</v>
      </c>
      <c r="C307" s="88">
        <f t="shared" si="55"/>
        <v>0.6875</v>
      </c>
      <c r="D307" s="90" t="s">
        <v>195</v>
      </c>
      <c r="E307" s="90"/>
      <c r="F307" s="90"/>
      <c r="G307" s="90"/>
      <c r="H307" s="94" t="str">
        <f t="shared" si="51"/>
        <v>D</v>
      </c>
      <c r="I307" s="89" t="str">
        <f t="shared" si="52"/>
        <v>0</v>
      </c>
      <c r="J307" s="90" t="s">
        <v>282</v>
      </c>
      <c r="K307" s="90"/>
      <c r="L307" s="90"/>
      <c r="M307" s="89"/>
      <c r="N307" s="94" t="str">
        <f t="shared" si="53"/>
        <v>D</v>
      </c>
      <c r="O307" s="89" t="str">
        <f t="shared" si="54"/>
        <v>0</v>
      </c>
      <c r="P307" s="124"/>
      <c r="Q307" s="366" t="s">
        <v>23</v>
      </c>
      <c r="R307" s="85"/>
      <c r="S307" s="85"/>
      <c r="T307" s="85"/>
      <c r="U307" s="85"/>
      <c r="V307" s="85"/>
      <c r="W307" s="85"/>
      <c r="X307" s="85"/>
      <c r="Y307" s="85"/>
      <c r="Z307" s="85"/>
    </row>
    <row r="308">
      <c r="A308" s="86">
        <v>45847.0</v>
      </c>
      <c r="B308" s="87">
        <f t="shared" si="50"/>
        <v>45847</v>
      </c>
      <c r="C308" s="88">
        <f t="shared" si="55"/>
        <v>0.6944444444</v>
      </c>
      <c r="D308" s="90" t="s">
        <v>195</v>
      </c>
      <c r="E308" s="90"/>
      <c r="F308" s="90"/>
      <c r="G308" s="90"/>
      <c r="H308" s="94" t="str">
        <f t="shared" si="51"/>
        <v>D</v>
      </c>
      <c r="I308" s="89" t="str">
        <f t="shared" si="52"/>
        <v>0</v>
      </c>
      <c r="J308" s="90" t="s">
        <v>282</v>
      </c>
      <c r="K308" s="90"/>
      <c r="L308" s="90"/>
      <c r="M308" s="89"/>
      <c r="N308" s="94" t="str">
        <f t="shared" si="53"/>
        <v>D</v>
      </c>
      <c r="O308" s="89" t="str">
        <f t="shared" si="54"/>
        <v>0</v>
      </c>
      <c r="P308" s="90"/>
      <c r="Q308" s="366" t="s">
        <v>23</v>
      </c>
      <c r="R308" s="85"/>
      <c r="S308" s="85"/>
      <c r="T308" s="85"/>
      <c r="U308" s="85"/>
      <c r="V308" s="85"/>
      <c r="W308" s="85"/>
      <c r="X308" s="85"/>
      <c r="Y308" s="85"/>
      <c r="Z308" s="85"/>
    </row>
    <row r="309">
      <c r="A309" s="86">
        <v>45847.0</v>
      </c>
      <c r="B309" s="87">
        <f t="shared" si="50"/>
        <v>45847</v>
      </c>
      <c r="C309" s="88">
        <f t="shared" si="55"/>
        <v>0.7013888889</v>
      </c>
      <c r="D309" s="90" t="s">
        <v>195</v>
      </c>
      <c r="E309" s="90"/>
      <c r="F309" s="90"/>
      <c r="G309" s="90"/>
      <c r="H309" s="94" t="str">
        <f t="shared" si="51"/>
        <v>D</v>
      </c>
      <c r="I309" s="89" t="str">
        <f t="shared" si="52"/>
        <v>0</v>
      </c>
      <c r="J309" s="90" t="s">
        <v>282</v>
      </c>
      <c r="K309" s="90"/>
      <c r="L309" s="90"/>
      <c r="M309" s="89"/>
      <c r="N309" s="94" t="str">
        <f t="shared" si="53"/>
        <v>D</v>
      </c>
      <c r="O309" s="89" t="str">
        <f t="shared" si="54"/>
        <v>0</v>
      </c>
      <c r="P309" s="147"/>
      <c r="Q309" s="366" t="s">
        <v>23</v>
      </c>
      <c r="R309" s="85"/>
      <c r="S309" s="85"/>
      <c r="T309" s="85"/>
      <c r="U309" s="85"/>
      <c r="V309" s="85"/>
      <c r="W309" s="85"/>
      <c r="X309" s="85"/>
      <c r="Y309" s="85"/>
      <c r="Z309" s="85"/>
    </row>
    <row r="310">
      <c r="A310" s="86">
        <v>45847.0</v>
      </c>
      <c r="B310" s="87">
        <f t="shared" si="50"/>
        <v>45847</v>
      </c>
      <c r="C310" s="88">
        <f t="shared" si="55"/>
        <v>0.7083333333</v>
      </c>
      <c r="D310" s="90" t="s">
        <v>195</v>
      </c>
      <c r="E310" s="90"/>
      <c r="F310" s="90"/>
      <c r="G310" s="90"/>
      <c r="H310" s="94" t="str">
        <f t="shared" si="51"/>
        <v>D</v>
      </c>
      <c r="I310" s="89" t="str">
        <f t="shared" si="52"/>
        <v>0</v>
      </c>
      <c r="J310" s="90" t="s">
        <v>282</v>
      </c>
      <c r="K310" s="90"/>
      <c r="L310" s="90"/>
      <c r="M310" s="89"/>
      <c r="N310" s="94" t="str">
        <f t="shared" si="53"/>
        <v>D</v>
      </c>
      <c r="O310" s="89" t="str">
        <f t="shared" si="54"/>
        <v>0</v>
      </c>
      <c r="P310" s="90"/>
      <c r="Q310" s="366" t="s">
        <v>23</v>
      </c>
      <c r="R310" s="85"/>
      <c r="S310" s="85"/>
      <c r="T310" s="85"/>
      <c r="U310" s="85"/>
      <c r="V310" s="85"/>
      <c r="W310" s="85"/>
      <c r="X310" s="85"/>
      <c r="Y310" s="85"/>
      <c r="Z310" s="85"/>
    </row>
    <row r="311">
      <c r="A311" s="86">
        <v>45847.0</v>
      </c>
      <c r="B311" s="87">
        <f t="shared" si="50"/>
        <v>45847</v>
      </c>
      <c r="C311" s="88">
        <f t="shared" si="55"/>
        <v>0.7152777778</v>
      </c>
      <c r="D311" s="90" t="s">
        <v>195</v>
      </c>
      <c r="E311" s="90"/>
      <c r="F311" s="90"/>
      <c r="G311" s="90"/>
      <c r="H311" s="94" t="str">
        <f t="shared" si="51"/>
        <v>D</v>
      </c>
      <c r="I311" s="89" t="str">
        <f t="shared" si="52"/>
        <v>0</v>
      </c>
      <c r="J311" s="90" t="s">
        <v>282</v>
      </c>
      <c r="K311" s="90"/>
      <c r="L311" s="90"/>
      <c r="M311" s="90"/>
      <c r="N311" s="94" t="str">
        <f t="shared" si="53"/>
        <v>D</v>
      </c>
      <c r="O311" s="89" t="str">
        <f t="shared" si="54"/>
        <v>0</v>
      </c>
      <c r="P311" s="90"/>
      <c r="Q311" s="366" t="s">
        <v>23</v>
      </c>
      <c r="R311" s="85"/>
      <c r="S311" s="85"/>
      <c r="T311" s="85"/>
      <c r="U311" s="85"/>
      <c r="V311" s="85"/>
      <c r="W311" s="85"/>
      <c r="X311" s="85"/>
      <c r="Y311" s="85"/>
      <c r="Z311" s="85"/>
    </row>
    <row r="312">
      <c r="A312" s="86">
        <v>45847.0</v>
      </c>
      <c r="B312" s="87">
        <f t="shared" si="50"/>
        <v>45847</v>
      </c>
      <c r="C312" s="88">
        <f t="shared" si="55"/>
        <v>0.7222222222</v>
      </c>
      <c r="D312" s="90" t="s">
        <v>195</v>
      </c>
      <c r="E312" s="91" t="s">
        <v>527</v>
      </c>
      <c r="F312" s="91">
        <v>6.14038377E8</v>
      </c>
      <c r="G312" s="91">
        <v>20000.0</v>
      </c>
      <c r="H312" s="94" t="str">
        <f t="shared" si="51"/>
        <v>W</v>
      </c>
      <c r="I312" s="89">
        <f t="shared" si="52"/>
        <v>700</v>
      </c>
      <c r="J312" s="90" t="s">
        <v>282</v>
      </c>
      <c r="K312" s="91" t="s">
        <v>609</v>
      </c>
      <c r="L312" s="91">
        <v>6.51155861E8</v>
      </c>
      <c r="M312" s="91">
        <v>0.0</v>
      </c>
      <c r="N312" s="94" t="str">
        <f t="shared" si="53"/>
        <v>L</v>
      </c>
      <c r="O312" s="89" t="str">
        <f t="shared" si="54"/>
        <v>0</v>
      </c>
      <c r="P312" s="90"/>
      <c r="Q312" s="366" t="s">
        <v>23</v>
      </c>
      <c r="R312" s="85"/>
      <c r="S312" s="85"/>
      <c r="T312" s="85"/>
      <c r="U312" s="85"/>
      <c r="V312" s="85"/>
      <c r="W312" s="85"/>
      <c r="X312" s="85"/>
      <c r="Y312" s="85"/>
      <c r="Z312" s="85"/>
    </row>
    <row r="313">
      <c r="A313" s="86">
        <v>45847.0</v>
      </c>
      <c r="B313" s="87">
        <f t="shared" si="50"/>
        <v>45847</v>
      </c>
      <c r="C313" s="88">
        <f t="shared" si="55"/>
        <v>0.7291666667</v>
      </c>
      <c r="D313" s="90" t="s">
        <v>195</v>
      </c>
      <c r="E313" s="90"/>
      <c r="F313" s="90"/>
      <c r="G313" s="90"/>
      <c r="H313" s="94" t="str">
        <f t="shared" si="51"/>
        <v>D</v>
      </c>
      <c r="I313" s="89" t="str">
        <f t="shared" si="52"/>
        <v>0</v>
      </c>
      <c r="J313" s="90" t="s">
        <v>282</v>
      </c>
      <c r="K313" s="90"/>
      <c r="L313" s="90"/>
      <c r="M313" s="90"/>
      <c r="N313" s="94" t="str">
        <f t="shared" si="53"/>
        <v>D</v>
      </c>
      <c r="O313" s="89" t="str">
        <f t="shared" si="54"/>
        <v>0</v>
      </c>
      <c r="P313" s="90"/>
      <c r="Q313" s="366" t="s">
        <v>23</v>
      </c>
      <c r="R313" s="85"/>
      <c r="S313" s="85"/>
      <c r="T313" s="85"/>
      <c r="U313" s="85"/>
      <c r="V313" s="85"/>
      <c r="W313" s="85"/>
      <c r="X313" s="85"/>
      <c r="Y313" s="85"/>
      <c r="Z313" s="85"/>
    </row>
    <row r="314">
      <c r="A314" s="86">
        <v>45847.0</v>
      </c>
      <c r="B314" s="87">
        <f t="shared" si="50"/>
        <v>45847</v>
      </c>
      <c r="C314" s="88">
        <f t="shared" si="55"/>
        <v>0.7361111111</v>
      </c>
      <c r="D314" s="90" t="s">
        <v>195</v>
      </c>
      <c r="E314" s="91" t="s">
        <v>430</v>
      </c>
      <c r="F314" s="91">
        <v>6.84324267E8</v>
      </c>
      <c r="G314" s="91">
        <v>20000.0</v>
      </c>
      <c r="H314" s="94" t="str">
        <f t="shared" si="51"/>
        <v>W</v>
      </c>
      <c r="I314" s="89">
        <f t="shared" si="52"/>
        <v>700</v>
      </c>
      <c r="J314" s="90" t="s">
        <v>282</v>
      </c>
      <c r="K314" s="91" t="s">
        <v>609</v>
      </c>
      <c r="L314" s="91">
        <v>6.51155861E8</v>
      </c>
      <c r="M314" s="91">
        <v>0.0</v>
      </c>
      <c r="N314" s="94" t="str">
        <f t="shared" si="53"/>
        <v>L</v>
      </c>
      <c r="O314" s="89" t="str">
        <f t="shared" si="54"/>
        <v>0</v>
      </c>
      <c r="P314" s="124"/>
      <c r="Q314" s="366" t="s">
        <v>23</v>
      </c>
      <c r="R314" s="85"/>
      <c r="S314" s="85"/>
      <c r="T314" s="85"/>
      <c r="U314" s="85"/>
      <c r="V314" s="85"/>
      <c r="W314" s="85"/>
      <c r="X314" s="85"/>
      <c r="Y314" s="85"/>
      <c r="Z314" s="85"/>
    </row>
    <row r="315">
      <c r="A315" s="86">
        <v>45847.0</v>
      </c>
      <c r="B315" s="87">
        <f t="shared" si="50"/>
        <v>45847</v>
      </c>
      <c r="C315" s="88">
        <f t="shared" si="55"/>
        <v>0.7430555556</v>
      </c>
      <c r="D315" s="90" t="s">
        <v>195</v>
      </c>
      <c r="E315" s="367"/>
      <c r="F315" s="91"/>
      <c r="G315" s="90"/>
      <c r="H315" s="94" t="str">
        <f t="shared" si="51"/>
        <v>D</v>
      </c>
      <c r="I315" s="89" t="str">
        <f t="shared" si="52"/>
        <v>0</v>
      </c>
      <c r="J315" s="90" t="s">
        <v>282</v>
      </c>
      <c r="K315" s="367"/>
      <c r="L315" s="91"/>
      <c r="M315" s="90"/>
      <c r="N315" s="94" t="str">
        <f t="shared" si="53"/>
        <v>D</v>
      </c>
      <c r="O315" s="89" t="str">
        <f t="shared" si="54"/>
        <v>0</v>
      </c>
      <c r="P315" s="124"/>
      <c r="Q315" s="366" t="s">
        <v>23</v>
      </c>
      <c r="R315" s="85"/>
      <c r="S315" s="85"/>
      <c r="T315" s="85"/>
      <c r="U315" s="85"/>
      <c r="V315" s="85"/>
      <c r="W315" s="85"/>
      <c r="X315" s="85"/>
      <c r="Y315" s="85"/>
      <c r="Z315" s="85"/>
    </row>
    <row r="316">
      <c r="A316" s="86">
        <v>45847.0</v>
      </c>
      <c r="B316" s="87">
        <f t="shared" si="50"/>
        <v>45847</v>
      </c>
      <c r="C316" s="88">
        <f t="shared" si="55"/>
        <v>0.75</v>
      </c>
      <c r="D316" s="90" t="s">
        <v>195</v>
      </c>
      <c r="E316" s="282" t="s">
        <v>675</v>
      </c>
      <c r="F316" s="91">
        <v>5.53764118E8</v>
      </c>
      <c r="G316" s="91">
        <v>0.0</v>
      </c>
      <c r="H316" s="94" t="str">
        <f t="shared" si="51"/>
        <v>L</v>
      </c>
      <c r="I316" s="89" t="str">
        <f t="shared" si="52"/>
        <v>0</v>
      </c>
      <c r="J316" s="90" t="s">
        <v>282</v>
      </c>
      <c r="K316" s="270" t="s">
        <v>711</v>
      </c>
      <c r="L316" s="91">
        <v>6.79710514E8</v>
      </c>
      <c r="M316" s="91">
        <v>1480.0</v>
      </c>
      <c r="N316" s="94" t="str">
        <f t="shared" si="53"/>
        <v>W</v>
      </c>
      <c r="O316" s="89" t="str">
        <f t="shared" si="54"/>
        <v>0</v>
      </c>
      <c r="P316" s="90"/>
      <c r="Q316" s="366" t="s">
        <v>23</v>
      </c>
      <c r="R316" s="85"/>
      <c r="S316" s="85"/>
      <c r="T316" s="85"/>
      <c r="U316" s="85"/>
      <c r="V316" s="85"/>
      <c r="W316" s="85"/>
      <c r="X316" s="85"/>
      <c r="Y316" s="85"/>
      <c r="Z316" s="85"/>
    </row>
    <row r="317">
      <c r="A317" s="86">
        <v>45847.0</v>
      </c>
      <c r="B317" s="87">
        <f t="shared" si="50"/>
        <v>45847</v>
      </c>
      <c r="C317" s="88">
        <f t="shared" si="55"/>
        <v>0.7569444444</v>
      </c>
      <c r="D317" s="90" t="s">
        <v>195</v>
      </c>
      <c r="E317" s="269" t="s">
        <v>663</v>
      </c>
      <c r="F317" s="91">
        <v>4.0261896E8</v>
      </c>
      <c r="G317" s="91">
        <v>410.0</v>
      </c>
      <c r="H317" s="94" t="str">
        <f t="shared" si="51"/>
        <v>L</v>
      </c>
      <c r="I317" s="89" t="str">
        <f t="shared" si="52"/>
        <v>0</v>
      </c>
      <c r="J317" s="90" t="s">
        <v>282</v>
      </c>
      <c r="K317" s="269" t="s">
        <v>697</v>
      </c>
      <c r="L317" s="91">
        <v>7.66483298E8</v>
      </c>
      <c r="M317" s="91">
        <v>50120.0</v>
      </c>
      <c r="N317" s="94" t="str">
        <f t="shared" si="53"/>
        <v>W</v>
      </c>
      <c r="O317" s="89">
        <f t="shared" si="54"/>
        <v>1700</v>
      </c>
      <c r="P317" s="91" t="s">
        <v>892</v>
      </c>
      <c r="Q317" s="366" t="s">
        <v>23</v>
      </c>
      <c r="R317" s="85"/>
      <c r="S317" s="85"/>
      <c r="T317" s="85"/>
      <c r="U317" s="85"/>
      <c r="V317" s="85"/>
      <c r="W317" s="85"/>
      <c r="X317" s="85"/>
      <c r="Y317" s="85"/>
      <c r="Z317" s="85"/>
    </row>
    <row r="318">
      <c r="A318" s="86">
        <v>45847.0</v>
      </c>
      <c r="B318" s="87">
        <f t="shared" si="50"/>
        <v>45847</v>
      </c>
      <c r="C318" s="88">
        <f t="shared" si="55"/>
        <v>0.7638888889</v>
      </c>
      <c r="D318" s="90" t="s">
        <v>195</v>
      </c>
      <c r="E318" s="148" t="s">
        <v>454</v>
      </c>
      <c r="F318" s="91">
        <v>1.8792916E9</v>
      </c>
      <c r="G318" s="90"/>
      <c r="H318" s="94" t="str">
        <f t="shared" si="51"/>
        <v>D</v>
      </c>
      <c r="I318" s="89" t="str">
        <f t="shared" si="52"/>
        <v>0</v>
      </c>
      <c r="J318" s="90" t="s">
        <v>183</v>
      </c>
      <c r="K318" s="148" t="s">
        <v>328</v>
      </c>
      <c r="L318" s="91">
        <v>6.30164256E8</v>
      </c>
      <c r="M318" s="90"/>
      <c r="N318" s="94" t="str">
        <f t="shared" si="53"/>
        <v>D</v>
      </c>
      <c r="O318" s="89" t="str">
        <f t="shared" si="54"/>
        <v>0</v>
      </c>
      <c r="P318" s="254" t="s">
        <v>273</v>
      </c>
      <c r="Q318" s="366" t="s">
        <v>23</v>
      </c>
      <c r="R318" s="85"/>
      <c r="S318" s="85"/>
      <c r="T318" s="85"/>
      <c r="U318" s="85"/>
      <c r="V318" s="85"/>
      <c r="W318" s="85"/>
      <c r="X318" s="85"/>
      <c r="Y318" s="85"/>
      <c r="Z318" s="85"/>
    </row>
    <row r="319">
      <c r="A319" s="86">
        <v>45847.0</v>
      </c>
      <c r="B319" s="87">
        <f t="shared" si="50"/>
        <v>45847</v>
      </c>
      <c r="C319" s="88">
        <f t="shared" si="55"/>
        <v>0.7708333333</v>
      </c>
      <c r="D319" s="90" t="s">
        <v>186</v>
      </c>
      <c r="E319" s="148" t="s">
        <v>328</v>
      </c>
      <c r="F319" s="91">
        <v>6.30164256E8</v>
      </c>
      <c r="G319" s="90"/>
      <c r="H319" s="94" t="str">
        <f t="shared" si="51"/>
        <v>D</v>
      </c>
      <c r="I319" s="89" t="str">
        <f t="shared" si="52"/>
        <v>0</v>
      </c>
      <c r="J319" s="90" t="s">
        <v>170</v>
      </c>
      <c r="K319" s="148" t="s">
        <v>454</v>
      </c>
      <c r="L319" s="91">
        <v>1.8792916E9</v>
      </c>
      <c r="M319" s="90"/>
      <c r="N319" s="94" t="str">
        <f t="shared" si="53"/>
        <v>D</v>
      </c>
      <c r="O319" s="89" t="str">
        <f t="shared" si="54"/>
        <v>0</v>
      </c>
      <c r="P319" s="254" t="s">
        <v>273</v>
      </c>
      <c r="Q319" s="366" t="s">
        <v>23</v>
      </c>
      <c r="R319" s="85"/>
      <c r="S319" s="85"/>
      <c r="T319" s="85"/>
      <c r="U319" s="85"/>
      <c r="V319" s="85"/>
      <c r="W319" s="85"/>
      <c r="X319" s="85"/>
      <c r="Y319" s="85"/>
      <c r="Z319" s="85"/>
    </row>
    <row r="320">
      <c r="A320" s="86">
        <v>45847.0</v>
      </c>
      <c r="B320" s="87">
        <f t="shared" si="50"/>
        <v>45847</v>
      </c>
      <c r="C320" s="88">
        <f t="shared" si="55"/>
        <v>0.7777777778</v>
      </c>
      <c r="D320" s="90" t="s">
        <v>186</v>
      </c>
      <c r="E320" s="148" t="s">
        <v>328</v>
      </c>
      <c r="F320" s="91">
        <v>6.30164256E8</v>
      </c>
      <c r="G320" s="90"/>
      <c r="H320" s="94" t="str">
        <f t="shared" si="51"/>
        <v>D</v>
      </c>
      <c r="I320" s="89" t="str">
        <f t="shared" si="52"/>
        <v>0</v>
      </c>
      <c r="J320" s="90" t="s">
        <v>183</v>
      </c>
      <c r="K320" s="148" t="s">
        <v>893</v>
      </c>
      <c r="L320" s="91">
        <v>4.6352808E8</v>
      </c>
      <c r="M320" s="90"/>
      <c r="N320" s="94" t="str">
        <f t="shared" si="53"/>
        <v>D</v>
      </c>
      <c r="O320" s="89" t="str">
        <f t="shared" si="54"/>
        <v>0</v>
      </c>
      <c r="P320" s="254" t="s">
        <v>273</v>
      </c>
      <c r="Q320" s="366" t="s">
        <v>23</v>
      </c>
      <c r="R320" s="85"/>
      <c r="S320" s="85"/>
      <c r="T320" s="85"/>
      <c r="U320" s="85"/>
      <c r="V320" s="85"/>
      <c r="W320" s="85"/>
      <c r="X320" s="85"/>
      <c r="Y320" s="85"/>
      <c r="Z320" s="85"/>
    </row>
    <row r="321">
      <c r="A321" s="86">
        <v>45847.0</v>
      </c>
      <c r="B321" s="87">
        <f t="shared" si="50"/>
        <v>45847</v>
      </c>
      <c r="C321" s="88">
        <f t="shared" si="55"/>
        <v>0.7847222222</v>
      </c>
      <c r="D321" s="90" t="s">
        <v>186</v>
      </c>
      <c r="E321" s="90" t="s">
        <v>445</v>
      </c>
      <c r="F321" s="91">
        <v>6.19028083E8</v>
      </c>
      <c r="G321" s="90"/>
      <c r="H321" s="94" t="str">
        <f t="shared" si="51"/>
        <v>D</v>
      </c>
      <c r="I321" s="89" t="str">
        <f t="shared" si="52"/>
        <v>0</v>
      </c>
      <c r="J321" s="90" t="s">
        <v>383</v>
      </c>
      <c r="K321" s="90" t="s">
        <v>445</v>
      </c>
      <c r="L321" s="91">
        <v>6.19028083E8</v>
      </c>
      <c r="M321" s="90"/>
      <c r="N321" s="94" t="str">
        <f t="shared" si="53"/>
        <v>D</v>
      </c>
      <c r="O321" s="89" t="str">
        <f t="shared" si="54"/>
        <v>0</v>
      </c>
      <c r="P321" s="311" t="s">
        <v>132</v>
      </c>
      <c r="Q321" s="366" t="s">
        <v>23</v>
      </c>
      <c r="R321" s="85"/>
      <c r="S321" s="85"/>
      <c r="T321" s="85"/>
      <c r="U321" s="85"/>
      <c r="V321" s="85"/>
      <c r="W321" s="85"/>
      <c r="X321" s="85"/>
      <c r="Y321" s="85"/>
      <c r="Z321" s="85"/>
    </row>
    <row r="322">
      <c r="A322" s="86">
        <v>45847.0</v>
      </c>
      <c r="B322" s="87">
        <f t="shared" si="50"/>
        <v>45847</v>
      </c>
      <c r="C322" s="88">
        <f t="shared" si="55"/>
        <v>0.7916666667</v>
      </c>
      <c r="D322" s="90" t="s">
        <v>186</v>
      </c>
      <c r="E322" s="209" t="s">
        <v>649</v>
      </c>
      <c r="F322" s="91">
        <v>8.34212935E8</v>
      </c>
      <c r="G322" s="90"/>
      <c r="H322" s="94" t="str">
        <f t="shared" si="51"/>
        <v>D</v>
      </c>
      <c r="I322" s="89" t="str">
        <f t="shared" si="52"/>
        <v>0</v>
      </c>
      <c r="J322" s="90" t="s">
        <v>191</v>
      </c>
      <c r="K322" s="209" t="s">
        <v>464</v>
      </c>
      <c r="L322" s="91">
        <v>5.17012798E8</v>
      </c>
      <c r="M322" s="90"/>
      <c r="N322" s="94" t="str">
        <f t="shared" si="53"/>
        <v>D</v>
      </c>
      <c r="O322" s="89" t="str">
        <f t="shared" si="54"/>
        <v>0</v>
      </c>
      <c r="P322" s="254" t="s">
        <v>273</v>
      </c>
      <c r="Q322" s="366" t="s">
        <v>23</v>
      </c>
      <c r="R322" s="85"/>
      <c r="S322" s="85"/>
      <c r="T322" s="85"/>
      <c r="U322" s="85"/>
      <c r="V322" s="85"/>
      <c r="W322" s="85"/>
      <c r="X322" s="85"/>
      <c r="Y322" s="85"/>
      <c r="Z322" s="85"/>
    </row>
    <row r="323">
      <c r="A323" s="86">
        <v>45847.0</v>
      </c>
      <c r="B323" s="87">
        <f t="shared" si="50"/>
        <v>45847</v>
      </c>
      <c r="C323" s="88">
        <f t="shared" si="55"/>
        <v>0.7986111111</v>
      </c>
      <c r="D323" s="90" t="s">
        <v>186</v>
      </c>
      <c r="E323" s="209" t="s">
        <v>464</v>
      </c>
      <c r="F323" s="91">
        <v>5.17012798E8</v>
      </c>
      <c r="G323" s="90"/>
      <c r="H323" s="94" t="str">
        <f t="shared" si="51"/>
        <v>D</v>
      </c>
      <c r="I323" s="89" t="str">
        <f t="shared" si="52"/>
        <v>0</v>
      </c>
      <c r="J323" s="90" t="s">
        <v>139</v>
      </c>
      <c r="K323" s="209" t="s">
        <v>464</v>
      </c>
      <c r="L323" s="91">
        <v>5.17012798E8</v>
      </c>
      <c r="M323" s="90"/>
      <c r="N323" s="94" t="str">
        <f t="shared" si="53"/>
        <v>D</v>
      </c>
      <c r="O323" s="89" t="str">
        <f t="shared" si="54"/>
        <v>0</v>
      </c>
      <c r="P323" s="311" t="s">
        <v>132</v>
      </c>
      <c r="Q323" s="366" t="s">
        <v>23</v>
      </c>
      <c r="R323" s="85"/>
      <c r="S323" s="85"/>
      <c r="T323" s="85"/>
      <c r="U323" s="85"/>
      <c r="V323" s="85"/>
      <c r="W323" s="85"/>
      <c r="X323" s="85"/>
      <c r="Y323" s="85"/>
      <c r="Z323" s="85"/>
    </row>
    <row r="324">
      <c r="A324" s="86">
        <v>45847.0</v>
      </c>
      <c r="B324" s="87">
        <f t="shared" si="50"/>
        <v>45847</v>
      </c>
      <c r="C324" s="88">
        <f t="shared" si="55"/>
        <v>0.8055555556</v>
      </c>
      <c r="D324" s="90" t="s">
        <v>186</v>
      </c>
      <c r="E324" s="110" t="s">
        <v>196</v>
      </c>
      <c r="F324" s="91">
        <v>5.68336421E8</v>
      </c>
      <c r="G324" s="91">
        <v>10340.0</v>
      </c>
      <c r="H324" s="94" t="str">
        <f t="shared" si="51"/>
        <v>W</v>
      </c>
      <c r="I324" s="89">
        <f t="shared" si="52"/>
        <v>350</v>
      </c>
      <c r="J324" s="90" t="s">
        <v>874</v>
      </c>
      <c r="K324" s="110" t="s">
        <v>858</v>
      </c>
      <c r="L324" s="91">
        <v>6.85319191E8</v>
      </c>
      <c r="M324" s="91">
        <v>360.0</v>
      </c>
      <c r="N324" s="94" t="str">
        <f t="shared" si="53"/>
        <v>L</v>
      </c>
      <c r="O324" s="89" t="str">
        <f t="shared" si="54"/>
        <v>0</v>
      </c>
      <c r="P324" s="274">
        <v>0.8263888888888888</v>
      </c>
      <c r="Q324" s="366" t="s">
        <v>23</v>
      </c>
      <c r="R324" s="85"/>
      <c r="S324" s="85"/>
      <c r="T324" s="85"/>
      <c r="U324" s="85"/>
      <c r="V324" s="85"/>
      <c r="W324" s="85"/>
      <c r="X324" s="85"/>
      <c r="Y324" s="85"/>
      <c r="Z324" s="85"/>
    </row>
    <row r="325">
      <c r="A325" s="86">
        <v>45847.0</v>
      </c>
      <c r="B325" s="87">
        <f t="shared" si="50"/>
        <v>45847</v>
      </c>
      <c r="C325" s="88">
        <f t="shared" si="55"/>
        <v>0.8125</v>
      </c>
      <c r="D325" s="90" t="s">
        <v>186</v>
      </c>
      <c r="E325" s="90" t="s">
        <v>894</v>
      </c>
      <c r="F325" s="91">
        <v>4.38261683E8</v>
      </c>
      <c r="G325" s="90"/>
      <c r="H325" s="94" t="str">
        <f t="shared" si="51"/>
        <v>D</v>
      </c>
      <c r="I325" s="89" t="str">
        <f t="shared" si="52"/>
        <v>0</v>
      </c>
      <c r="J325" s="90" t="s">
        <v>266</v>
      </c>
      <c r="K325" s="91" t="s">
        <v>486</v>
      </c>
      <c r="L325" s="91"/>
      <c r="M325" s="90"/>
      <c r="N325" s="94" t="str">
        <f t="shared" si="53"/>
        <v>D</v>
      </c>
      <c r="O325" s="89" t="str">
        <f t="shared" si="54"/>
        <v>0</v>
      </c>
      <c r="P325" s="311" t="s">
        <v>132</v>
      </c>
      <c r="Q325" s="366" t="s">
        <v>23</v>
      </c>
      <c r="R325" s="85"/>
      <c r="S325" s="85"/>
      <c r="T325" s="85"/>
      <c r="U325" s="85"/>
      <c r="V325" s="85"/>
      <c r="W325" s="85"/>
      <c r="X325" s="85"/>
      <c r="Y325" s="85"/>
      <c r="Z325" s="85"/>
    </row>
    <row r="326">
      <c r="A326" s="86">
        <v>45847.0</v>
      </c>
      <c r="B326" s="87">
        <f t="shared" si="50"/>
        <v>45847</v>
      </c>
      <c r="C326" s="88">
        <f t="shared" si="55"/>
        <v>0.8194444444</v>
      </c>
      <c r="D326" s="90" t="s">
        <v>186</v>
      </c>
      <c r="E326" s="91" t="s">
        <v>424</v>
      </c>
      <c r="F326" s="91">
        <v>1.857610919E9</v>
      </c>
      <c r="G326" s="91">
        <v>15000.0</v>
      </c>
      <c r="H326" s="94" t="str">
        <f t="shared" si="51"/>
        <v>W</v>
      </c>
      <c r="I326" s="89">
        <f t="shared" si="52"/>
        <v>350</v>
      </c>
      <c r="J326" s="90" t="s">
        <v>141</v>
      </c>
      <c r="K326" s="91" t="s">
        <v>527</v>
      </c>
      <c r="L326" s="91">
        <v>6.14038377E8</v>
      </c>
      <c r="M326" s="91">
        <v>5000.0</v>
      </c>
      <c r="N326" s="94" t="str">
        <f t="shared" si="53"/>
        <v>L</v>
      </c>
      <c r="O326" s="89">
        <f t="shared" si="54"/>
        <v>75</v>
      </c>
      <c r="P326" s="91" t="s">
        <v>895</v>
      </c>
      <c r="Q326" s="366" t="s">
        <v>23</v>
      </c>
      <c r="R326" s="85"/>
      <c r="S326" s="85"/>
      <c r="T326" s="85"/>
      <c r="U326" s="85"/>
      <c r="V326" s="85"/>
      <c r="W326" s="85"/>
      <c r="X326" s="85"/>
      <c r="Y326" s="85"/>
      <c r="Z326" s="85"/>
    </row>
    <row r="327">
      <c r="A327" s="86">
        <v>45847.0</v>
      </c>
      <c r="B327" s="87">
        <f t="shared" si="50"/>
        <v>45847</v>
      </c>
      <c r="C327" s="88">
        <f t="shared" si="55"/>
        <v>0.8263888889</v>
      </c>
      <c r="D327" s="90" t="s">
        <v>186</v>
      </c>
      <c r="E327" s="358" t="s">
        <v>896</v>
      </c>
      <c r="F327" s="91">
        <v>5.56355472E8</v>
      </c>
      <c r="G327" s="90"/>
      <c r="H327" s="94" t="str">
        <f t="shared" si="51"/>
        <v>D</v>
      </c>
      <c r="I327" s="89" t="str">
        <f t="shared" si="52"/>
        <v>0</v>
      </c>
      <c r="J327" s="90" t="s">
        <v>263</v>
      </c>
      <c r="K327" s="358" t="s">
        <v>896</v>
      </c>
      <c r="L327" s="91">
        <v>5.56355472E8</v>
      </c>
      <c r="M327" s="90"/>
      <c r="N327" s="94" t="str">
        <f t="shared" si="53"/>
        <v>D</v>
      </c>
      <c r="O327" s="89" t="str">
        <f t="shared" si="54"/>
        <v>0</v>
      </c>
      <c r="P327" s="311" t="s">
        <v>132</v>
      </c>
      <c r="Q327" s="366" t="s">
        <v>23</v>
      </c>
      <c r="R327" s="85"/>
      <c r="S327" s="85"/>
      <c r="T327" s="85"/>
      <c r="U327" s="85"/>
      <c r="V327" s="85"/>
      <c r="W327" s="85"/>
      <c r="X327" s="85"/>
      <c r="Y327" s="85"/>
      <c r="Z327" s="85"/>
    </row>
    <row r="328">
      <c r="A328" s="86">
        <v>45847.0</v>
      </c>
      <c r="B328" s="87">
        <f t="shared" si="50"/>
        <v>45847</v>
      </c>
      <c r="C328" s="88">
        <f t="shared" si="55"/>
        <v>0.8333333333</v>
      </c>
      <c r="D328" s="90" t="s">
        <v>186</v>
      </c>
      <c r="E328" s="118" t="s">
        <v>213</v>
      </c>
      <c r="F328" s="91">
        <v>7.89827173E8</v>
      </c>
      <c r="G328" s="91">
        <v>710.0</v>
      </c>
      <c r="H328" s="94" t="str">
        <f t="shared" si="51"/>
        <v>L</v>
      </c>
      <c r="I328" s="89" t="str">
        <f t="shared" si="52"/>
        <v>0</v>
      </c>
      <c r="J328" s="90" t="s">
        <v>492</v>
      </c>
      <c r="K328" s="118" t="s">
        <v>897</v>
      </c>
      <c r="L328" s="91">
        <v>8.1134827E8</v>
      </c>
      <c r="M328" s="91">
        <v>43560.0</v>
      </c>
      <c r="N328" s="94" t="str">
        <f t="shared" si="53"/>
        <v>W</v>
      </c>
      <c r="O328" s="89">
        <f t="shared" si="54"/>
        <v>1000</v>
      </c>
      <c r="P328" s="90"/>
      <c r="Q328" s="366" t="s">
        <v>23</v>
      </c>
      <c r="R328" s="128" t="s">
        <v>898</v>
      </c>
      <c r="S328" s="85"/>
      <c r="T328" s="85"/>
      <c r="U328" s="85"/>
      <c r="V328" s="85"/>
      <c r="W328" s="85"/>
      <c r="X328" s="85"/>
      <c r="Y328" s="85"/>
      <c r="Z328" s="85"/>
    </row>
    <row r="329">
      <c r="A329" s="86">
        <v>45847.0</v>
      </c>
      <c r="B329" s="87">
        <f t="shared" si="50"/>
        <v>45847</v>
      </c>
      <c r="C329" s="88">
        <f t="shared" si="55"/>
        <v>0.8402777778</v>
      </c>
      <c r="D329" s="90" t="s">
        <v>186</v>
      </c>
      <c r="E329" s="107" t="s">
        <v>239</v>
      </c>
      <c r="F329" s="91">
        <v>4.06209818E8</v>
      </c>
      <c r="G329" s="91">
        <v>10000.0</v>
      </c>
      <c r="H329" s="94" t="str">
        <f t="shared" si="51"/>
        <v>W</v>
      </c>
      <c r="I329" s="89">
        <f t="shared" si="52"/>
        <v>350</v>
      </c>
      <c r="J329" s="90" t="s">
        <v>174</v>
      </c>
      <c r="K329" s="107" t="s">
        <v>220</v>
      </c>
      <c r="L329" s="91">
        <v>7.25853031E8</v>
      </c>
      <c r="M329" s="91">
        <v>1960.0</v>
      </c>
      <c r="N329" s="94" t="str">
        <f t="shared" si="53"/>
        <v>L</v>
      </c>
      <c r="O329" s="89" t="str">
        <f t="shared" si="54"/>
        <v>0</v>
      </c>
      <c r="P329" s="147"/>
      <c r="Q329" s="366" t="s">
        <v>23</v>
      </c>
      <c r="R329" s="85"/>
      <c r="S329" s="85"/>
      <c r="T329" s="85"/>
      <c r="U329" s="85"/>
      <c r="V329" s="85"/>
      <c r="W329" s="85"/>
      <c r="X329" s="85"/>
      <c r="Y329" s="85"/>
      <c r="Z329" s="85"/>
    </row>
    <row r="330">
      <c r="A330" s="86">
        <v>45847.0</v>
      </c>
      <c r="B330" s="87">
        <f t="shared" si="50"/>
        <v>45847</v>
      </c>
      <c r="C330" s="88">
        <f t="shared" si="55"/>
        <v>0.8472222222</v>
      </c>
      <c r="D330" s="90" t="s">
        <v>186</v>
      </c>
      <c r="E330" s="145" t="s">
        <v>277</v>
      </c>
      <c r="F330" s="91">
        <v>8.06015965E8</v>
      </c>
      <c r="G330" s="90"/>
      <c r="H330" s="94" t="str">
        <f t="shared" si="51"/>
        <v>D</v>
      </c>
      <c r="I330" s="89" t="str">
        <f t="shared" si="52"/>
        <v>0</v>
      </c>
      <c r="J330" s="90" t="s">
        <v>139</v>
      </c>
      <c r="K330" s="145" t="s">
        <v>329</v>
      </c>
      <c r="L330" s="91">
        <v>5.73482241E8</v>
      </c>
      <c r="M330" s="90"/>
      <c r="N330" s="94" t="str">
        <f t="shared" si="53"/>
        <v>D</v>
      </c>
      <c r="O330" s="89" t="str">
        <f t="shared" si="54"/>
        <v>0</v>
      </c>
      <c r="P330" s="254" t="s">
        <v>273</v>
      </c>
      <c r="Q330" s="366" t="s">
        <v>23</v>
      </c>
      <c r="R330" s="85"/>
      <c r="S330" s="85"/>
      <c r="T330" s="85"/>
      <c r="U330" s="85"/>
      <c r="V330" s="85"/>
      <c r="W330" s="85"/>
      <c r="X330" s="85"/>
      <c r="Y330" s="85"/>
      <c r="Z330" s="85"/>
    </row>
    <row r="331">
      <c r="A331" s="86">
        <v>45847.0</v>
      </c>
      <c r="B331" s="87">
        <f t="shared" si="50"/>
        <v>45847</v>
      </c>
      <c r="C331" s="88">
        <f t="shared" si="55"/>
        <v>0.8541666667</v>
      </c>
      <c r="D331" s="90" t="s">
        <v>419</v>
      </c>
      <c r="E331" s="90">
        <v>1.073757217E9</v>
      </c>
      <c r="F331" s="91">
        <v>8.43267152E8</v>
      </c>
      <c r="G331" s="90"/>
      <c r="H331" s="94" t="str">
        <f t="shared" si="51"/>
        <v>D</v>
      </c>
      <c r="I331" s="89" t="str">
        <f t="shared" si="52"/>
        <v>0</v>
      </c>
      <c r="J331" s="90" t="s">
        <v>587</v>
      </c>
      <c r="K331" s="90"/>
      <c r="L331" s="90"/>
      <c r="M331" s="90"/>
      <c r="N331" s="94" t="str">
        <f t="shared" si="53"/>
        <v>D</v>
      </c>
      <c r="O331" s="89" t="str">
        <f t="shared" si="54"/>
        <v>0</v>
      </c>
      <c r="P331" s="311" t="s">
        <v>132</v>
      </c>
      <c r="Q331" s="366" t="s">
        <v>23</v>
      </c>
      <c r="R331" s="85"/>
      <c r="S331" s="85"/>
      <c r="T331" s="85"/>
      <c r="U331" s="85"/>
      <c r="V331" s="85"/>
      <c r="W331" s="85"/>
      <c r="X331" s="85"/>
      <c r="Y331" s="85"/>
      <c r="Z331" s="85"/>
    </row>
    <row r="332">
      <c r="A332" s="86">
        <v>45847.0</v>
      </c>
      <c r="B332" s="87">
        <f t="shared" si="50"/>
        <v>45847</v>
      </c>
      <c r="C332" s="88">
        <f t="shared" si="55"/>
        <v>0.8611111111</v>
      </c>
      <c r="D332" s="90" t="s">
        <v>170</v>
      </c>
      <c r="E332" s="148" t="s">
        <v>608</v>
      </c>
      <c r="F332" s="91">
        <v>7.56066307E8</v>
      </c>
      <c r="G332" s="91">
        <v>1020.0</v>
      </c>
      <c r="H332" s="94" t="str">
        <f t="shared" si="51"/>
        <v>W</v>
      </c>
      <c r="I332" s="89" t="str">
        <f t="shared" si="52"/>
        <v>0</v>
      </c>
      <c r="J332" s="90" t="s">
        <v>191</v>
      </c>
      <c r="K332" s="148" t="s">
        <v>307</v>
      </c>
      <c r="L332" s="91">
        <v>5.82217237E8</v>
      </c>
      <c r="M332" s="91">
        <v>0.0</v>
      </c>
      <c r="N332" s="94" t="str">
        <f t="shared" si="53"/>
        <v>L</v>
      </c>
      <c r="O332" s="89" t="str">
        <f t="shared" si="54"/>
        <v>0</v>
      </c>
      <c r="P332" s="90"/>
      <c r="Q332" s="366" t="s">
        <v>23</v>
      </c>
      <c r="R332" s="85"/>
      <c r="S332" s="85"/>
      <c r="T332" s="85"/>
      <c r="U332" s="85"/>
      <c r="V332" s="85"/>
      <c r="W332" s="85"/>
      <c r="X332" s="85"/>
      <c r="Y332" s="85"/>
      <c r="Z332" s="85"/>
    </row>
    <row r="333">
      <c r="A333" s="86">
        <v>45847.0</v>
      </c>
      <c r="B333" s="87">
        <f t="shared" si="50"/>
        <v>45847</v>
      </c>
      <c r="C333" s="88">
        <f t="shared" si="55"/>
        <v>0.8680555556</v>
      </c>
      <c r="D333" s="90" t="s">
        <v>178</v>
      </c>
      <c r="E333" s="161" t="s">
        <v>410</v>
      </c>
      <c r="F333" s="91">
        <v>6.28822395E8</v>
      </c>
      <c r="G333" s="91">
        <v>20010.0</v>
      </c>
      <c r="H333" s="94" t="str">
        <f t="shared" si="51"/>
        <v>L</v>
      </c>
      <c r="I333" s="89">
        <f t="shared" si="52"/>
        <v>350</v>
      </c>
      <c r="J333" s="90" t="s">
        <v>266</v>
      </c>
      <c r="K333" s="148">
        <v>3.13544867E8</v>
      </c>
      <c r="L333" s="91">
        <v>1.830963821E9</v>
      </c>
      <c r="M333" s="91">
        <v>32170.0</v>
      </c>
      <c r="N333" s="94" t="str">
        <f t="shared" si="53"/>
        <v>W</v>
      </c>
      <c r="O333" s="89">
        <f t="shared" si="54"/>
        <v>1000</v>
      </c>
      <c r="P333" s="124"/>
      <c r="Q333" s="366" t="s">
        <v>23</v>
      </c>
      <c r="R333" s="85"/>
      <c r="S333" s="85"/>
      <c r="T333" s="85"/>
      <c r="U333" s="85"/>
      <c r="V333" s="85"/>
      <c r="W333" s="85"/>
      <c r="X333" s="85"/>
      <c r="Y333" s="85"/>
      <c r="Z333" s="85"/>
    </row>
    <row r="334">
      <c r="A334" s="268" t="s">
        <v>116</v>
      </c>
      <c r="B334" s="81" t="s">
        <v>16</v>
      </c>
      <c r="C334" s="150" t="s">
        <v>117</v>
      </c>
      <c r="D334" s="82" t="s">
        <v>118</v>
      </c>
      <c r="E334" s="82" t="s">
        <v>119</v>
      </c>
      <c r="F334" s="83" t="s">
        <v>120</v>
      </c>
      <c r="G334" s="82" t="s">
        <v>121</v>
      </c>
      <c r="H334" s="82" t="s">
        <v>122</v>
      </c>
      <c r="I334" s="82" t="s">
        <v>123</v>
      </c>
      <c r="J334" s="82" t="s">
        <v>118</v>
      </c>
      <c r="K334" s="82" t="s">
        <v>124</v>
      </c>
      <c r="L334" s="83" t="s">
        <v>125</v>
      </c>
      <c r="M334" s="82" t="s">
        <v>121</v>
      </c>
      <c r="N334" s="82" t="s">
        <v>122</v>
      </c>
      <c r="O334" s="82" t="s">
        <v>123</v>
      </c>
      <c r="P334" s="84" t="s">
        <v>52</v>
      </c>
      <c r="Q334" s="368" t="s">
        <v>17</v>
      </c>
      <c r="R334" s="85"/>
      <c r="S334" s="85"/>
      <c r="T334" s="85"/>
      <c r="U334" s="85"/>
      <c r="V334" s="85"/>
      <c r="W334" s="85"/>
      <c r="X334" s="85"/>
      <c r="Y334" s="85"/>
      <c r="Z334" s="85"/>
    </row>
    <row r="335">
      <c r="A335" s="86">
        <v>45848.0</v>
      </c>
      <c r="B335" s="87">
        <f t="shared" ref="B335:B370" si="56">A335</f>
        <v>45848</v>
      </c>
      <c r="C335" s="88">
        <v>0.625</v>
      </c>
      <c r="D335" s="90" t="s">
        <v>186</v>
      </c>
      <c r="E335" s="142" t="s">
        <v>171</v>
      </c>
      <c r="F335" s="91">
        <v>8.24654077E8</v>
      </c>
      <c r="G335" s="90"/>
      <c r="H335" s="94" t="str">
        <f t="shared" ref="H335:H370" si="57">IFS(G335&gt;M335,"W",G335&lt;M335,"L",G335=M335,"D")</f>
        <v>D</v>
      </c>
      <c r="I335" s="89" t="str">
        <f t="shared" ref="I335:I370" si="58">iferror(IF(H335="W",lookup(G335,{5000,10000,20000,30000,50000},{150,350,700,1000,1700}),lookup(G335,{5000,10000,20000,30000,50000},{75,175,350,500,850})),"0")</f>
        <v>0</v>
      </c>
      <c r="J335" s="90" t="s">
        <v>178</v>
      </c>
      <c r="K335" s="142" t="s">
        <v>171</v>
      </c>
      <c r="L335" s="91">
        <v>8.24654077E8</v>
      </c>
      <c r="M335" s="89"/>
      <c r="N335" s="94" t="str">
        <f t="shared" ref="N335:N370" si="59">IFS(M335&gt;G335,"W",M335&lt;G335,"L",M335=G335,"D")</f>
        <v>D</v>
      </c>
      <c r="O335" s="89" t="str">
        <f t="shared" ref="O335:O370" si="60">iferror(IF(N335="W",lookup(M335,{5000,10000,20000,30000,50000},{150,350,700,1000,1700}),lookup(M335,{5000,10000,20000,30000,50000},{75,175,350,500,850})),"0")</f>
        <v>0</v>
      </c>
      <c r="P335" s="311" t="s">
        <v>132</v>
      </c>
      <c r="Q335" s="362" t="s">
        <v>25</v>
      </c>
      <c r="R335" s="85"/>
      <c r="S335" s="85"/>
      <c r="T335" s="85"/>
      <c r="U335" s="85"/>
      <c r="V335" s="85"/>
      <c r="W335" s="85"/>
      <c r="X335" s="85"/>
      <c r="Y335" s="85"/>
      <c r="Z335" s="85"/>
    </row>
    <row r="336">
      <c r="A336" s="86">
        <v>45848.0</v>
      </c>
      <c r="B336" s="87">
        <f t="shared" si="56"/>
        <v>45848</v>
      </c>
      <c r="C336" s="88">
        <f t="shared" ref="C336:C370" si="61">C335 + TIME(0, 10, 0)</f>
        <v>0.6319444444</v>
      </c>
      <c r="D336" s="90" t="s">
        <v>186</v>
      </c>
      <c r="E336" s="271" t="s">
        <v>677</v>
      </c>
      <c r="F336" s="91">
        <v>8.07212371E8</v>
      </c>
      <c r="G336" s="98">
        <v>10030.0</v>
      </c>
      <c r="H336" s="94" t="str">
        <f t="shared" si="57"/>
        <v>W</v>
      </c>
      <c r="I336" s="89">
        <f t="shared" si="58"/>
        <v>350</v>
      </c>
      <c r="J336" s="90" t="s">
        <v>155</v>
      </c>
      <c r="K336" s="271" t="s">
        <v>374</v>
      </c>
      <c r="L336" s="91">
        <v>7.75922899E8</v>
      </c>
      <c r="M336" s="98">
        <v>1050.0</v>
      </c>
      <c r="N336" s="94" t="str">
        <f t="shared" si="59"/>
        <v>L</v>
      </c>
      <c r="O336" s="89" t="str">
        <f t="shared" si="60"/>
        <v>0</v>
      </c>
      <c r="P336" s="90"/>
      <c r="Q336" s="362" t="s">
        <v>25</v>
      </c>
      <c r="R336" s="85"/>
      <c r="S336" s="85"/>
      <c r="T336" s="85"/>
      <c r="U336" s="85"/>
      <c r="V336" s="85"/>
      <c r="W336" s="85"/>
      <c r="X336" s="85"/>
      <c r="Y336" s="85"/>
      <c r="Z336" s="85"/>
    </row>
    <row r="337">
      <c r="A337" s="86">
        <v>45848.0</v>
      </c>
      <c r="B337" s="87">
        <f t="shared" si="56"/>
        <v>45848</v>
      </c>
      <c r="C337" s="88">
        <f t="shared" si="61"/>
        <v>0.6388888889</v>
      </c>
      <c r="D337" s="90" t="s">
        <v>186</v>
      </c>
      <c r="E337" s="97" t="s">
        <v>899</v>
      </c>
      <c r="F337" s="91">
        <v>4.82664472E8</v>
      </c>
      <c r="G337" s="91">
        <v>500.0</v>
      </c>
      <c r="H337" s="94" t="str">
        <f t="shared" si="57"/>
        <v>L</v>
      </c>
      <c r="I337" s="89" t="str">
        <f t="shared" si="58"/>
        <v>0</v>
      </c>
      <c r="J337" s="90" t="s">
        <v>155</v>
      </c>
      <c r="K337" s="97" t="s">
        <v>900</v>
      </c>
      <c r="L337" s="91">
        <v>5.62387133E8</v>
      </c>
      <c r="M337" s="98">
        <v>11140.0</v>
      </c>
      <c r="N337" s="94" t="str">
        <f t="shared" si="59"/>
        <v>W</v>
      </c>
      <c r="O337" s="89">
        <f t="shared" si="60"/>
        <v>350</v>
      </c>
      <c r="P337" s="124"/>
      <c r="Q337" s="362" t="s">
        <v>25</v>
      </c>
      <c r="R337" s="85"/>
      <c r="S337" s="85"/>
      <c r="T337" s="85"/>
      <c r="U337" s="85"/>
      <c r="V337" s="85"/>
      <c r="W337" s="85"/>
      <c r="X337" s="85"/>
      <c r="Y337" s="85"/>
      <c r="Z337" s="85"/>
    </row>
    <row r="338">
      <c r="A338" s="86">
        <v>45848.0</v>
      </c>
      <c r="B338" s="87">
        <f t="shared" si="56"/>
        <v>45848</v>
      </c>
      <c r="C338" s="88">
        <f t="shared" si="61"/>
        <v>0.6458333333</v>
      </c>
      <c r="D338" s="89" t="s">
        <v>186</v>
      </c>
      <c r="E338" s="190"/>
      <c r="F338" s="90"/>
      <c r="G338" s="90"/>
      <c r="H338" s="94" t="str">
        <f t="shared" si="57"/>
        <v>D</v>
      </c>
      <c r="I338" s="89" t="str">
        <f t="shared" si="58"/>
        <v>0</v>
      </c>
      <c r="J338" s="89" t="s">
        <v>155</v>
      </c>
      <c r="K338" s="190"/>
      <c r="L338" s="90"/>
      <c r="M338" s="89"/>
      <c r="N338" s="94" t="str">
        <f t="shared" si="59"/>
        <v>D</v>
      </c>
      <c r="O338" s="89" t="str">
        <f t="shared" si="60"/>
        <v>0</v>
      </c>
      <c r="P338" s="124"/>
      <c r="Q338" s="362" t="s">
        <v>25</v>
      </c>
      <c r="R338" s="85"/>
      <c r="S338" s="85"/>
      <c r="T338" s="85"/>
      <c r="U338" s="85"/>
      <c r="V338" s="85"/>
      <c r="W338" s="85"/>
      <c r="X338" s="85"/>
      <c r="Y338" s="85"/>
      <c r="Z338" s="85"/>
    </row>
    <row r="339">
      <c r="A339" s="86">
        <v>45848.0</v>
      </c>
      <c r="B339" s="87">
        <f t="shared" si="56"/>
        <v>45848</v>
      </c>
      <c r="C339" s="88">
        <f t="shared" si="61"/>
        <v>0.6527777778</v>
      </c>
      <c r="D339" s="90" t="s">
        <v>186</v>
      </c>
      <c r="E339" s="190"/>
      <c r="F339" s="90"/>
      <c r="G339" s="90"/>
      <c r="H339" s="94" t="str">
        <f t="shared" si="57"/>
        <v>D</v>
      </c>
      <c r="I339" s="89" t="str">
        <f t="shared" si="58"/>
        <v>0</v>
      </c>
      <c r="J339" s="90" t="s">
        <v>155</v>
      </c>
      <c r="K339" s="190"/>
      <c r="L339" s="90"/>
      <c r="M339" s="89"/>
      <c r="N339" s="94" t="str">
        <f t="shared" si="59"/>
        <v>D</v>
      </c>
      <c r="O339" s="89" t="str">
        <f t="shared" si="60"/>
        <v>0</v>
      </c>
      <c r="P339" s="90"/>
      <c r="Q339" s="362" t="s">
        <v>25</v>
      </c>
      <c r="R339" s="85"/>
      <c r="S339" s="85"/>
      <c r="T339" s="85"/>
      <c r="U339" s="85"/>
      <c r="V339" s="85"/>
      <c r="W339" s="85"/>
      <c r="X339" s="85"/>
      <c r="Y339" s="85"/>
      <c r="Z339" s="85"/>
    </row>
    <row r="340">
      <c r="A340" s="86">
        <v>45848.0</v>
      </c>
      <c r="B340" s="87">
        <f t="shared" si="56"/>
        <v>45848</v>
      </c>
      <c r="C340" s="88">
        <f t="shared" si="61"/>
        <v>0.6597222222</v>
      </c>
      <c r="D340" s="90" t="s">
        <v>186</v>
      </c>
      <c r="E340" s="369" t="s">
        <v>504</v>
      </c>
      <c r="F340" s="91">
        <v>7.8782364E8</v>
      </c>
      <c r="G340" s="91">
        <v>5070.0</v>
      </c>
      <c r="H340" s="94" t="str">
        <f t="shared" si="57"/>
        <v>L</v>
      </c>
      <c r="I340" s="89">
        <f t="shared" si="58"/>
        <v>75</v>
      </c>
      <c r="J340" s="90" t="s">
        <v>155</v>
      </c>
      <c r="K340" s="104" t="s">
        <v>470</v>
      </c>
      <c r="L340" s="91">
        <v>5.72623041E8</v>
      </c>
      <c r="M340" s="98">
        <v>52030.0</v>
      </c>
      <c r="N340" s="94" t="str">
        <f t="shared" si="59"/>
        <v>W</v>
      </c>
      <c r="O340" s="89">
        <f t="shared" si="60"/>
        <v>1700</v>
      </c>
      <c r="P340" s="90"/>
      <c r="Q340" s="362" t="s">
        <v>25</v>
      </c>
      <c r="R340" s="85"/>
      <c r="S340" s="85"/>
      <c r="T340" s="85"/>
      <c r="U340" s="85"/>
      <c r="V340" s="85"/>
      <c r="W340" s="85"/>
      <c r="X340" s="85"/>
      <c r="Y340" s="85"/>
      <c r="Z340" s="85"/>
    </row>
    <row r="341">
      <c r="A341" s="86">
        <v>45848.0</v>
      </c>
      <c r="B341" s="87">
        <f t="shared" si="56"/>
        <v>45848</v>
      </c>
      <c r="C341" s="88">
        <f t="shared" si="61"/>
        <v>0.6666666667</v>
      </c>
      <c r="D341" s="90" t="s">
        <v>186</v>
      </c>
      <c r="E341" s="142" t="s">
        <v>631</v>
      </c>
      <c r="F341" s="91">
        <v>7.83464859E8</v>
      </c>
      <c r="G341" s="90"/>
      <c r="H341" s="94" t="str">
        <f t="shared" si="57"/>
        <v>D</v>
      </c>
      <c r="I341" s="89" t="str">
        <f t="shared" si="58"/>
        <v>0</v>
      </c>
      <c r="J341" s="90" t="s">
        <v>178</v>
      </c>
      <c r="K341" s="142" t="s">
        <v>631</v>
      </c>
      <c r="L341" s="91">
        <v>7.83464859E8</v>
      </c>
      <c r="M341" s="89"/>
      <c r="N341" s="94" t="str">
        <f t="shared" si="59"/>
        <v>D</v>
      </c>
      <c r="O341" s="89" t="str">
        <f t="shared" si="60"/>
        <v>0</v>
      </c>
      <c r="P341" s="311" t="s">
        <v>132</v>
      </c>
      <c r="Q341" s="362" t="s">
        <v>25</v>
      </c>
      <c r="R341" s="85"/>
      <c r="S341" s="85"/>
      <c r="T341" s="85"/>
      <c r="U341" s="85"/>
      <c r="V341" s="85"/>
      <c r="W341" s="85"/>
      <c r="X341" s="85"/>
      <c r="Y341" s="85"/>
      <c r="Z341" s="85"/>
    </row>
    <row r="342">
      <c r="A342" s="86">
        <v>45848.0</v>
      </c>
      <c r="B342" s="87">
        <f t="shared" si="56"/>
        <v>45848</v>
      </c>
      <c r="C342" s="88">
        <f t="shared" si="61"/>
        <v>0.6736111111</v>
      </c>
      <c r="D342" s="90" t="s">
        <v>186</v>
      </c>
      <c r="E342" s="190"/>
      <c r="F342" s="90"/>
      <c r="G342" s="90"/>
      <c r="H342" s="94" t="str">
        <f t="shared" si="57"/>
        <v>D</v>
      </c>
      <c r="I342" s="89" t="str">
        <f t="shared" si="58"/>
        <v>0</v>
      </c>
      <c r="J342" s="90" t="s">
        <v>208</v>
      </c>
      <c r="K342" s="190"/>
      <c r="L342" s="90"/>
      <c r="M342" s="89"/>
      <c r="N342" s="94" t="str">
        <f t="shared" si="59"/>
        <v>D</v>
      </c>
      <c r="O342" s="89" t="str">
        <f t="shared" si="60"/>
        <v>0</v>
      </c>
      <c r="P342" s="124"/>
      <c r="Q342" s="362" t="s">
        <v>25</v>
      </c>
      <c r="R342" s="85"/>
      <c r="S342" s="85"/>
      <c r="T342" s="85"/>
      <c r="U342" s="85"/>
      <c r="V342" s="85"/>
      <c r="W342" s="85"/>
      <c r="X342" s="85"/>
      <c r="Y342" s="85"/>
      <c r="Z342" s="85"/>
    </row>
    <row r="343">
      <c r="A343" s="86">
        <v>45848.0</v>
      </c>
      <c r="B343" s="87">
        <f t="shared" si="56"/>
        <v>45848</v>
      </c>
      <c r="C343" s="88">
        <f t="shared" si="61"/>
        <v>0.6805555556</v>
      </c>
      <c r="D343" s="90" t="s">
        <v>186</v>
      </c>
      <c r="E343" s="148" t="s">
        <v>345</v>
      </c>
      <c r="F343" s="91">
        <v>6.30164256E8</v>
      </c>
      <c r="G343" s="90"/>
      <c r="H343" s="94" t="str">
        <f t="shared" si="57"/>
        <v>D</v>
      </c>
      <c r="I343" s="89" t="str">
        <f t="shared" si="58"/>
        <v>0</v>
      </c>
      <c r="J343" s="90" t="s">
        <v>183</v>
      </c>
      <c r="K343" s="148" t="s">
        <v>345</v>
      </c>
      <c r="L343" s="91">
        <v>6.30164256E8</v>
      </c>
      <c r="M343" s="89"/>
      <c r="N343" s="94" t="str">
        <f t="shared" si="59"/>
        <v>D</v>
      </c>
      <c r="O343" s="89" t="str">
        <f t="shared" si="60"/>
        <v>0</v>
      </c>
      <c r="P343" s="311" t="s">
        <v>132</v>
      </c>
      <c r="Q343" s="362" t="s">
        <v>25</v>
      </c>
      <c r="R343" s="85"/>
      <c r="S343" s="85"/>
      <c r="T343" s="85"/>
      <c r="U343" s="85"/>
      <c r="V343" s="85"/>
      <c r="W343" s="85"/>
      <c r="X343" s="85"/>
      <c r="Y343" s="85"/>
      <c r="Z343" s="85"/>
    </row>
    <row r="344">
      <c r="A344" s="86">
        <v>45848.0</v>
      </c>
      <c r="B344" s="87">
        <f t="shared" si="56"/>
        <v>45848</v>
      </c>
      <c r="C344" s="88">
        <f t="shared" si="61"/>
        <v>0.6875</v>
      </c>
      <c r="D344" s="90" t="s">
        <v>186</v>
      </c>
      <c r="E344" s="91"/>
      <c r="F344" s="91"/>
      <c r="G344" s="90"/>
      <c r="H344" s="94" t="str">
        <f t="shared" si="57"/>
        <v>D</v>
      </c>
      <c r="I344" s="89" t="str">
        <f t="shared" si="58"/>
        <v>0</v>
      </c>
      <c r="J344" s="90" t="s">
        <v>191</v>
      </c>
      <c r="K344" s="91"/>
      <c r="L344" s="91"/>
      <c r="M344" s="89"/>
      <c r="N344" s="94" t="str">
        <f t="shared" si="59"/>
        <v>D</v>
      </c>
      <c r="O344" s="89" t="str">
        <f t="shared" si="60"/>
        <v>0</v>
      </c>
      <c r="P344" s="124"/>
      <c r="Q344" s="362" t="s">
        <v>25</v>
      </c>
      <c r="R344" s="85"/>
      <c r="S344" s="85"/>
      <c r="T344" s="85"/>
      <c r="U344" s="85"/>
      <c r="V344" s="85"/>
      <c r="W344" s="85"/>
      <c r="X344" s="85"/>
      <c r="Y344" s="85"/>
      <c r="Z344" s="85"/>
    </row>
    <row r="345">
      <c r="A345" s="86">
        <v>45848.0</v>
      </c>
      <c r="B345" s="87">
        <f t="shared" si="56"/>
        <v>45848</v>
      </c>
      <c r="C345" s="88">
        <f t="shared" si="61"/>
        <v>0.6944444444</v>
      </c>
      <c r="D345" s="90" t="s">
        <v>186</v>
      </c>
      <c r="E345" s="360" t="s">
        <v>239</v>
      </c>
      <c r="F345" s="91">
        <v>4.06209818E8</v>
      </c>
      <c r="G345" s="91">
        <v>50000.0</v>
      </c>
      <c r="H345" s="94" t="str">
        <f t="shared" si="57"/>
        <v>W</v>
      </c>
      <c r="I345" s="89">
        <f t="shared" si="58"/>
        <v>1700</v>
      </c>
      <c r="J345" s="90" t="s">
        <v>151</v>
      </c>
      <c r="K345" s="360">
        <v>3.86498952E8</v>
      </c>
      <c r="L345" s="91">
        <v>1.882956474E9</v>
      </c>
      <c r="M345" s="98">
        <v>0.0</v>
      </c>
      <c r="N345" s="94" t="str">
        <f t="shared" si="59"/>
        <v>L</v>
      </c>
      <c r="O345" s="89" t="str">
        <f t="shared" si="60"/>
        <v>0</v>
      </c>
      <c r="P345" s="147"/>
      <c r="Q345" s="362" t="s">
        <v>25</v>
      </c>
      <c r="R345" s="85"/>
      <c r="S345" s="85"/>
      <c r="T345" s="85"/>
      <c r="U345" s="85"/>
      <c r="V345" s="85"/>
      <c r="W345" s="85"/>
      <c r="X345" s="85"/>
      <c r="Y345" s="85"/>
      <c r="Z345" s="85"/>
    </row>
    <row r="346">
      <c r="A346" s="86">
        <v>45848.0</v>
      </c>
      <c r="B346" s="87">
        <f t="shared" si="56"/>
        <v>45848</v>
      </c>
      <c r="C346" s="88">
        <f t="shared" si="61"/>
        <v>0.7013888889</v>
      </c>
      <c r="D346" s="90" t="s">
        <v>186</v>
      </c>
      <c r="E346" s="107" t="s">
        <v>364</v>
      </c>
      <c r="F346" s="91">
        <v>8.06954002E8</v>
      </c>
      <c r="G346" s="90"/>
      <c r="H346" s="94" t="str">
        <f t="shared" si="57"/>
        <v>D</v>
      </c>
      <c r="I346" s="89" t="str">
        <f t="shared" si="58"/>
        <v>0</v>
      </c>
      <c r="J346" s="90" t="s">
        <v>174</v>
      </c>
      <c r="K346" s="107" t="s">
        <v>220</v>
      </c>
      <c r="L346" s="91">
        <v>7.25853031E8</v>
      </c>
      <c r="M346" s="89"/>
      <c r="N346" s="94" t="str">
        <f t="shared" si="59"/>
        <v>D</v>
      </c>
      <c r="O346" s="89" t="str">
        <f t="shared" si="60"/>
        <v>0</v>
      </c>
      <c r="P346" s="90"/>
      <c r="Q346" s="362" t="s">
        <v>25</v>
      </c>
      <c r="R346" s="85"/>
      <c r="S346" s="85"/>
      <c r="T346" s="85"/>
      <c r="U346" s="85"/>
      <c r="V346" s="85"/>
      <c r="W346" s="85"/>
      <c r="X346" s="85"/>
      <c r="Y346" s="85"/>
      <c r="Z346" s="85"/>
    </row>
    <row r="347">
      <c r="A347" s="86">
        <v>45848.0</v>
      </c>
      <c r="B347" s="87">
        <f t="shared" si="56"/>
        <v>45848</v>
      </c>
      <c r="C347" s="88">
        <f t="shared" si="61"/>
        <v>0.7083333333</v>
      </c>
      <c r="D347" s="90" t="s">
        <v>186</v>
      </c>
      <c r="E347" s="91"/>
      <c r="F347" s="90"/>
      <c r="G347" s="90"/>
      <c r="H347" s="94" t="str">
        <f t="shared" si="57"/>
        <v>D</v>
      </c>
      <c r="I347" s="89" t="str">
        <f t="shared" si="58"/>
        <v>0</v>
      </c>
      <c r="J347" s="90" t="s">
        <v>155</v>
      </c>
      <c r="K347" s="91"/>
      <c r="L347" s="90"/>
      <c r="M347" s="89"/>
      <c r="N347" s="94" t="str">
        <f t="shared" si="59"/>
        <v>D</v>
      </c>
      <c r="O347" s="89" t="str">
        <f t="shared" si="60"/>
        <v>0</v>
      </c>
      <c r="P347" s="90"/>
      <c r="Q347" s="362" t="s">
        <v>25</v>
      </c>
      <c r="R347" s="85"/>
      <c r="S347" s="85"/>
      <c r="T347" s="85"/>
      <c r="U347" s="85"/>
      <c r="V347" s="85"/>
      <c r="W347" s="85"/>
      <c r="X347" s="85"/>
      <c r="Y347" s="85"/>
      <c r="Z347" s="85"/>
    </row>
    <row r="348">
      <c r="A348" s="86">
        <v>45848.0</v>
      </c>
      <c r="B348" s="87">
        <f t="shared" si="56"/>
        <v>45848</v>
      </c>
      <c r="C348" s="88">
        <f t="shared" si="61"/>
        <v>0.7152777778</v>
      </c>
      <c r="D348" s="90" t="s">
        <v>130</v>
      </c>
      <c r="E348" s="248" t="s">
        <v>172</v>
      </c>
      <c r="F348" s="91">
        <v>7.8094611E8</v>
      </c>
      <c r="G348" s="90"/>
      <c r="H348" s="94" t="str">
        <f t="shared" si="57"/>
        <v>D</v>
      </c>
      <c r="I348" s="89" t="str">
        <f t="shared" si="58"/>
        <v>0</v>
      </c>
      <c r="J348" s="90" t="s">
        <v>166</v>
      </c>
      <c r="K348" s="248" t="s">
        <v>172</v>
      </c>
      <c r="L348" s="91">
        <v>7.8094611E8</v>
      </c>
      <c r="M348" s="90"/>
      <c r="N348" s="94" t="str">
        <f t="shared" si="59"/>
        <v>D</v>
      </c>
      <c r="O348" s="89" t="str">
        <f t="shared" si="60"/>
        <v>0</v>
      </c>
      <c r="P348" s="311" t="s">
        <v>132</v>
      </c>
      <c r="Q348" s="362" t="s">
        <v>25</v>
      </c>
      <c r="R348" s="85"/>
      <c r="S348" s="85"/>
      <c r="T348" s="85"/>
      <c r="U348" s="85"/>
      <c r="V348" s="85"/>
      <c r="W348" s="85"/>
      <c r="X348" s="85"/>
      <c r="Y348" s="85"/>
      <c r="Z348" s="85"/>
    </row>
    <row r="349">
      <c r="A349" s="86">
        <v>45848.0</v>
      </c>
      <c r="B349" s="87">
        <f t="shared" si="56"/>
        <v>45848</v>
      </c>
      <c r="C349" s="88">
        <f t="shared" si="61"/>
        <v>0.7222222222</v>
      </c>
      <c r="D349" s="90" t="s">
        <v>170</v>
      </c>
      <c r="E349" s="148" t="s">
        <v>307</v>
      </c>
      <c r="F349" s="91">
        <v>5.82217237E8</v>
      </c>
      <c r="G349" s="91">
        <v>0.0</v>
      </c>
      <c r="H349" s="94" t="str">
        <f t="shared" si="57"/>
        <v>D</v>
      </c>
      <c r="I349" s="89" t="str">
        <f t="shared" si="58"/>
        <v>0</v>
      </c>
      <c r="J349" s="90" t="s">
        <v>144</v>
      </c>
      <c r="K349" s="91">
        <v>3.13544867E8</v>
      </c>
      <c r="L349" s="91">
        <v>1.830963821E9</v>
      </c>
      <c r="M349" s="91">
        <v>0.0</v>
      </c>
      <c r="N349" s="94" t="str">
        <f t="shared" si="59"/>
        <v>D</v>
      </c>
      <c r="O349" s="89" t="str">
        <f t="shared" si="60"/>
        <v>0</v>
      </c>
      <c r="P349" s="90"/>
      <c r="Q349" s="362" t="s">
        <v>25</v>
      </c>
      <c r="R349" s="85"/>
      <c r="S349" s="85"/>
      <c r="T349" s="85"/>
      <c r="U349" s="85"/>
      <c r="V349" s="85"/>
      <c r="W349" s="85"/>
      <c r="X349" s="85"/>
      <c r="Y349" s="85"/>
      <c r="Z349" s="85"/>
    </row>
    <row r="350">
      <c r="A350" s="86">
        <v>45848.0</v>
      </c>
      <c r="B350" s="87">
        <f t="shared" si="56"/>
        <v>45848</v>
      </c>
      <c r="C350" s="88">
        <f t="shared" si="61"/>
        <v>0.7291666667</v>
      </c>
      <c r="D350" s="90" t="s">
        <v>155</v>
      </c>
      <c r="E350" s="107" t="s">
        <v>220</v>
      </c>
      <c r="F350" s="91">
        <v>7.25853031E8</v>
      </c>
      <c r="G350" s="91">
        <v>77.0</v>
      </c>
      <c r="H350" s="94" t="str">
        <f t="shared" si="57"/>
        <v>W</v>
      </c>
      <c r="I350" s="89" t="str">
        <f t="shared" si="58"/>
        <v>0</v>
      </c>
      <c r="J350" s="90" t="s">
        <v>134</v>
      </c>
      <c r="K350" s="107" t="s">
        <v>176</v>
      </c>
      <c r="L350" s="91">
        <v>7.28603229E8</v>
      </c>
      <c r="M350" s="91">
        <v>70.0</v>
      </c>
      <c r="N350" s="94" t="str">
        <f t="shared" si="59"/>
        <v>L</v>
      </c>
      <c r="O350" s="89" t="str">
        <f t="shared" si="60"/>
        <v>0</v>
      </c>
      <c r="P350" s="90"/>
      <c r="Q350" s="362" t="s">
        <v>25</v>
      </c>
      <c r="R350" s="85"/>
      <c r="S350" s="85"/>
      <c r="T350" s="85"/>
      <c r="U350" s="85"/>
      <c r="V350" s="85"/>
      <c r="W350" s="85"/>
      <c r="X350" s="85"/>
      <c r="Y350" s="85"/>
      <c r="Z350" s="85"/>
    </row>
    <row r="351">
      <c r="A351" s="86">
        <v>45848.0</v>
      </c>
      <c r="B351" s="87">
        <f t="shared" si="56"/>
        <v>45848</v>
      </c>
      <c r="C351" s="88">
        <f t="shared" si="61"/>
        <v>0.7361111111</v>
      </c>
      <c r="D351" s="90" t="s">
        <v>429</v>
      </c>
      <c r="E351" s="360" t="s">
        <v>209</v>
      </c>
      <c r="F351" s="91">
        <v>5.88209701E8</v>
      </c>
      <c r="G351" s="91">
        <v>30000.0</v>
      </c>
      <c r="H351" s="94" t="str">
        <f t="shared" si="57"/>
        <v>W</v>
      </c>
      <c r="I351" s="89">
        <f t="shared" si="58"/>
        <v>1000</v>
      </c>
      <c r="J351" s="90" t="s">
        <v>134</v>
      </c>
      <c r="K351" s="360">
        <v>3.86498952E8</v>
      </c>
      <c r="L351" s="91">
        <v>1.882956474E9</v>
      </c>
      <c r="M351" s="91">
        <v>100.0</v>
      </c>
      <c r="N351" s="94" t="str">
        <f t="shared" si="59"/>
        <v>L</v>
      </c>
      <c r="O351" s="89" t="str">
        <f t="shared" si="60"/>
        <v>0</v>
      </c>
      <c r="P351" s="124"/>
      <c r="Q351" s="362" t="s">
        <v>25</v>
      </c>
      <c r="R351" s="85"/>
      <c r="S351" s="85"/>
      <c r="T351" s="85"/>
      <c r="U351" s="85"/>
      <c r="V351" s="85"/>
      <c r="W351" s="85"/>
      <c r="X351" s="85"/>
      <c r="Y351" s="85"/>
      <c r="Z351" s="85"/>
    </row>
    <row r="352">
      <c r="A352" s="86">
        <v>45848.0</v>
      </c>
      <c r="B352" s="87">
        <f t="shared" si="56"/>
        <v>45848</v>
      </c>
      <c r="C352" s="88">
        <f t="shared" si="61"/>
        <v>0.7430555556</v>
      </c>
      <c r="D352" s="90" t="s">
        <v>195</v>
      </c>
      <c r="E352" s="369" t="s">
        <v>742</v>
      </c>
      <c r="F352" s="91">
        <v>5.01317001E8</v>
      </c>
      <c r="G352" s="91">
        <v>56000.0</v>
      </c>
      <c r="H352" s="94" t="str">
        <f t="shared" si="57"/>
        <v>W</v>
      </c>
      <c r="I352" s="89">
        <f t="shared" si="58"/>
        <v>1700</v>
      </c>
      <c r="J352" s="90" t="s">
        <v>195</v>
      </c>
      <c r="K352" s="370" t="s">
        <v>522</v>
      </c>
      <c r="L352" s="91">
        <v>5.56328399E8</v>
      </c>
      <c r="M352" s="91">
        <v>5500.0</v>
      </c>
      <c r="N352" s="94" t="str">
        <f t="shared" si="59"/>
        <v>L</v>
      </c>
      <c r="O352" s="89">
        <f t="shared" si="60"/>
        <v>75</v>
      </c>
      <c r="P352" s="90"/>
      <c r="Q352" s="362" t="s">
        <v>25</v>
      </c>
      <c r="R352" s="85"/>
      <c r="S352" s="85"/>
      <c r="T352" s="85"/>
      <c r="U352" s="85"/>
      <c r="V352" s="85"/>
      <c r="W352" s="85"/>
      <c r="X352" s="85"/>
      <c r="Y352" s="85"/>
      <c r="Z352" s="85"/>
    </row>
    <row r="353">
      <c r="A353" s="86">
        <v>45848.0</v>
      </c>
      <c r="B353" s="87">
        <f t="shared" si="56"/>
        <v>45848</v>
      </c>
      <c r="C353" s="88">
        <f t="shared" si="61"/>
        <v>0.75</v>
      </c>
      <c r="D353" s="90" t="s">
        <v>195</v>
      </c>
      <c r="E353" s="248" t="s">
        <v>591</v>
      </c>
      <c r="F353" s="91">
        <v>6.30450839E8</v>
      </c>
      <c r="G353" s="91">
        <v>1180.0</v>
      </c>
      <c r="H353" s="94" t="str">
        <f t="shared" si="57"/>
        <v>L</v>
      </c>
      <c r="I353" s="89" t="str">
        <f t="shared" si="58"/>
        <v>0</v>
      </c>
      <c r="J353" s="90" t="s">
        <v>130</v>
      </c>
      <c r="K353" s="371" t="s">
        <v>598</v>
      </c>
      <c r="L353" s="91">
        <v>7.11679513E8</v>
      </c>
      <c r="M353" s="91">
        <v>4370.0</v>
      </c>
      <c r="N353" s="94" t="str">
        <f t="shared" si="59"/>
        <v>W</v>
      </c>
      <c r="O353" s="89" t="str">
        <f t="shared" si="60"/>
        <v>0</v>
      </c>
      <c r="P353" s="90"/>
      <c r="Q353" s="362" t="s">
        <v>25</v>
      </c>
      <c r="R353" s="85"/>
      <c r="S353" s="85"/>
      <c r="T353" s="85"/>
      <c r="U353" s="85"/>
      <c r="V353" s="85"/>
      <c r="W353" s="85"/>
      <c r="X353" s="85"/>
      <c r="Y353" s="85"/>
      <c r="Z353" s="85"/>
    </row>
    <row r="354">
      <c r="A354" s="86">
        <v>45848.0</v>
      </c>
      <c r="B354" s="87">
        <f t="shared" si="56"/>
        <v>45848</v>
      </c>
      <c r="C354" s="88">
        <f t="shared" si="61"/>
        <v>0.7569444444</v>
      </c>
      <c r="D354" s="90" t="s">
        <v>490</v>
      </c>
      <c r="E354" s="91" t="s">
        <v>797</v>
      </c>
      <c r="F354" s="91">
        <v>7.82770339E8</v>
      </c>
      <c r="G354" s="91">
        <v>170.0</v>
      </c>
      <c r="H354" s="94" t="str">
        <f t="shared" si="57"/>
        <v>L</v>
      </c>
      <c r="I354" s="89" t="str">
        <f t="shared" si="58"/>
        <v>0</v>
      </c>
      <c r="J354" s="90" t="s">
        <v>183</v>
      </c>
      <c r="K354" s="148" t="s">
        <v>798</v>
      </c>
      <c r="L354" s="91">
        <v>5.22744881E8</v>
      </c>
      <c r="M354" s="91">
        <v>30120.0</v>
      </c>
      <c r="N354" s="94" t="str">
        <f t="shared" si="59"/>
        <v>W</v>
      </c>
      <c r="O354" s="89">
        <f t="shared" si="60"/>
        <v>1000</v>
      </c>
      <c r="P354" s="90"/>
      <c r="Q354" s="362" t="s">
        <v>25</v>
      </c>
      <c r="R354" s="85"/>
      <c r="S354" s="85"/>
      <c r="T354" s="85"/>
      <c r="U354" s="85"/>
      <c r="V354" s="85"/>
      <c r="W354" s="85"/>
      <c r="X354" s="85"/>
      <c r="Y354" s="85"/>
      <c r="Z354" s="85"/>
    </row>
    <row r="355">
      <c r="A355" s="86">
        <v>45848.0</v>
      </c>
      <c r="B355" s="87">
        <f t="shared" si="56"/>
        <v>45848</v>
      </c>
      <c r="C355" s="88">
        <f t="shared" si="61"/>
        <v>0.7638888889</v>
      </c>
      <c r="D355" s="90" t="s">
        <v>134</v>
      </c>
      <c r="E355" s="97" t="s">
        <v>472</v>
      </c>
      <c r="F355" s="91">
        <v>7.99623928E8</v>
      </c>
      <c r="G355" s="91">
        <v>0.0</v>
      </c>
      <c r="H355" s="94" t="str">
        <f t="shared" si="57"/>
        <v>L</v>
      </c>
      <c r="I355" s="89" t="str">
        <f t="shared" si="58"/>
        <v>0</v>
      </c>
      <c r="J355" s="90" t="s">
        <v>188</v>
      </c>
      <c r="K355" s="97" t="s">
        <v>162</v>
      </c>
      <c r="L355" s="91">
        <v>8.33635123E8</v>
      </c>
      <c r="M355" s="91">
        <v>140.0</v>
      </c>
      <c r="N355" s="94" t="str">
        <f t="shared" si="59"/>
        <v>W</v>
      </c>
      <c r="O355" s="89" t="str">
        <f t="shared" si="60"/>
        <v>0</v>
      </c>
      <c r="P355" s="124"/>
      <c r="Q355" s="362" t="s">
        <v>25</v>
      </c>
      <c r="R355" s="85"/>
      <c r="S355" s="85"/>
      <c r="T355" s="85"/>
      <c r="U355" s="85"/>
      <c r="V355" s="85"/>
      <c r="W355" s="85"/>
      <c r="X355" s="85"/>
      <c r="Y355" s="85"/>
      <c r="Z355" s="85"/>
    </row>
    <row r="356">
      <c r="A356" s="86">
        <v>45848.0</v>
      </c>
      <c r="B356" s="87">
        <f t="shared" si="56"/>
        <v>45848</v>
      </c>
      <c r="C356" s="88">
        <f t="shared" si="61"/>
        <v>0.7708333333</v>
      </c>
      <c r="D356" s="90" t="s">
        <v>590</v>
      </c>
      <c r="E356" s="91" t="s">
        <v>423</v>
      </c>
      <c r="F356" s="91">
        <v>8.13080642E8</v>
      </c>
      <c r="G356" s="91">
        <v>0.0</v>
      </c>
      <c r="H356" s="94" t="str">
        <f t="shared" si="57"/>
        <v>D</v>
      </c>
      <c r="I356" s="89" t="str">
        <f t="shared" si="58"/>
        <v>0</v>
      </c>
      <c r="J356" s="90" t="s">
        <v>151</v>
      </c>
      <c r="K356" s="90" t="s">
        <v>326</v>
      </c>
      <c r="L356" s="91">
        <v>6.72731344E8</v>
      </c>
      <c r="M356" s="91">
        <v>0.0</v>
      </c>
      <c r="N356" s="94" t="str">
        <f t="shared" si="59"/>
        <v>D</v>
      </c>
      <c r="O356" s="89" t="str">
        <f t="shared" si="60"/>
        <v>0</v>
      </c>
      <c r="P356" s="90"/>
      <c r="Q356" s="362" t="s">
        <v>25</v>
      </c>
      <c r="R356" s="85"/>
      <c r="S356" s="85"/>
      <c r="T356" s="85"/>
      <c r="U356" s="85"/>
      <c r="V356" s="85"/>
      <c r="W356" s="85"/>
      <c r="X356" s="85"/>
      <c r="Y356" s="85"/>
      <c r="Z356" s="85"/>
    </row>
    <row r="357">
      <c r="A357" s="86">
        <v>45848.0</v>
      </c>
      <c r="B357" s="87">
        <f t="shared" si="56"/>
        <v>45848</v>
      </c>
      <c r="C357" s="88">
        <f t="shared" si="61"/>
        <v>0.7777777778</v>
      </c>
      <c r="D357" s="90" t="s">
        <v>282</v>
      </c>
      <c r="E357" s="148" t="s">
        <v>307</v>
      </c>
      <c r="F357" s="91">
        <v>5.82217237E8</v>
      </c>
      <c r="G357" s="91">
        <v>0.0</v>
      </c>
      <c r="H357" s="94" t="str">
        <f t="shared" si="57"/>
        <v>L</v>
      </c>
      <c r="I357" s="89" t="str">
        <f t="shared" si="58"/>
        <v>0</v>
      </c>
      <c r="J357" s="90" t="s">
        <v>170</v>
      </c>
      <c r="K357" s="148" t="s">
        <v>389</v>
      </c>
      <c r="L357" s="91">
        <v>7.56066307E8</v>
      </c>
      <c r="M357" s="91">
        <v>80.0</v>
      </c>
      <c r="N357" s="94" t="str">
        <f t="shared" si="59"/>
        <v>W</v>
      </c>
      <c r="O357" s="89" t="str">
        <f t="shared" si="60"/>
        <v>0</v>
      </c>
      <c r="P357" s="124"/>
      <c r="Q357" s="362" t="s">
        <v>25</v>
      </c>
      <c r="R357" s="85"/>
      <c r="S357" s="85"/>
      <c r="T357" s="85"/>
      <c r="U357" s="85"/>
      <c r="V357" s="85"/>
      <c r="W357" s="85"/>
      <c r="X357" s="85"/>
      <c r="Y357" s="85"/>
      <c r="Z357" s="85"/>
    </row>
    <row r="358">
      <c r="A358" s="86">
        <v>45848.0</v>
      </c>
      <c r="B358" s="87">
        <f t="shared" si="56"/>
        <v>45848</v>
      </c>
      <c r="C358" s="88">
        <f t="shared" si="61"/>
        <v>0.7847222222</v>
      </c>
      <c r="D358" s="90" t="s">
        <v>183</v>
      </c>
      <c r="E358" s="148" t="s">
        <v>345</v>
      </c>
      <c r="F358" s="91">
        <v>6.30164256E8</v>
      </c>
      <c r="G358" s="91">
        <v>43910.0</v>
      </c>
      <c r="H358" s="94" t="str">
        <f t="shared" si="57"/>
        <v>L</v>
      </c>
      <c r="I358" s="89">
        <f t="shared" si="58"/>
        <v>500</v>
      </c>
      <c r="J358" s="90" t="s">
        <v>134</v>
      </c>
      <c r="K358" s="97" t="s">
        <v>158</v>
      </c>
      <c r="L358" s="91">
        <v>5.29884291E8</v>
      </c>
      <c r="M358" s="91">
        <v>75840.0</v>
      </c>
      <c r="N358" s="94" t="str">
        <f t="shared" si="59"/>
        <v>W</v>
      </c>
      <c r="O358" s="89">
        <f t="shared" si="60"/>
        <v>1700</v>
      </c>
      <c r="P358" s="90"/>
      <c r="Q358" s="362" t="s">
        <v>25</v>
      </c>
      <c r="R358" s="85"/>
      <c r="S358" s="85"/>
      <c r="T358" s="85"/>
      <c r="U358" s="85"/>
      <c r="V358" s="85"/>
      <c r="W358" s="85"/>
      <c r="X358" s="85"/>
      <c r="Y358" s="85"/>
      <c r="Z358" s="85"/>
    </row>
    <row r="359">
      <c r="A359" s="86">
        <v>45848.0</v>
      </c>
      <c r="B359" s="87">
        <f t="shared" si="56"/>
        <v>45848</v>
      </c>
      <c r="C359" s="88">
        <f t="shared" si="61"/>
        <v>0.7916666667</v>
      </c>
      <c r="D359" s="90" t="s">
        <v>188</v>
      </c>
      <c r="E359" s="97" t="s">
        <v>391</v>
      </c>
      <c r="F359" s="91">
        <v>6.34880806E8</v>
      </c>
      <c r="G359" s="91">
        <v>28900.0</v>
      </c>
      <c r="H359" s="94" t="str">
        <f t="shared" si="57"/>
        <v>W</v>
      </c>
      <c r="I359" s="89">
        <f t="shared" si="58"/>
        <v>700</v>
      </c>
      <c r="J359" s="90" t="s">
        <v>170</v>
      </c>
      <c r="K359" s="90" t="s">
        <v>314</v>
      </c>
      <c r="L359" s="91">
        <v>7.82770339E8</v>
      </c>
      <c r="M359" s="91">
        <v>1000.0</v>
      </c>
      <c r="N359" s="94" t="str">
        <f t="shared" si="59"/>
        <v>L</v>
      </c>
      <c r="O359" s="89" t="str">
        <f t="shared" si="60"/>
        <v>0</v>
      </c>
      <c r="P359" s="90"/>
      <c r="Q359" s="362" t="s">
        <v>25</v>
      </c>
      <c r="R359" s="85"/>
      <c r="S359" s="85"/>
      <c r="T359" s="85"/>
      <c r="U359" s="85"/>
      <c r="V359" s="85"/>
      <c r="W359" s="85"/>
      <c r="X359" s="85"/>
      <c r="Y359" s="85"/>
      <c r="Z359" s="85"/>
    </row>
    <row r="360">
      <c r="A360" s="86">
        <v>45848.0</v>
      </c>
      <c r="B360" s="87">
        <f t="shared" si="56"/>
        <v>45848</v>
      </c>
      <c r="C360" s="88">
        <f t="shared" si="61"/>
        <v>0.7986111111</v>
      </c>
      <c r="D360" s="90" t="s">
        <v>151</v>
      </c>
      <c r="E360" s="91" t="s">
        <v>805</v>
      </c>
      <c r="F360" s="91">
        <v>5.16572633E8</v>
      </c>
      <c r="G360" s="91">
        <v>51050.0</v>
      </c>
      <c r="H360" s="94" t="str">
        <f t="shared" si="57"/>
        <v>W</v>
      </c>
      <c r="I360" s="89">
        <f t="shared" si="58"/>
        <v>1700</v>
      </c>
      <c r="J360" s="90" t="s">
        <v>130</v>
      </c>
      <c r="K360" s="248" t="s">
        <v>591</v>
      </c>
      <c r="L360" s="91">
        <v>6.30450839E8</v>
      </c>
      <c r="M360" s="91">
        <v>1660.0</v>
      </c>
      <c r="N360" s="94" t="str">
        <f t="shared" si="59"/>
        <v>L</v>
      </c>
      <c r="O360" s="89" t="str">
        <f t="shared" si="60"/>
        <v>0</v>
      </c>
      <c r="P360" s="90"/>
      <c r="Q360" s="362" t="s">
        <v>25</v>
      </c>
      <c r="R360" s="85"/>
      <c r="S360" s="85"/>
      <c r="T360" s="85"/>
      <c r="U360" s="85"/>
      <c r="V360" s="85"/>
      <c r="W360" s="85"/>
      <c r="X360" s="85"/>
      <c r="Y360" s="85"/>
      <c r="Z360" s="85"/>
    </row>
    <row r="361">
      <c r="A361" s="86">
        <v>45848.0</v>
      </c>
      <c r="B361" s="87">
        <f t="shared" si="56"/>
        <v>45848</v>
      </c>
      <c r="C361" s="88">
        <f t="shared" si="61"/>
        <v>0.8055555556</v>
      </c>
      <c r="D361" s="90" t="s">
        <v>170</v>
      </c>
      <c r="E361" s="148" t="s">
        <v>389</v>
      </c>
      <c r="F361" s="91">
        <v>7.56066307E8</v>
      </c>
      <c r="G361" s="91">
        <v>10000.0</v>
      </c>
      <c r="H361" s="94" t="str">
        <f t="shared" si="57"/>
        <v>W</v>
      </c>
      <c r="I361" s="89">
        <f t="shared" si="58"/>
        <v>350</v>
      </c>
      <c r="J361" s="90" t="s">
        <v>282</v>
      </c>
      <c r="K361" s="148" t="s">
        <v>345</v>
      </c>
      <c r="L361" s="91">
        <v>6.30164256E8</v>
      </c>
      <c r="M361" s="91">
        <v>1000.0</v>
      </c>
      <c r="N361" s="94" t="str">
        <f t="shared" si="59"/>
        <v>L</v>
      </c>
      <c r="O361" s="89" t="str">
        <f t="shared" si="60"/>
        <v>0</v>
      </c>
      <c r="P361" s="90"/>
      <c r="Q361" s="362" t="s">
        <v>25</v>
      </c>
      <c r="R361" s="85"/>
      <c r="S361" s="85"/>
      <c r="T361" s="85"/>
      <c r="U361" s="85"/>
      <c r="V361" s="85"/>
      <c r="W361" s="85"/>
      <c r="X361" s="85"/>
      <c r="Y361" s="85"/>
      <c r="Z361" s="85"/>
    </row>
    <row r="362">
      <c r="A362" s="86">
        <v>45848.0</v>
      </c>
      <c r="B362" s="87">
        <f t="shared" si="56"/>
        <v>45848</v>
      </c>
      <c r="C362" s="88">
        <f t="shared" si="61"/>
        <v>0.8125</v>
      </c>
      <c r="D362" s="90" t="s">
        <v>134</v>
      </c>
      <c r="E362" s="97" t="s">
        <v>723</v>
      </c>
      <c r="F362" s="91">
        <v>6.86189751E8</v>
      </c>
      <c r="G362" s="91">
        <v>270.0</v>
      </c>
      <c r="H362" s="94" t="str">
        <f t="shared" si="57"/>
        <v>L</v>
      </c>
      <c r="I362" s="89" t="str">
        <f t="shared" si="58"/>
        <v>0</v>
      </c>
      <c r="J362" s="90" t="s">
        <v>427</v>
      </c>
      <c r="K362" s="91" t="s">
        <v>693</v>
      </c>
      <c r="L362" s="91">
        <v>8.37011545E8</v>
      </c>
      <c r="M362" s="91">
        <v>585.0</v>
      </c>
      <c r="N362" s="94" t="str">
        <f t="shared" si="59"/>
        <v>W</v>
      </c>
      <c r="O362" s="89" t="str">
        <f t="shared" si="60"/>
        <v>0</v>
      </c>
      <c r="P362" s="147"/>
      <c r="Q362" s="362" t="s">
        <v>25</v>
      </c>
      <c r="R362" s="85"/>
      <c r="S362" s="85"/>
      <c r="T362" s="85"/>
      <c r="U362" s="85"/>
      <c r="V362" s="85"/>
      <c r="W362" s="85"/>
      <c r="X362" s="85"/>
      <c r="Y362" s="85"/>
      <c r="Z362" s="85"/>
    </row>
    <row r="363">
      <c r="A363" s="86">
        <v>45848.0</v>
      </c>
      <c r="B363" s="87">
        <f t="shared" si="56"/>
        <v>45848</v>
      </c>
      <c r="C363" s="88">
        <f t="shared" si="61"/>
        <v>0.8194444444</v>
      </c>
      <c r="D363" s="90" t="s">
        <v>170</v>
      </c>
      <c r="E363" s="90" t="s">
        <v>314</v>
      </c>
      <c r="F363" s="91">
        <v>7.82770339E8</v>
      </c>
      <c r="G363" s="91">
        <v>10.0</v>
      </c>
      <c r="H363" s="94" t="str">
        <f t="shared" si="57"/>
        <v>D</v>
      </c>
      <c r="I363" s="89" t="str">
        <f t="shared" si="58"/>
        <v>0</v>
      </c>
      <c r="J363" s="90" t="s">
        <v>186</v>
      </c>
      <c r="K363" s="91" t="s">
        <v>287</v>
      </c>
      <c r="L363" s="91">
        <v>1.8792916E9</v>
      </c>
      <c r="M363" s="91">
        <v>10.0</v>
      </c>
      <c r="N363" s="94" t="str">
        <f t="shared" si="59"/>
        <v>D</v>
      </c>
      <c r="O363" s="89" t="str">
        <f t="shared" si="60"/>
        <v>0</v>
      </c>
      <c r="P363" s="90"/>
      <c r="Q363" s="362" t="s">
        <v>25</v>
      </c>
      <c r="R363" s="85"/>
      <c r="S363" s="85"/>
      <c r="T363" s="85"/>
      <c r="U363" s="85"/>
      <c r="V363" s="85"/>
      <c r="W363" s="85"/>
      <c r="X363" s="85"/>
      <c r="Y363" s="85"/>
      <c r="Z363" s="85"/>
    </row>
    <row r="364">
      <c r="A364" s="86">
        <v>45848.0</v>
      </c>
      <c r="B364" s="87">
        <f t="shared" si="56"/>
        <v>45848</v>
      </c>
      <c r="C364" s="88">
        <f t="shared" si="61"/>
        <v>0.8263888889</v>
      </c>
      <c r="D364" s="90" t="s">
        <v>195</v>
      </c>
      <c r="E364" s="91" t="s">
        <v>499</v>
      </c>
      <c r="F364" s="91">
        <v>5.87747066E8</v>
      </c>
      <c r="G364" s="91">
        <v>1500.0</v>
      </c>
      <c r="H364" s="94" t="str">
        <f t="shared" si="57"/>
        <v>W</v>
      </c>
      <c r="I364" s="89" t="str">
        <f t="shared" si="58"/>
        <v>0</v>
      </c>
      <c r="J364" s="90" t="s">
        <v>427</v>
      </c>
      <c r="K364" s="91" t="s">
        <v>449</v>
      </c>
      <c r="L364" s="91">
        <v>7.91728491E8</v>
      </c>
      <c r="M364" s="91">
        <v>1290.0</v>
      </c>
      <c r="N364" s="94" t="str">
        <f t="shared" si="59"/>
        <v>L</v>
      </c>
      <c r="O364" s="89" t="str">
        <f t="shared" si="60"/>
        <v>0</v>
      </c>
      <c r="P364" s="90"/>
      <c r="Q364" s="362" t="s">
        <v>25</v>
      </c>
      <c r="R364" s="85"/>
      <c r="S364" s="85"/>
      <c r="T364" s="85"/>
      <c r="U364" s="85"/>
      <c r="V364" s="85"/>
      <c r="W364" s="85"/>
      <c r="X364" s="85"/>
      <c r="Y364" s="85"/>
      <c r="Z364" s="85"/>
    </row>
    <row r="365">
      <c r="A365" s="86">
        <v>45848.0</v>
      </c>
      <c r="B365" s="87">
        <f t="shared" si="56"/>
        <v>45848</v>
      </c>
      <c r="C365" s="88">
        <f t="shared" si="61"/>
        <v>0.8333333333</v>
      </c>
      <c r="D365" s="90" t="s">
        <v>186</v>
      </c>
      <c r="E365" s="170" t="s">
        <v>720</v>
      </c>
      <c r="F365" s="91">
        <v>5.76072016E8</v>
      </c>
      <c r="G365" s="91">
        <v>50030.0</v>
      </c>
      <c r="H365" s="94" t="str">
        <f t="shared" si="57"/>
        <v>W</v>
      </c>
      <c r="I365" s="89">
        <f t="shared" si="58"/>
        <v>1700</v>
      </c>
      <c r="J365" s="90" t="s">
        <v>429</v>
      </c>
      <c r="K365" s="270" t="s">
        <v>621</v>
      </c>
      <c r="L365" s="91">
        <v>7.83530613E8</v>
      </c>
      <c r="M365" s="91">
        <v>1570.0</v>
      </c>
      <c r="N365" s="94" t="str">
        <f t="shared" si="59"/>
        <v>L</v>
      </c>
      <c r="O365" s="89" t="str">
        <f t="shared" si="60"/>
        <v>0</v>
      </c>
      <c r="P365" s="90"/>
      <c r="Q365" s="362" t="s">
        <v>25</v>
      </c>
      <c r="R365" s="85"/>
      <c r="S365" s="85"/>
      <c r="T365" s="85"/>
      <c r="U365" s="85"/>
      <c r="V365" s="85"/>
      <c r="W365" s="85"/>
      <c r="X365" s="85"/>
      <c r="Y365" s="85"/>
      <c r="Z365" s="85"/>
    </row>
    <row r="366">
      <c r="A366" s="86">
        <v>45848.0</v>
      </c>
      <c r="B366" s="87">
        <f t="shared" si="56"/>
        <v>45848</v>
      </c>
      <c r="C366" s="88">
        <f t="shared" si="61"/>
        <v>0.8402777778</v>
      </c>
      <c r="D366" s="90" t="s">
        <v>127</v>
      </c>
      <c r="E366" s="90" t="s">
        <v>350</v>
      </c>
      <c r="F366" s="91">
        <v>8.20150051E8</v>
      </c>
      <c r="G366" s="90"/>
      <c r="H366" s="94" t="str">
        <f t="shared" si="57"/>
        <v>D</v>
      </c>
      <c r="I366" s="89" t="str">
        <f t="shared" si="58"/>
        <v>0</v>
      </c>
      <c r="J366" s="90" t="s">
        <v>195</v>
      </c>
      <c r="K366" s="90" t="s">
        <v>350</v>
      </c>
      <c r="L366" s="91">
        <v>8.20150051E8</v>
      </c>
      <c r="M366" s="90"/>
      <c r="N366" s="94" t="str">
        <f t="shared" si="59"/>
        <v>D</v>
      </c>
      <c r="O366" s="89" t="str">
        <f t="shared" si="60"/>
        <v>0</v>
      </c>
      <c r="P366" s="311" t="s">
        <v>132</v>
      </c>
      <c r="Q366" s="362" t="s">
        <v>25</v>
      </c>
      <c r="R366" s="85"/>
      <c r="S366" s="85"/>
      <c r="T366" s="85"/>
      <c r="U366" s="85"/>
      <c r="V366" s="85"/>
      <c r="W366" s="85"/>
      <c r="X366" s="85"/>
      <c r="Y366" s="85"/>
      <c r="Z366" s="85"/>
    </row>
    <row r="367">
      <c r="A367" s="86">
        <v>45848.0</v>
      </c>
      <c r="B367" s="87">
        <f t="shared" si="56"/>
        <v>45848</v>
      </c>
      <c r="C367" s="88">
        <f t="shared" si="61"/>
        <v>0.8472222222</v>
      </c>
      <c r="D367" s="90" t="s">
        <v>134</v>
      </c>
      <c r="E367" s="189" t="s">
        <v>901</v>
      </c>
      <c r="F367" s="91">
        <v>8.20511123E8</v>
      </c>
      <c r="G367" s="91">
        <v>20.0</v>
      </c>
      <c r="H367" s="94" t="str">
        <f t="shared" si="57"/>
        <v>L</v>
      </c>
      <c r="I367" s="89" t="str">
        <f t="shared" si="58"/>
        <v>0</v>
      </c>
      <c r="J367" s="90" t="s">
        <v>163</v>
      </c>
      <c r="K367" s="248" t="s">
        <v>591</v>
      </c>
      <c r="L367" s="91">
        <v>6.30450839E8</v>
      </c>
      <c r="M367" s="91">
        <v>3750.0</v>
      </c>
      <c r="N367" s="94" t="str">
        <f t="shared" si="59"/>
        <v>W</v>
      </c>
      <c r="O367" s="89" t="str">
        <f t="shared" si="60"/>
        <v>0</v>
      </c>
      <c r="P367" s="90"/>
      <c r="Q367" s="362" t="s">
        <v>25</v>
      </c>
      <c r="R367" s="85"/>
      <c r="S367" s="85"/>
      <c r="T367" s="85"/>
      <c r="U367" s="85"/>
      <c r="V367" s="85"/>
      <c r="W367" s="85"/>
      <c r="X367" s="85"/>
      <c r="Y367" s="85"/>
      <c r="Z367" s="85"/>
    </row>
    <row r="368">
      <c r="A368" s="86">
        <v>45848.0</v>
      </c>
      <c r="B368" s="87">
        <f t="shared" si="56"/>
        <v>45848</v>
      </c>
      <c r="C368" s="88">
        <f t="shared" si="61"/>
        <v>0.8541666667</v>
      </c>
      <c r="D368" s="90" t="s">
        <v>217</v>
      </c>
      <c r="E368" s="90" t="s">
        <v>589</v>
      </c>
      <c r="F368" s="91">
        <v>1.857610919E9</v>
      </c>
      <c r="G368" s="91">
        <v>5500.0</v>
      </c>
      <c r="H368" s="94" t="str">
        <f t="shared" si="57"/>
        <v>W</v>
      </c>
      <c r="I368" s="89">
        <f t="shared" si="58"/>
        <v>150</v>
      </c>
      <c r="J368" s="90" t="s">
        <v>271</v>
      </c>
      <c r="K368" s="141" t="s">
        <v>446</v>
      </c>
      <c r="L368" s="91">
        <v>8.0443509E8</v>
      </c>
      <c r="M368" s="91">
        <v>620.0</v>
      </c>
      <c r="N368" s="94" t="str">
        <f t="shared" si="59"/>
        <v>L</v>
      </c>
      <c r="O368" s="89" t="str">
        <f t="shared" si="60"/>
        <v>0</v>
      </c>
      <c r="P368" s="90"/>
      <c r="Q368" s="362" t="s">
        <v>25</v>
      </c>
      <c r="R368" s="85"/>
      <c r="S368" s="85"/>
      <c r="T368" s="85"/>
      <c r="U368" s="85"/>
      <c r="V368" s="85"/>
      <c r="W368" s="85"/>
      <c r="X368" s="85"/>
      <c r="Y368" s="85"/>
      <c r="Z368" s="85"/>
    </row>
    <row r="369">
      <c r="A369" s="86">
        <v>45848.0</v>
      </c>
      <c r="B369" s="87">
        <f t="shared" si="56"/>
        <v>45848</v>
      </c>
      <c r="C369" s="88">
        <f t="shared" si="61"/>
        <v>0.8611111111</v>
      </c>
      <c r="D369" s="90" t="s">
        <v>427</v>
      </c>
      <c r="E369" s="90" t="s">
        <v>723</v>
      </c>
      <c r="F369" s="91">
        <v>6.86189751E8</v>
      </c>
      <c r="G369" s="91">
        <v>330.0</v>
      </c>
      <c r="H369" s="94" t="str">
        <f t="shared" si="57"/>
        <v>L</v>
      </c>
      <c r="I369" s="89" t="str">
        <f t="shared" si="58"/>
        <v>0</v>
      </c>
      <c r="J369" s="90" t="s">
        <v>157</v>
      </c>
      <c r="K369" s="107" t="s">
        <v>220</v>
      </c>
      <c r="L369" s="91">
        <v>7.25853031E8</v>
      </c>
      <c r="M369" s="91">
        <v>55539.0</v>
      </c>
      <c r="N369" s="94" t="str">
        <f t="shared" si="59"/>
        <v>W</v>
      </c>
      <c r="O369" s="89">
        <f t="shared" si="60"/>
        <v>1700</v>
      </c>
      <c r="P369" s="90"/>
      <c r="Q369" s="362" t="s">
        <v>25</v>
      </c>
      <c r="R369" s="85"/>
      <c r="S369" s="85"/>
      <c r="T369" s="85"/>
      <c r="U369" s="85"/>
      <c r="V369" s="85"/>
      <c r="W369" s="85"/>
      <c r="X369" s="85"/>
      <c r="Y369" s="85"/>
      <c r="Z369" s="85"/>
    </row>
    <row r="370">
      <c r="A370" s="86">
        <v>45848.0</v>
      </c>
      <c r="B370" s="87">
        <f t="shared" si="56"/>
        <v>45848</v>
      </c>
      <c r="C370" s="88">
        <f t="shared" si="61"/>
        <v>0.8680555556</v>
      </c>
      <c r="D370" s="90" t="s">
        <v>174</v>
      </c>
      <c r="E370" s="107">
        <v>9.79993201E8</v>
      </c>
      <c r="F370" s="91">
        <v>7.53012678E8</v>
      </c>
      <c r="G370" s="91">
        <v>1200.0</v>
      </c>
      <c r="H370" s="94" t="str">
        <f t="shared" si="57"/>
        <v>W</v>
      </c>
      <c r="I370" s="89" t="str">
        <f t="shared" si="58"/>
        <v>0</v>
      </c>
      <c r="J370" s="90" t="s">
        <v>452</v>
      </c>
      <c r="K370" s="107" t="s">
        <v>220</v>
      </c>
      <c r="L370" s="91">
        <v>7.25853031E8</v>
      </c>
      <c r="M370" s="91">
        <v>1120.0</v>
      </c>
      <c r="N370" s="94" t="str">
        <f t="shared" si="59"/>
        <v>L</v>
      </c>
      <c r="O370" s="89" t="str">
        <f t="shared" si="60"/>
        <v>0</v>
      </c>
      <c r="P370" s="124"/>
      <c r="Q370" s="362" t="s">
        <v>25</v>
      </c>
      <c r="R370" s="85"/>
      <c r="S370" s="85"/>
      <c r="T370" s="85"/>
      <c r="U370" s="85"/>
      <c r="V370" s="85"/>
      <c r="W370" s="85"/>
      <c r="X370" s="85"/>
      <c r="Y370" s="85"/>
      <c r="Z370" s="85"/>
    </row>
    <row r="371">
      <c r="A371" s="268" t="s">
        <v>116</v>
      </c>
      <c r="B371" s="81" t="s">
        <v>16</v>
      </c>
      <c r="C371" s="150" t="s">
        <v>117</v>
      </c>
      <c r="D371" s="82" t="s">
        <v>118</v>
      </c>
      <c r="E371" s="82" t="s">
        <v>119</v>
      </c>
      <c r="F371" s="83" t="s">
        <v>120</v>
      </c>
      <c r="G371" s="82" t="s">
        <v>121</v>
      </c>
      <c r="H371" s="82" t="s">
        <v>122</v>
      </c>
      <c r="I371" s="82" t="s">
        <v>123</v>
      </c>
      <c r="J371" s="82" t="s">
        <v>118</v>
      </c>
      <c r="K371" s="82" t="s">
        <v>124</v>
      </c>
      <c r="L371" s="83" t="s">
        <v>125</v>
      </c>
      <c r="M371" s="82" t="s">
        <v>121</v>
      </c>
      <c r="N371" s="82" t="s">
        <v>122</v>
      </c>
      <c r="O371" s="82" t="s">
        <v>123</v>
      </c>
      <c r="P371" s="84" t="s">
        <v>52</v>
      </c>
      <c r="Q371" s="355" t="s">
        <v>17</v>
      </c>
      <c r="R371" s="85"/>
      <c r="S371" s="85"/>
      <c r="T371" s="85"/>
      <c r="U371" s="85"/>
      <c r="V371" s="85"/>
      <c r="W371" s="85"/>
      <c r="X371" s="85"/>
      <c r="Y371" s="85"/>
      <c r="Z371" s="85"/>
    </row>
    <row r="372">
      <c r="A372" s="86">
        <v>45849.0</v>
      </c>
      <c r="B372" s="87">
        <f t="shared" ref="B372:B407" si="62">A372</f>
        <v>45849</v>
      </c>
      <c r="C372" s="88">
        <v>0.625</v>
      </c>
      <c r="D372" s="90" t="s">
        <v>271</v>
      </c>
      <c r="E372" s="90"/>
      <c r="F372" s="90"/>
      <c r="G372" s="90"/>
      <c r="H372" s="94" t="str">
        <f t="shared" ref="H372:H407" si="63">IFS(G372&gt;M372,"W",G372&lt;M372,"L",G372=M372,"D")</f>
        <v>D</v>
      </c>
      <c r="I372" s="240" t="str">
        <f t="shared" ref="I372:I407" si="64">iferror(IF(H372="W",lookup(G372,{5000,10000,20000,30000,50000},{150,350,700,1000,1700}),lookup(G372,{5000,10000,20000,30000,50000},{75,175,350,500,850})),"0")</f>
        <v>0</v>
      </c>
      <c r="J372" s="90" t="s">
        <v>178</v>
      </c>
      <c r="K372" s="90"/>
      <c r="L372" s="90"/>
      <c r="M372" s="89"/>
      <c r="N372" s="94" t="str">
        <f t="shared" ref="N372:N407" si="65">IFS(M372&gt;G372,"W",M372&lt;G372,"L",M372=G372,"D")</f>
        <v>D</v>
      </c>
      <c r="O372" s="89" t="str">
        <f t="shared" ref="O372:O407" si="66">iferror(IF(N372="W",lookup(M372,{5000,10000,20000,30000,50000},{150,350,700,1000,1700}),lookup(M372,{5000,10000,20000,30000,50000},{75,175,350,500,850})),"0")</f>
        <v>0</v>
      </c>
      <c r="P372" s="124"/>
      <c r="Q372" s="362" t="s">
        <v>27</v>
      </c>
      <c r="R372" s="85"/>
      <c r="S372" s="85"/>
      <c r="T372" s="85"/>
      <c r="U372" s="85"/>
      <c r="V372" s="85"/>
      <c r="W372" s="85"/>
      <c r="X372" s="85"/>
      <c r="Y372" s="85"/>
      <c r="Z372" s="85"/>
    </row>
    <row r="373">
      <c r="A373" s="86">
        <v>45849.0</v>
      </c>
      <c r="B373" s="87">
        <f t="shared" si="62"/>
        <v>45849</v>
      </c>
      <c r="C373" s="88">
        <f t="shared" ref="C373:C407" si="67">C372 + TIME(0, 10, 0)</f>
        <v>0.6319444444</v>
      </c>
      <c r="D373" s="90" t="s">
        <v>157</v>
      </c>
      <c r="E373" s="107" t="s">
        <v>656</v>
      </c>
      <c r="F373" s="91">
        <v>7.28603229E8</v>
      </c>
      <c r="G373" s="98">
        <v>1050.0</v>
      </c>
      <c r="H373" s="94" t="str">
        <f t="shared" si="63"/>
        <v>L</v>
      </c>
      <c r="I373" s="240" t="str">
        <f t="shared" si="64"/>
        <v>0</v>
      </c>
      <c r="J373" s="90" t="s">
        <v>208</v>
      </c>
      <c r="K373" s="115" t="s">
        <v>239</v>
      </c>
      <c r="L373" s="91">
        <v>4.06209818E8</v>
      </c>
      <c r="M373" s="98">
        <v>55050.0</v>
      </c>
      <c r="N373" s="94" t="str">
        <f t="shared" si="65"/>
        <v>W</v>
      </c>
      <c r="O373" s="89">
        <f t="shared" si="66"/>
        <v>1700</v>
      </c>
      <c r="P373" s="147"/>
      <c r="Q373" s="362" t="s">
        <v>27</v>
      </c>
      <c r="R373" s="85"/>
      <c r="S373" s="85"/>
      <c r="T373" s="85"/>
      <c r="U373" s="85"/>
      <c r="V373" s="85"/>
      <c r="W373" s="85"/>
      <c r="X373" s="85"/>
      <c r="Y373" s="85"/>
      <c r="Z373" s="85"/>
    </row>
    <row r="374">
      <c r="A374" s="86">
        <v>45849.0</v>
      </c>
      <c r="B374" s="87">
        <f t="shared" si="62"/>
        <v>45849</v>
      </c>
      <c r="C374" s="88">
        <f t="shared" si="67"/>
        <v>0.6388888889</v>
      </c>
      <c r="D374" s="90" t="s">
        <v>452</v>
      </c>
      <c r="E374" s="90"/>
      <c r="F374" s="90"/>
      <c r="G374" s="90"/>
      <c r="H374" s="94" t="str">
        <f t="shared" si="63"/>
        <v>D</v>
      </c>
      <c r="I374" s="240" t="str">
        <f t="shared" si="64"/>
        <v>0</v>
      </c>
      <c r="J374" s="90" t="s">
        <v>183</v>
      </c>
      <c r="K374" s="90"/>
      <c r="L374" s="90"/>
      <c r="M374" s="89"/>
      <c r="N374" s="94" t="str">
        <f t="shared" si="65"/>
        <v>D</v>
      </c>
      <c r="O374" s="89" t="str">
        <f t="shared" si="66"/>
        <v>0</v>
      </c>
      <c r="P374" s="147"/>
      <c r="Q374" s="362" t="s">
        <v>27</v>
      </c>
      <c r="R374" s="85"/>
      <c r="S374" s="85"/>
      <c r="T374" s="85"/>
      <c r="U374" s="85"/>
      <c r="V374" s="85"/>
      <c r="W374" s="85"/>
      <c r="X374" s="85"/>
      <c r="Y374" s="85"/>
      <c r="Z374" s="85"/>
    </row>
    <row r="375">
      <c r="A375" s="86">
        <v>45849.0</v>
      </c>
      <c r="B375" s="87">
        <f t="shared" si="62"/>
        <v>45849</v>
      </c>
      <c r="C375" s="88">
        <f t="shared" si="67"/>
        <v>0.6458333333</v>
      </c>
      <c r="D375" s="89" t="s">
        <v>204</v>
      </c>
      <c r="E375" s="90"/>
      <c r="F375" s="90"/>
      <c r="G375" s="90"/>
      <c r="H375" s="94" t="str">
        <f t="shared" si="63"/>
        <v>D</v>
      </c>
      <c r="I375" s="240" t="str">
        <f t="shared" si="64"/>
        <v>0</v>
      </c>
      <c r="J375" s="89" t="s">
        <v>191</v>
      </c>
      <c r="K375" s="90"/>
      <c r="L375" s="90"/>
      <c r="M375" s="89"/>
      <c r="N375" s="94" t="str">
        <f t="shared" si="65"/>
        <v>D</v>
      </c>
      <c r="O375" s="89" t="str">
        <f t="shared" si="66"/>
        <v>0</v>
      </c>
      <c r="P375" s="124"/>
      <c r="Q375" s="362" t="s">
        <v>27</v>
      </c>
      <c r="R375" s="85"/>
      <c r="S375" s="85"/>
      <c r="T375" s="85"/>
      <c r="U375" s="85"/>
      <c r="V375" s="85"/>
      <c r="W375" s="85"/>
      <c r="X375" s="85"/>
      <c r="Y375" s="85"/>
      <c r="Z375" s="85"/>
    </row>
    <row r="376">
      <c r="A376" s="86">
        <v>45849.0</v>
      </c>
      <c r="B376" s="87">
        <f t="shared" si="62"/>
        <v>45849</v>
      </c>
      <c r="C376" s="88">
        <f t="shared" si="67"/>
        <v>0.6527777778</v>
      </c>
      <c r="D376" s="90" t="s">
        <v>181</v>
      </c>
      <c r="E376" s="90" t="s">
        <v>415</v>
      </c>
      <c r="F376" s="91">
        <v>7.12381882E8</v>
      </c>
      <c r="G376" s="90"/>
      <c r="H376" s="94" t="str">
        <f t="shared" si="63"/>
        <v>D</v>
      </c>
      <c r="I376" s="240" t="str">
        <f t="shared" si="64"/>
        <v>0</v>
      </c>
      <c r="J376" s="90" t="s">
        <v>151</v>
      </c>
      <c r="K376" s="90" t="s">
        <v>710</v>
      </c>
      <c r="L376" s="91">
        <v>6.5374562E8</v>
      </c>
      <c r="M376" s="89"/>
      <c r="N376" s="94" t="str">
        <f t="shared" si="65"/>
        <v>D</v>
      </c>
      <c r="O376" s="89" t="str">
        <f t="shared" si="66"/>
        <v>0</v>
      </c>
      <c r="P376" s="143" t="s">
        <v>273</v>
      </c>
      <c r="Q376" s="362" t="s">
        <v>27</v>
      </c>
      <c r="R376" s="85"/>
      <c r="S376" s="85"/>
      <c r="T376" s="85"/>
      <c r="U376" s="85"/>
      <c r="V376" s="85"/>
      <c r="W376" s="85"/>
      <c r="X376" s="85"/>
      <c r="Y376" s="85"/>
      <c r="Z376" s="85"/>
    </row>
    <row r="377">
      <c r="A377" s="86">
        <v>45849.0</v>
      </c>
      <c r="B377" s="87">
        <f t="shared" si="62"/>
        <v>45849</v>
      </c>
      <c r="C377" s="88">
        <f t="shared" si="67"/>
        <v>0.6597222222</v>
      </c>
      <c r="D377" s="90" t="s">
        <v>581</v>
      </c>
      <c r="E377" s="91" t="s">
        <v>604</v>
      </c>
      <c r="F377" s="91">
        <v>8.36893821E8</v>
      </c>
      <c r="G377" s="91">
        <v>31460.0</v>
      </c>
      <c r="H377" s="94" t="str">
        <f t="shared" si="63"/>
        <v>L</v>
      </c>
      <c r="I377" s="240">
        <f t="shared" si="64"/>
        <v>500</v>
      </c>
      <c r="J377" s="90" t="s">
        <v>174</v>
      </c>
      <c r="K377" s="107" t="s">
        <v>251</v>
      </c>
      <c r="L377" s="91">
        <v>7.25853031E8</v>
      </c>
      <c r="M377" s="98">
        <v>51320.0</v>
      </c>
      <c r="N377" s="94" t="str">
        <f t="shared" si="65"/>
        <v>W</v>
      </c>
      <c r="O377" s="89">
        <f t="shared" si="66"/>
        <v>1700</v>
      </c>
      <c r="P377" s="90"/>
      <c r="Q377" s="362" t="s">
        <v>27</v>
      </c>
      <c r="R377" s="85"/>
      <c r="S377" s="85"/>
      <c r="T377" s="85"/>
      <c r="U377" s="85"/>
      <c r="V377" s="85"/>
      <c r="W377" s="85"/>
      <c r="X377" s="85"/>
      <c r="Y377" s="85"/>
      <c r="Z377" s="85"/>
    </row>
    <row r="378">
      <c r="A378" s="86">
        <v>45849.0</v>
      </c>
      <c r="B378" s="87">
        <f t="shared" si="62"/>
        <v>45849</v>
      </c>
      <c r="C378" s="88">
        <f t="shared" si="67"/>
        <v>0.6666666667</v>
      </c>
      <c r="D378" s="90" t="s">
        <v>210</v>
      </c>
      <c r="E378" s="91" t="s">
        <v>232</v>
      </c>
      <c r="F378" s="91">
        <v>8.14423095E8</v>
      </c>
      <c r="G378" s="91">
        <v>900.0</v>
      </c>
      <c r="H378" s="94" t="str">
        <f t="shared" si="63"/>
        <v>L</v>
      </c>
      <c r="I378" s="240" t="str">
        <f t="shared" si="64"/>
        <v>0</v>
      </c>
      <c r="J378" s="90" t="s">
        <v>155</v>
      </c>
      <c r="K378" s="91" t="s">
        <v>142</v>
      </c>
      <c r="L378" s="91">
        <v>4.3140834E8</v>
      </c>
      <c r="M378" s="98">
        <v>31100.0</v>
      </c>
      <c r="N378" s="94" t="str">
        <f t="shared" si="65"/>
        <v>W</v>
      </c>
      <c r="O378" s="89">
        <f t="shared" si="66"/>
        <v>1000</v>
      </c>
      <c r="P378" s="124"/>
      <c r="Q378" s="362" t="s">
        <v>27</v>
      </c>
      <c r="R378" s="128" t="s">
        <v>902</v>
      </c>
      <c r="S378" s="85"/>
      <c r="T378" s="85"/>
      <c r="U378" s="85"/>
      <c r="V378" s="85"/>
      <c r="W378" s="85"/>
      <c r="X378" s="85"/>
      <c r="Y378" s="85"/>
      <c r="Z378" s="85"/>
    </row>
    <row r="379">
      <c r="A379" s="86">
        <v>45849.0</v>
      </c>
      <c r="B379" s="87">
        <f t="shared" si="62"/>
        <v>45849</v>
      </c>
      <c r="C379" s="88">
        <f t="shared" si="67"/>
        <v>0.6736111111</v>
      </c>
      <c r="D379" s="90" t="s">
        <v>183</v>
      </c>
      <c r="E379" s="148" t="s">
        <v>345</v>
      </c>
      <c r="F379" s="91">
        <v>6.30164256E8</v>
      </c>
      <c r="G379" s="91">
        <v>33470.0</v>
      </c>
      <c r="H379" s="94" t="str">
        <f t="shared" si="63"/>
        <v>L</v>
      </c>
      <c r="I379" s="240">
        <f t="shared" si="64"/>
        <v>500</v>
      </c>
      <c r="J379" s="90" t="s">
        <v>166</v>
      </c>
      <c r="K379" s="104" t="s">
        <v>470</v>
      </c>
      <c r="L379" s="91">
        <v>5.72623041E8</v>
      </c>
      <c r="M379" s="98">
        <v>60240.0</v>
      </c>
      <c r="N379" s="94" t="str">
        <f t="shared" si="65"/>
        <v>W</v>
      </c>
      <c r="O379" s="89">
        <f t="shared" si="66"/>
        <v>1700</v>
      </c>
      <c r="P379" s="124"/>
      <c r="Q379" s="362" t="s">
        <v>27</v>
      </c>
      <c r="R379" s="85"/>
      <c r="S379" s="85"/>
      <c r="T379" s="85"/>
      <c r="U379" s="85"/>
      <c r="V379" s="85"/>
      <c r="W379" s="85"/>
      <c r="X379" s="85"/>
      <c r="Y379" s="85"/>
      <c r="Z379" s="85"/>
    </row>
    <row r="380">
      <c r="A380" s="86">
        <v>45849.0</v>
      </c>
      <c r="B380" s="87">
        <f t="shared" si="62"/>
        <v>45849</v>
      </c>
      <c r="C380" s="88">
        <f t="shared" si="67"/>
        <v>0.6805555556</v>
      </c>
      <c r="D380" s="90" t="s">
        <v>170</v>
      </c>
      <c r="E380" s="148" t="s">
        <v>345</v>
      </c>
      <c r="F380" s="91">
        <v>6.30164256E8</v>
      </c>
      <c r="G380" s="91">
        <v>1070.0</v>
      </c>
      <c r="H380" s="94" t="str">
        <f t="shared" si="63"/>
        <v>W</v>
      </c>
      <c r="I380" s="240" t="str">
        <f t="shared" si="64"/>
        <v>0</v>
      </c>
      <c r="J380" s="90" t="s">
        <v>144</v>
      </c>
      <c r="K380" s="91" t="s">
        <v>294</v>
      </c>
      <c r="L380" s="91">
        <v>6.34880806E8</v>
      </c>
      <c r="M380" s="98">
        <v>1050.0</v>
      </c>
      <c r="N380" s="94" t="str">
        <f t="shared" si="65"/>
        <v>L</v>
      </c>
      <c r="O380" s="89" t="str">
        <f t="shared" si="66"/>
        <v>0</v>
      </c>
      <c r="P380" s="124"/>
      <c r="Q380" s="362" t="s">
        <v>27</v>
      </c>
      <c r="R380" s="85"/>
      <c r="S380" s="85"/>
      <c r="T380" s="85"/>
      <c r="U380" s="85"/>
      <c r="V380" s="85"/>
      <c r="W380" s="85"/>
      <c r="X380" s="85"/>
      <c r="Y380" s="85"/>
      <c r="Z380" s="85"/>
    </row>
    <row r="381">
      <c r="A381" s="86">
        <v>45849.0</v>
      </c>
      <c r="B381" s="87">
        <f t="shared" si="62"/>
        <v>45849</v>
      </c>
      <c r="C381" s="88">
        <f t="shared" si="67"/>
        <v>0.6875</v>
      </c>
      <c r="D381" s="90" t="s">
        <v>183</v>
      </c>
      <c r="E381" s="148" t="s">
        <v>345</v>
      </c>
      <c r="F381" s="91">
        <v>6.30164256E8</v>
      </c>
      <c r="G381" s="91">
        <v>10.0</v>
      </c>
      <c r="H381" s="94" t="str">
        <f t="shared" si="63"/>
        <v>D</v>
      </c>
      <c r="I381" s="240" t="str">
        <f t="shared" si="64"/>
        <v>0</v>
      </c>
      <c r="J381" s="90" t="s">
        <v>134</v>
      </c>
      <c r="K381" s="97" t="s">
        <v>461</v>
      </c>
      <c r="L381" s="91">
        <v>6.92013175E8</v>
      </c>
      <c r="M381" s="98">
        <v>10.0</v>
      </c>
      <c r="N381" s="94" t="str">
        <f t="shared" si="65"/>
        <v>D</v>
      </c>
      <c r="O381" s="89" t="str">
        <f t="shared" si="66"/>
        <v>0</v>
      </c>
      <c r="P381" s="124"/>
      <c r="Q381" s="362" t="s">
        <v>27</v>
      </c>
      <c r="R381" s="85"/>
      <c r="S381" s="85"/>
      <c r="T381" s="85"/>
      <c r="U381" s="85"/>
      <c r="V381" s="85"/>
      <c r="W381" s="85"/>
      <c r="X381" s="85"/>
      <c r="Y381" s="85"/>
      <c r="Z381" s="85"/>
    </row>
    <row r="382">
      <c r="A382" s="86">
        <v>45849.0</v>
      </c>
      <c r="B382" s="87">
        <f t="shared" si="62"/>
        <v>45849</v>
      </c>
      <c r="C382" s="88">
        <f t="shared" si="67"/>
        <v>0.6944444444</v>
      </c>
      <c r="D382" s="90" t="s">
        <v>383</v>
      </c>
      <c r="E382" s="90"/>
      <c r="F382" s="90"/>
      <c r="G382" s="90"/>
      <c r="H382" s="94" t="str">
        <f t="shared" si="63"/>
        <v>D</v>
      </c>
      <c r="I382" s="240" t="str">
        <f t="shared" si="64"/>
        <v>0</v>
      </c>
      <c r="J382" s="90" t="s">
        <v>170</v>
      </c>
      <c r="K382" s="90"/>
      <c r="L382" s="90"/>
      <c r="M382" s="89"/>
      <c r="N382" s="94" t="str">
        <f t="shared" si="65"/>
        <v>D</v>
      </c>
      <c r="O382" s="89" t="str">
        <f t="shared" si="66"/>
        <v>0</v>
      </c>
      <c r="P382" s="90"/>
      <c r="Q382" s="362" t="s">
        <v>27</v>
      </c>
      <c r="R382" s="85"/>
      <c r="S382" s="85"/>
      <c r="T382" s="85"/>
      <c r="U382" s="85"/>
      <c r="V382" s="85"/>
      <c r="W382" s="85"/>
      <c r="X382" s="85"/>
      <c r="Y382" s="85"/>
      <c r="Z382" s="85"/>
    </row>
    <row r="383">
      <c r="A383" s="86">
        <v>45849.0</v>
      </c>
      <c r="B383" s="87">
        <f t="shared" si="62"/>
        <v>45849</v>
      </c>
      <c r="C383" s="88">
        <f t="shared" si="67"/>
        <v>0.7013888889</v>
      </c>
      <c r="D383" s="90" t="s">
        <v>191</v>
      </c>
      <c r="E383" s="90"/>
      <c r="F383" s="90"/>
      <c r="G383" s="90"/>
      <c r="H383" s="94" t="str">
        <f t="shared" si="63"/>
        <v>D</v>
      </c>
      <c r="I383" s="240" t="str">
        <f t="shared" si="64"/>
        <v>0</v>
      </c>
      <c r="J383" s="90" t="s">
        <v>490</v>
      </c>
      <c r="K383" s="90"/>
      <c r="L383" s="90"/>
      <c r="M383" s="89"/>
      <c r="N383" s="94" t="str">
        <f t="shared" si="65"/>
        <v>D</v>
      </c>
      <c r="O383" s="89" t="str">
        <f t="shared" si="66"/>
        <v>0</v>
      </c>
      <c r="P383" s="90"/>
      <c r="Q383" s="362" t="s">
        <v>27</v>
      </c>
      <c r="R383" s="85"/>
      <c r="S383" s="85"/>
      <c r="T383" s="85"/>
      <c r="U383" s="85"/>
      <c r="V383" s="85"/>
      <c r="W383" s="85"/>
      <c r="X383" s="85"/>
      <c r="Y383" s="85"/>
      <c r="Z383" s="85"/>
    </row>
    <row r="384">
      <c r="A384" s="86">
        <v>45849.0</v>
      </c>
      <c r="B384" s="87">
        <f t="shared" si="62"/>
        <v>45849</v>
      </c>
      <c r="C384" s="88">
        <f t="shared" si="67"/>
        <v>0.7083333333</v>
      </c>
      <c r="D384" s="90" t="s">
        <v>139</v>
      </c>
      <c r="E384" s="209" t="s">
        <v>464</v>
      </c>
      <c r="F384" s="91">
        <v>5.17012798E8</v>
      </c>
      <c r="G384" s="91">
        <v>50100.0</v>
      </c>
      <c r="H384" s="94" t="str">
        <f t="shared" si="63"/>
        <v>W</v>
      </c>
      <c r="I384" s="240">
        <f t="shared" si="64"/>
        <v>1700</v>
      </c>
      <c r="J384" s="90" t="s">
        <v>134</v>
      </c>
      <c r="K384" s="209" t="s">
        <v>645</v>
      </c>
      <c r="L384" s="91">
        <v>8.34212935E8</v>
      </c>
      <c r="M384" s="98">
        <v>100.0</v>
      </c>
      <c r="N384" s="94" t="str">
        <f t="shared" si="65"/>
        <v>L</v>
      </c>
      <c r="O384" s="89" t="str">
        <f t="shared" si="66"/>
        <v>0</v>
      </c>
      <c r="P384" s="90"/>
      <c r="Q384" s="362" t="s">
        <v>27</v>
      </c>
      <c r="R384" s="85"/>
      <c r="S384" s="85"/>
      <c r="T384" s="85"/>
      <c r="U384" s="85"/>
      <c r="V384" s="85"/>
      <c r="W384" s="85"/>
      <c r="X384" s="85"/>
      <c r="Y384" s="85"/>
      <c r="Z384" s="85"/>
    </row>
    <row r="385">
      <c r="A385" s="86">
        <v>45849.0</v>
      </c>
      <c r="B385" s="87">
        <f t="shared" si="62"/>
        <v>45849</v>
      </c>
      <c r="C385" s="88">
        <f t="shared" si="67"/>
        <v>0.7152777778</v>
      </c>
      <c r="D385" s="90" t="s">
        <v>874</v>
      </c>
      <c r="E385" s="91" t="s">
        <v>424</v>
      </c>
      <c r="F385" s="91">
        <v>1.857610919E9</v>
      </c>
      <c r="G385" s="91">
        <v>10.0</v>
      </c>
      <c r="H385" s="94" t="str">
        <f t="shared" si="63"/>
        <v>L</v>
      </c>
      <c r="I385" s="240" t="str">
        <f t="shared" si="64"/>
        <v>0</v>
      </c>
      <c r="J385" s="90" t="s">
        <v>590</v>
      </c>
      <c r="K385" s="91" t="s">
        <v>508</v>
      </c>
      <c r="L385" s="91">
        <v>5.81115255E8</v>
      </c>
      <c r="M385" s="91">
        <v>5000.0</v>
      </c>
      <c r="N385" s="94" t="str">
        <f t="shared" si="65"/>
        <v>W</v>
      </c>
      <c r="O385" s="89">
        <f t="shared" si="66"/>
        <v>150</v>
      </c>
      <c r="P385" s="90"/>
      <c r="Q385" s="362" t="s">
        <v>27</v>
      </c>
      <c r="R385" s="128" t="s">
        <v>690</v>
      </c>
      <c r="S385" s="85"/>
      <c r="T385" s="85"/>
      <c r="U385" s="85"/>
      <c r="V385" s="85"/>
      <c r="W385" s="85"/>
      <c r="X385" s="85"/>
      <c r="Y385" s="85"/>
      <c r="Z385" s="85"/>
    </row>
    <row r="386">
      <c r="A386" s="86">
        <v>45849.0</v>
      </c>
      <c r="B386" s="87">
        <f t="shared" si="62"/>
        <v>45849</v>
      </c>
      <c r="C386" s="88">
        <f t="shared" si="67"/>
        <v>0.7222222222</v>
      </c>
      <c r="D386" s="90" t="s">
        <v>266</v>
      </c>
      <c r="E386" s="209" t="s">
        <v>464</v>
      </c>
      <c r="F386" s="91">
        <v>5.17012798E8</v>
      </c>
      <c r="G386" s="91">
        <v>20330.0</v>
      </c>
      <c r="H386" s="94" t="str">
        <f t="shared" si="63"/>
        <v>W</v>
      </c>
      <c r="I386" s="240">
        <f t="shared" si="64"/>
        <v>700</v>
      </c>
      <c r="J386" s="90" t="s">
        <v>282</v>
      </c>
      <c r="K386" s="209" t="s">
        <v>645</v>
      </c>
      <c r="L386" s="91">
        <v>8.34212935E8</v>
      </c>
      <c r="M386" s="91">
        <v>60.0</v>
      </c>
      <c r="N386" s="94" t="str">
        <f t="shared" si="65"/>
        <v>L</v>
      </c>
      <c r="O386" s="89" t="str">
        <f t="shared" si="66"/>
        <v>0</v>
      </c>
      <c r="P386" s="90"/>
      <c r="Q386" s="362" t="s">
        <v>27</v>
      </c>
      <c r="R386" s="85"/>
      <c r="S386" s="85"/>
      <c r="T386" s="85"/>
      <c r="U386" s="85"/>
      <c r="V386" s="85"/>
      <c r="W386" s="85"/>
      <c r="X386" s="85"/>
      <c r="Y386" s="85"/>
      <c r="Z386" s="85"/>
    </row>
    <row r="387">
      <c r="A387" s="86">
        <v>45849.0</v>
      </c>
      <c r="B387" s="87">
        <f t="shared" si="62"/>
        <v>45849</v>
      </c>
      <c r="C387" s="88">
        <f t="shared" si="67"/>
        <v>0.7291666667</v>
      </c>
      <c r="D387" s="90" t="s">
        <v>141</v>
      </c>
      <c r="E387" s="107" t="s">
        <v>364</v>
      </c>
      <c r="F387" s="91">
        <v>8.06954002E8</v>
      </c>
      <c r="G387" s="91">
        <v>500.0</v>
      </c>
      <c r="H387" s="94" t="str">
        <f t="shared" si="63"/>
        <v>L</v>
      </c>
      <c r="I387" s="240" t="str">
        <f t="shared" si="64"/>
        <v>0</v>
      </c>
      <c r="J387" s="90" t="s">
        <v>174</v>
      </c>
      <c r="K387" s="107" t="s">
        <v>251</v>
      </c>
      <c r="L387" s="91">
        <v>7.25853031E8</v>
      </c>
      <c r="M387" s="91">
        <v>50100.0</v>
      </c>
      <c r="N387" s="94" t="str">
        <f t="shared" si="65"/>
        <v>W</v>
      </c>
      <c r="O387" s="89">
        <f t="shared" si="66"/>
        <v>1700</v>
      </c>
      <c r="P387" s="90"/>
      <c r="Q387" s="362" t="s">
        <v>27</v>
      </c>
      <c r="R387" s="85"/>
      <c r="S387" s="85"/>
      <c r="T387" s="85"/>
      <c r="U387" s="85"/>
      <c r="V387" s="85"/>
      <c r="W387" s="85"/>
      <c r="X387" s="85"/>
      <c r="Y387" s="85"/>
      <c r="Z387" s="85"/>
    </row>
    <row r="388">
      <c r="A388" s="86">
        <v>45849.0</v>
      </c>
      <c r="B388" s="87">
        <f t="shared" si="62"/>
        <v>45849</v>
      </c>
      <c r="C388" s="88">
        <f t="shared" si="67"/>
        <v>0.7361111111</v>
      </c>
      <c r="D388" s="90" t="s">
        <v>263</v>
      </c>
      <c r="E388" s="90"/>
      <c r="F388" s="90"/>
      <c r="G388" s="90"/>
      <c r="H388" s="94" t="str">
        <f t="shared" si="63"/>
        <v>D</v>
      </c>
      <c r="I388" s="240" t="str">
        <f t="shared" si="64"/>
        <v>0</v>
      </c>
      <c r="J388" s="90" t="s">
        <v>282</v>
      </c>
      <c r="K388" s="90"/>
      <c r="L388" s="90"/>
      <c r="M388" s="90"/>
      <c r="N388" s="94" t="str">
        <f t="shared" si="65"/>
        <v>D</v>
      </c>
      <c r="O388" s="89" t="str">
        <f t="shared" si="66"/>
        <v>0</v>
      </c>
      <c r="P388" s="124"/>
      <c r="Q388" s="362" t="s">
        <v>27</v>
      </c>
      <c r="R388" s="85"/>
      <c r="S388" s="85"/>
      <c r="T388" s="85"/>
      <c r="U388" s="85"/>
      <c r="V388" s="85"/>
      <c r="W388" s="85"/>
      <c r="X388" s="85"/>
      <c r="Y388" s="85"/>
      <c r="Z388" s="85"/>
    </row>
    <row r="389">
      <c r="A389" s="86">
        <v>45849.0</v>
      </c>
      <c r="B389" s="87">
        <f t="shared" si="62"/>
        <v>45849</v>
      </c>
      <c r="C389" s="88">
        <f t="shared" si="67"/>
        <v>0.7430555556</v>
      </c>
      <c r="D389" s="90" t="s">
        <v>492</v>
      </c>
      <c r="E389" s="118" t="s">
        <v>897</v>
      </c>
      <c r="F389" s="91">
        <v>8.1134827E8</v>
      </c>
      <c r="G389" s="91">
        <v>22050.0</v>
      </c>
      <c r="H389" s="94" t="str">
        <f t="shared" si="63"/>
        <v>W</v>
      </c>
      <c r="I389" s="240">
        <f t="shared" si="64"/>
        <v>700</v>
      </c>
      <c r="J389" s="90" t="s">
        <v>134</v>
      </c>
      <c r="K389" s="118" t="s">
        <v>875</v>
      </c>
      <c r="L389" s="91">
        <v>7.60645434E8</v>
      </c>
      <c r="M389" s="91">
        <v>550.0</v>
      </c>
      <c r="N389" s="94" t="str">
        <f t="shared" si="65"/>
        <v>L</v>
      </c>
      <c r="O389" s="89" t="str">
        <f t="shared" si="66"/>
        <v>0</v>
      </c>
      <c r="P389" s="90"/>
      <c r="Q389" s="362" t="s">
        <v>27</v>
      </c>
      <c r="R389" s="85"/>
      <c r="S389" s="85"/>
      <c r="T389" s="85"/>
      <c r="U389" s="85"/>
      <c r="V389" s="85"/>
      <c r="W389" s="85"/>
      <c r="X389" s="85"/>
      <c r="Y389" s="85"/>
      <c r="Z389" s="85"/>
    </row>
    <row r="390">
      <c r="A390" s="86">
        <v>45849.0</v>
      </c>
      <c r="B390" s="87">
        <f t="shared" si="62"/>
        <v>45849</v>
      </c>
      <c r="C390" s="88">
        <f t="shared" si="67"/>
        <v>0.75</v>
      </c>
      <c r="D390" s="90" t="s">
        <v>174</v>
      </c>
      <c r="E390" s="108">
        <v>3.86498952E8</v>
      </c>
      <c r="F390" s="91">
        <v>1.882956474E9</v>
      </c>
      <c r="G390" s="91">
        <v>5010.0</v>
      </c>
      <c r="H390" s="94" t="str">
        <f t="shared" si="63"/>
        <v>W</v>
      </c>
      <c r="I390" s="240">
        <f t="shared" si="64"/>
        <v>150</v>
      </c>
      <c r="J390" s="90" t="s">
        <v>195</v>
      </c>
      <c r="K390" s="107" t="s">
        <v>659</v>
      </c>
      <c r="L390" s="91">
        <v>5.04349393E8</v>
      </c>
      <c r="M390" s="91">
        <v>110.0</v>
      </c>
      <c r="N390" s="94" t="str">
        <f t="shared" si="65"/>
        <v>L</v>
      </c>
      <c r="O390" s="89" t="str">
        <f t="shared" si="66"/>
        <v>0</v>
      </c>
      <c r="P390" s="90"/>
      <c r="Q390" s="362" t="s">
        <v>27</v>
      </c>
      <c r="R390" s="85"/>
      <c r="S390" s="85"/>
      <c r="T390" s="85"/>
      <c r="U390" s="85"/>
      <c r="V390" s="85"/>
      <c r="W390" s="85"/>
      <c r="X390" s="85"/>
      <c r="Y390" s="85"/>
      <c r="Z390" s="85"/>
    </row>
    <row r="391">
      <c r="A391" s="86">
        <v>45849.0</v>
      </c>
      <c r="B391" s="87">
        <f t="shared" si="62"/>
        <v>45849</v>
      </c>
      <c r="C391" s="88">
        <f t="shared" si="67"/>
        <v>0.7569444444</v>
      </c>
      <c r="D391" s="90" t="s">
        <v>139</v>
      </c>
      <c r="E391" s="90"/>
      <c r="F391" s="90"/>
      <c r="G391" s="90"/>
      <c r="H391" s="94" t="str">
        <f t="shared" si="63"/>
        <v>D</v>
      </c>
      <c r="I391" s="240" t="str">
        <f t="shared" si="64"/>
        <v>0</v>
      </c>
      <c r="J391" s="90" t="s">
        <v>130</v>
      </c>
      <c r="K391" s="90"/>
      <c r="L391" s="90"/>
      <c r="M391" s="90"/>
      <c r="N391" s="94" t="str">
        <f t="shared" si="65"/>
        <v>D</v>
      </c>
      <c r="O391" s="89" t="str">
        <f t="shared" si="66"/>
        <v>0</v>
      </c>
      <c r="P391" s="147"/>
      <c r="Q391" s="362" t="s">
        <v>27</v>
      </c>
      <c r="R391" s="128" t="s">
        <v>903</v>
      </c>
      <c r="S391" s="85"/>
      <c r="T391" s="85"/>
      <c r="U391" s="85"/>
      <c r="V391" s="85"/>
      <c r="W391" s="85"/>
      <c r="X391" s="85"/>
      <c r="Y391" s="85"/>
      <c r="Z391" s="85"/>
    </row>
    <row r="392">
      <c r="A392" s="86">
        <v>45849.0</v>
      </c>
      <c r="B392" s="87">
        <f t="shared" si="62"/>
        <v>45849</v>
      </c>
      <c r="C392" s="88">
        <f t="shared" si="67"/>
        <v>0.7638888889</v>
      </c>
      <c r="D392" s="90" t="s">
        <v>587</v>
      </c>
      <c r="E392" s="90"/>
      <c r="F392" s="90"/>
      <c r="G392" s="90"/>
      <c r="H392" s="94" t="str">
        <f t="shared" si="63"/>
        <v>D</v>
      </c>
      <c r="I392" s="240" t="str">
        <f t="shared" si="64"/>
        <v>0</v>
      </c>
      <c r="J392" s="90" t="s">
        <v>183</v>
      </c>
      <c r="K392" s="90"/>
      <c r="L392" s="90"/>
      <c r="M392" s="90"/>
      <c r="N392" s="94" t="str">
        <f t="shared" si="65"/>
        <v>D</v>
      </c>
      <c r="O392" s="89" t="str">
        <f t="shared" si="66"/>
        <v>0</v>
      </c>
      <c r="P392" s="124"/>
      <c r="Q392" s="362" t="s">
        <v>27</v>
      </c>
      <c r="R392" s="85"/>
      <c r="S392" s="85"/>
      <c r="T392" s="85"/>
      <c r="U392" s="85"/>
      <c r="V392" s="85"/>
      <c r="W392" s="85"/>
      <c r="X392" s="85"/>
      <c r="Y392" s="85"/>
      <c r="Z392" s="85"/>
    </row>
    <row r="393">
      <c r="A393" s="86">
        <v>45849.0</v>
      </c>
      <c r="B393" s="87">
        <f t="shared" si="62"/>
        <v>45849</v>
      </c>
      <c r="C393" s="88">
        <f t="shared" si="67"/>
        <v>0.7708333333</v>
      </c>
      <c r="D393" s="90" t="s">
        <v>191</v>
      </c>
      <c r="E393" s="209" t="s">
        <v>645</v>
      </c>
      <c r="F393" s="91">
        <v>8.34212935E8</v>
      </c>
      <c r="G393" s="91">
        <v>40000.0</v>
      </c>
      <c r="H393" s="94" t="str">
        <f t="shared" si="63"/>
        <v>W</v>
      </c>
      <c r="I393" s="240">
        <f t="shared" si="64"/>
        <v>1000</v>
      </c>
      <c r="J393" s="90" t="s">
        <v>188</v>
      </c>
      <c r="K393" s="97" t="s">
        <v>168</v>
      </c>
      <c r="L393" s="91">
        <v>8.35222775E8</v>
      </c>
      <c r="M393" s="91">
        <v>100.0</v>
      </c>
      <c r="N393" s="94" t="str">
        <f t="shared" si="65"/>
        <v>L</v>
      </c>
      <c r="O393" s="89" t="str">
        <f t="shared" si="66"/>
        <v>0</v>
      </c>
      <c r="P393" s="90"/>
      <c r="Q393" s="362" t="s">
        <v>27</v>
      </c>
      <c r="R393" s="85"/>
      <c r="S393" s="85"/>
      <c r="T393" s="85"/>
      <c r="U393" s="85"/>
      <c r="V393" s="85"/>
      <c r="W393" s="85"/>
      <c r="X393" s="85"/>
      <c r="Y393" s="85"/>
      <c r="Z393" s="85"/>
    </row>
    <row r="394">
      <c r="A394" s="86">
        <v>45849.0</v>
      </c>
      <c r="B394" s="87">
        <f t="shared" si="62"/>
        <v>45849</v>
      </c>
      <c r="C394" s="88">
        <f t="shared" si="67"/>
        <v>0.7777777778</v>
      </c>
      <c r="D394" s="90" t="s">
        <v>266</v>
      </c>
      <c r="E394" s="91" t="s">
        <v>471</v>
      </c>
      <c r="F394" s="91">
        <v>5.22821068E8</v>
      </c>
      <c r="G394" s="91">
        <v>40.0</v>
      </c>
      <c r="H394" s="94" t="str">
        <f t="shared" si="63"/>
        <v>L</v>
      </c>
      <c r="I394" s="240" t="str">
        <f t="shared" si="64"/>
        <v>0</v>
      </c>
      <c r="J394" s="90" t="s">
        <v>151</v>
      </c>
      <c r="K394" s="116" t="s">
        <v>700</v>
      </c>
      <c r="L394" s="91">
        <v>7.59553042E8</v>
      </c>
      <c r="M394" s="91">
        <v>51000.0</v>
      </c>
      <c r="N394" s="94" t="str">
        <f t="shared" si="65"/>
        <v>W</v>
      </c>
      <c r="O394" s="89">
        <f t="shared" si="66"/>
        <v>1700</v>
      </c>
      <c r="P394" s="124"/>
      <c r="Q394" s="362" t="s">
        <v>27</v>
      </c>
      <c r="R394" s="85"/>
      <c r="S394" s="85"/>
      <c r="T394" s="85"/>
      <c r="U394" s="85"/>
      <c r="V394" s="85"/>
      <c r="W394" s="85"/>
      <c r="X394" s="85"/>
      <c r="Y394" s="85"/>
      <c r="Z394" s="85"/>
    </row>
    <row r="395">
      <c r="A395" s="86">
        <v>45849.0</v>
      </c>
      <c r="B395" s="87">
        <f t="shared" si="62"/>
        <v>45849</v>
      </c>
      <c r="C395" s="88">
        <f t="shared" si="67"/>
        <v>0.7847222222</v>
      </c>
      <c r="D395" s="90" t="s">
        <v>419</v>
      </c>
      <c r="E395" s="90"/>
      <c r="F395" s="90"/>
      <c r="G395" s="90"/>
      <c r="H395" s="94" t="str">
        <f t="shared" si="63"/>
        <v>D</v>
      </c>
      <c r="I395" s="240" t="str">
        <f t="shared" si="64"/>
        <v>0</v>
      </c>
      <c r="J395" s="90" t="s">
        <v>170</v>
      </c>
      <c r="K395" s="90"/>
      <c r="L395" s="90"/>
      <c r="M395" s="90"/>
      <c r="N395" s="94" t="str">
        <f t="shared" si="65"/>
        <v>D</v>
      </c>
      <c r="O395" s="89" t="str">
        <f t="shared" si="66"/>
        <v>0</v>
      </c>
      <c r="P395" s="90"/>
      <c r="Q395" s="362" t="s">
        <v>27</v>
      </c>
      <c r="R395" s="85"/>
      <c r="S395" s="85"/>
      <c r="T395" s="85"/>
      <c r="U395" s="85"/>
      <c r="V395" s="85"/>
      <c r="W395" s="85"/>
      <c r="X395" s="85"/>
      <c r="Y395" s="85"/>
      <c r="Z395" s="85"/>
    </row>
    <row r="396">
      <c r="A396" s="86">
        <v>45849.0</v>
      </c>
      <c r="B396" s="87">
        <f t="shared" si="62"/>
        <v>45849</v>
      </c>
      <c r="C396" s="88">
        <f t="shared" si="67"/>
        <v>0.7916666667</v>
      </c>
      <c r="D396" s="90" t="s">
        <v>170</v>
      </c>
      <c r="E396" s="148" t="s">
        <v>904</v>
      </c>
      <c r="F396" s="91">
        <v>5.88209701E8</v>
      </c>
      <c r="G396" s="91">
        <v>170.0</v>
      </c>
      <c r="H396" s="94" t="str">
        <f t="shared" si="63"/>
        <v>L</v>
      </c>
      <c r="I396" s="240" t="str">
        <f t="shared" si="64"/>
        <v>0</v>
      </c>
      <c r="J396" s="90" t="s">
        <v>134</v>
      </c>
      <c r="K396" s="148" t="s">
        <v>798</v>
      </c>
      <c r="L396" s="91">
        <v>5.22744881E8</v>
      </c>
      <c r="M396" s="91">
        <v>35000.0</v>
      </c>
      <c r="N396" s="94" t="str">
        <f t="shared" si="65"/>
        <v>W</v>
      </c>
      <c r="O396" s="89">
        <f t="shared" si="66"/>
        <v>1000</v>
      </c>
      <c r="P396" s="90"/>
      <c r="Q396" s="362" t="s">
        <v>27</v>
      </c>
      <c r="R396" s="85"/>
      <c r="S396" s="85"/>
      <c r="T396" s="85"/>
      <c r="U396" s="85"/>
      <c r="V396" s="85"/>
      <c r="W396" s="85"/>
      <c r="X396" s="85"/>
      <c r="Y396" s="85"/>
      <c r="Z396" s="85"/>
    </row>
    <row r="397">
      <c r="A397" s="86">
        <v>45849.0</v>
      </c>
      <c r="B397" s="87">
        <f t="shared" si="62"/>
        <v>45849</v>
      </c>
      <c r="C397" s="88">
        <f t="shared" si="67"/>
        <v>0.7986111111</v>
      </c>
      <c r="D397" s="90" t="s">
        <v>178</v>
      </c>
      <c r="E397" s="161" t="s">
        <v>171</v>
      </c>
      <c r="F397" s="91">
        <v>8.24654077E8</v>
      </c>
      <c r="G397" s="91">
        <v>40.0</v>
      </c>
      <c r="H397" s="94" t="str">
        <f t="shared" si="63"/>
        <v>D</v>
      </c>
      <c r="I397" s="240" t="str">
        <f t="shared" si="64"/>
        <v>0</v>
      </c>
      <c r="J397" s="90" t="s">
        <v>170</v>
      </c>
      <c r="K397" s="161" t="s">
        <v>192</v>
      </c>
      <c r="L397" s="91">
        <v>5.81372539E8</v>
      </c>
      <c r="M397" s="91">
        <v>40.0</v>
      </c>
      <c r="N397" s="94" t="str">
        <f t="shared" si="65"/>
        <v>D</v>
      </c>
      <c r="O397" s="89" t="str">
        <f t="shared" si="66"/>
        <v>0</v>
      </c>
      <c r="P397" s="90"/>
      <c r="Q397" s="362" t="s">
        <v>27</v>
      </c>
      <c r="R397" s="85"/>
      <c r="S397" s="85"/>
      <c r="T397" s="85"/>
      <c r="U397" s="85"/>
      <c r="V397" s="85"/>
      <c r="W397" s="85"/>
      <c r="X397" s="85"/>
      <c r="Y397" s="85"/>
      <c r="Z397" s="85"/>
    </row>
    <row r="398">
      <c r="A398" s="86">
        <v>45849.0</v>
      </c>
      <c r="B398" s="87">
        <f t="shared" si="62"/>
        <v>45849</v>
      </c>
      <c r="C398" s="88">
        <f t="shared" si="67"/>
        <v>0.8055555556</v>
      </c>
      <c r="D398" s="90" t="s">
        <v>313</v>
      </c>
      <c r="E398" s="155" t="s">
        <v>439</v>
      </c>
      <c r="F398" s="91">
        <v>6.39319241E8</v>
      </c>
      <c r="G398" s="91">
        <v>70.0</v>
      </c>
      <c r="H398" s="94" t="str">
        <f t="shared" si="63"/>
        <v>L</v>
      </c>
      <c r="I398" s="240" t="str">
        <f t="shared" si="64"/>
        <v>0</v>
      </c>
      <c r="J398" s="90" t="s">
        <v>155</v>
      </c>
      <c r="K398" s="107" t="s">
        <v>239</v>
      </c>
      <c r="L398" s="91">
        <v>4.06209818E8</v>
      </c>
      <c r="M398" s="91">
        <v>50400.0</v>
      </c>
      <c r="N398" s="94" t="str">
        <f t="shared" si="65"/>
        <v>W</v>
      </c>
      <c r="O398" s="89">
        <f t="shared" si="66"/>
        <v>1700</v>
      </c>
      <c r="P398" s="90"/>
      <c r="Q398" s="362" t="s">
        <v>27</v>
      </c>
      <c r="R398" s="85"/>
      <c r="S398" s="85"/>
      <c r="T398" s="85"/>
      <c r="U398" s="85"/>
      <c r="V398" s="85"/>
      <c r="W398" s="85"/>
      <c r="X398" s="85"/>
      <c r="Y398" s="85"/>
      <c r="Z398" s="85"/>
    </row>
    <row r="399">
      <c r="A399" s="86">
        <v>45849.0</v>
      </c>
      <c r="B399" s="87">
        <f t="shared" si="62"/>
        <v>45849</v>
      </c>
      <c r="C399" s="88">
        <f t="shared" si="67"/>
        <v>0.8125</v>
      </c>
      <c r="D399" s="90" t="s">
        <v>299</v>
      </c>
      <c r="E399" s="359" t="s">
        <v>768</v>
      </c>
      <c r="F399" s="91">
        <v>6.79308864E8</v>
      </c>
      <c r="G399" s="91">
        <v>600.0</v>
      </c>
      <c r="H399" s="94" t="str">
        <f t="shared" si="63"/>
        <v>W</v>
      </c>
      <c r="I399" s="240" t="str">
        <f t="shared" si="64"/>
        <v>0</v>
      </c>
      <c r="J399" s="90" t="s">
        <v>170</v>
      </c>
      <c r="K399" s="91" t="s">
        <v>905</v>
      </c>
      <c r="L399" s="91">
        <v>7.37470773E8</v>
      </c>
      <c r="M399" s="91">
        <v>110.0</v>
      </c>
      <c r="N399" s="94" t="str">
        <f t="shared" si="65"/>
        <v>L</v>
      </c>
      <c r="O399" s="89" t="str">
        <f t="shared" si="66"/>
        <v>0</v>
      </c>
      <c r="P399" s="90"/>
      <c r="Q399" s="362" t="s">
        <v>27</v>
      </c>
      <c r="R399" s="128" t="s">
        <v>906</v>
      </c>
      <c r="S399" s="85"/>
      <c r="T399" s="85"/>
      <c r="U399" s="85"/>
      <c r="V399" s="85"/>
      <c r="W399" s="85"/>
      <c r="X399" s="85"/>
      <c r="Y399" s="85"/>
      <c r="Z399" s="85"/>
    </row>
    <row r="400">
      <c r="A400" s="86">
        <v>45849.0</v>
      </c>
      <c r="B400" s="87">
        <f t="shared" si="62"/>
        <v>45849</v>
      </c>
      <c r="C400" s="88">
        <f t="shared" si="67"/>
        <v>0.8194444444</v>
      </c>
      <c r="D400" s="90" t="s">
        <v>174</v>
      </c>
      <c r="E400" s="107" t="s">
        <v>357</v>
      </c>
      <c r="F400" s="91">
        <v>5.04349393E8</v>
      </c>
      <c r="G400" s="91">
        <v>310.0</v>
      </c>
      <c r="H400" s="94" t="str">
        <f t="shared" si="63"/>
        <v>D</v>
      </c>
      <c r="I400" s="240" t="str">
        <f t="shared" si="64"/>
        <v>0</v>
      </c>
      <c r="J400" s="90" t="s">
        <v>195</v>
      </c>
      <c r="K400" s="107" t="s">
        <v>176</v>
      </c>
      <c r="L400" s="91">
        <v>7.28603229E8</v>
      </c>
      <c r="M400" s="91">
        <v>310.0</v>
      </c>
      <c r="N400" s="94" t="str">
        <f t="shared" si="65"/>
        <v>D</v>
      </c>
      <c r="O400" s="89" t="str">
        <f t="shared" si="66"/>
        <v>0</v>
      </c>
      <c r="P400" s="90"/>
      <c r="Q400" s="362" t="s">
        <v>27</v>
      </c>
      <c r="R400" s="85"/>
      <c r="S400" s="85"/>
      <c r="T400" s="85"/>
      <c r="U400" s="85"/>
      <c r="V400" s="85"/>
      <c r="W400" s="85"/>
      <c r="X400" s="85"/>
      <c r="Y400" s="85"/>
      <c r="Z400" s="85"/>
    </row>
    <row r="401">
      <c r="A401" s="86">
        <v>45849.0</v>
      </c>
      <c r="B401" s="87">
        <f t="shared" si="62"/>
        <v>45849</v>
      </c>
      <c r="C401" s="88">
        <f t="shared" si="67"/>
        <v>0.8263888889</v>
      </c>
      <c r="D401" s="90" t="s">
        <v>465</v>
      </c>
      <c r="E401" s="148" t="s">
        <v>798</v>
      </c>
      <c r="F401" s="91">
        <v>5.22744881E8</v>
      </c>
      <c r="G401" s="91">
        <v>560.0</v>
      </c>
      <c r="H401" s="94" t="str">
        <f t="shared" si="63"/>
        <v>L</v>
      </c>
      <c r="I401" s="240" t="str">
        <f t="shared" si="64"/>
        <v>0</v>
      </c>
      <c r="J401" s="90" t="s">
        <v>282</v>
      </c>
      <c r="K401" s="91" t="s">
        <v>907</v>
      </c>
      <c r="L401" s="91">
        <v>5.16572633E8</v>
      </c>
      <c r="M401" s="91">
        <v>40720.0</v>
      </c>
      <c r="N401" s="94" t="str">
        <f t="shared" si="65"/>
        <v>W</v>
      </c>
      <c r="O401" s="89">
        <f t="shared" si="66"/>
        <v>1000</v>
      </c>
      <c r="P401" s="91" t="s">
        <v>908</v>
      </c>
      <c r="Q401" s="362" t="s">
        <v>27</v>
      </c>
      <c r="R401" s="85"/>
      <c r="S401" s="85"/>
      <c r="T401" s="85"/>
      <c r="U401" s="85"/>
      <c r="V401" s="85"/>
      <c r="W401" s="85"/>
      <c r="X401" s="85"/>
      <c r="Y401" s="85"/>
      <c r="Z401" s="85"/>
    </row>
    <row r="402">
      <c r="A402" s="86">
        <v>45849.0</v>
      </c>
      <c r="B402" s="87">
        <f t="shared" si="62"/>
        <v>45849</v>
      </c>
      <c r="C402" s="88">
        <f t="shared" si="67"/>
        <v>0.8333333333</v>
      </c>
      <c r="D402" s="90" t="s">
        <v>134</v>
      </c>
      <c r="E402" s="97" t="s">
        <v>354</v>
      </c>
      <c r="F402" s="91">
        <v>6.63505369E8</v>
      </c>
      <c r="G402" s="91">
        <v>200.0</v>
      </c>
      <c r="H402" s="94" t="str">
        <f t="shared" si="63"/>
        <v>L</v>
      </c>
      <c r="I402" s="240" t="str">
        <f t="shared" si="64"/>
        <v>0</v>
      </c>
      <c r="J402" s="90" t="s">
        <v>427</v>
      </c>
      <c r="K402" s="90" t="s">
        <v>693</v>
      </c>
      <c r="L402" s="91">
        <v>8.37011545E8</v>
      </c>
      <c r="M402" s="91">
        <v>10130.0</v>
      </c>
      <c r="N402" s="94" t="str">
        <f t="shared" si="65"/>
        <v>W</v>
      </c>
      <c r="O402" s="89">
        <f t="shared" si="66"/>
        <v>350</v>
      </c>
      <c r="P402" s="90"/>
      <c r="Q402" s="362" t="s">
        <v>27</v>
      </c>
      <c r="R402" s="85"/>
      <c r="S402" s="85"/>
      <c r="T402" s="85"/>
      <c r="U402" s="85"/>
      <c r="V402" s="85"/>
      <c r="W402" s="85"/>
      <c r="X402" s="85"/>
      <c r="Y402" s="85"/>
      <c r="Z402" s="85"/>
    </row>
    <row r="403">
      <c r="A403" s="86">
        <v>45849.0</v>
      </c>
      <c r="B403" s="87">
        <f t="shared" si="62"/>
        <v>45849</v>
      </c>
      <c r="C403" s="88">
        <f t="shared" si="67"/>
        <v>0.8402777778</v>
      </c>
      <c r="D403" s="90" t="s">
        <v>217</v>
      </c>
      <c r="E403" s="91" t="s">
        <v>346</v>
      </c>
      <c r="F403" s="91">
        <v>5.56328399E8</v>
      </c>
      <c r="G403" s="91">
        <v>520.0</v>
      </c>
      <c r="H403" s="94" t="str">
        <f t="shared" si="63"/>
        <v>L</v>
      </c>
      <c r="I403" s="240" t="str">
        <f t="shared" si="64"/>
        <v>0</v>
      </c>
      <c r="J403" s="90" t="s">
        <v>186</v>
      </c>
      <c r="K403" s="372" t="s">
        <v>742</v>
      </c>
      <c r="L403" s="91">
        <v>5.01317001E8</v>
      </c>
      <c r="M403" s="91">
        <v>50020.0</v>
      </c>
      <c r="N403" s="94" t="str">
        <f t="shared" si="65"/>
        <v>W</v>
      </c>
      <c r="O403" s="89">
        <f t="shared" si="66"/>
        <v>1700</v>
      </c>
      <c r="P403" s="124"/>
      <c r="Q403" s="362" t="s">
        <v>27</v>
      </c>
      <c r="R403" s="85"/>
      <c r="S403" s="85"/>
      <c r="T403" s="85"/>
      <c r="U403" s="85"/>
      <c r="V403" s="85"/>
      <c r="W403" s="85"/>
      <c r="X403" s="85"/>
      <c r="Y403" s="85"/>
      <c r="Z403" s="85"/>
    </row>
    <row r="404">
      <c r="A404" s="86">
        <v>45849.0</v>
      </c>
      <c r="B404" s="87">
        <f t="shared" si="62"/>
        <v>45849</v>
      </c>
      <c r="C404" s="88">
        <f t="shared" si="67"/>
        <v>0.8472222222</v>
      </c>
      <c r="D404" s="90" t="s">
        <v>427</v>
      </c>
      <c r="E404" s="90" t="s">
        <v>723</v>
      </c>
      <c r="F404" s="91">
        <v>6.86189751E8</v>
      </c>
      <c r="G404" s="91">
        <v>10040.0</v>
      </c>
      <c r="H404" s="94" t="str">
        <f t="shared" si="63"/>
        <v>L</v>
      </c>
      <c r="I404" s="240">
        <f t="shared" si="64"/>
        <v>175</v>
      </c>
      <c r="J404" s="90" t="s">
        <v>427</v>
      </c>
      <c r="K404" s="91" t="s">
        <v>499</v>
      </c>
      <c r="L404" s="91">
        <v>5.87747066E8</v>
      </c>
      <c r="M404" s="91">
        <v>10070.0</v>
      </c>
      <c r="N404" s="94" t="str">
        <f t="shared" si="65"/>
        <v>W</v>
      </c>
      <c r="O404" s="89">
        <f t="shared" si="66"/>
        <v>350</v>
      </c>
      <c r="P404" s="90"/>
      <c r="Q404" s="362" t="s">
        <v>27</v>
      </c>
      <c r="R404" s="85"/>
      <c r="S404" s="85"/>
      <c r="T404" s="85"/>
      <c r="U404" s="85"/>
      <c r="V404" s="85"/>
      <c r="W404" s="85"/>
      <c r="X404" s="85"/>
      <c r="Y404" s="85"/>
      <c r="Z404" s="85"/>
    </row>
    <row r="405">
      <c r="A405" s="86">
        <v>45849.0</v>
      </c>
      <c r="B405" s="87">
        <f t="shared" si="62"/>
        <v>45849</v>
      </c>
      <c r="C405" s="88">
        <f t="shared" si="67"/>
        <v>0.8541666667</v>
      </c>
      <c r="D405" s="90" t="s">
        <v>174</v>
      </c>
      <c r="E405" s="107" t="s">
        <v>251</v>
      </c>
      <c r="F405" s="91">
        <v>7.25853031E8</v>
      </c>
      <c r="G405" s="91">
        <v>55055.0</v>
      </c>
      <c r="H405" s="94" t="str">
        <f t="shared" si="63"/>
        <v>W</v>
      </c>
      <c r="I405" s="240">
        <f t="shared" si="64"/>
        <v>1700</v>
      </c>
      <c r="J405" s="90" t="s">
        <v>429</v>
      </c>
      <c r="K405" s="107" t="s">
        <v>357</v>
      </c>
      <c r="L405" s="91">
        <v>5.04349393E8</v>
      </c>
      <c r="M405" s="91">
        <v>50.0</v>
      </c>
      <c r="N405" s="94" t="str">
        <f t="shared" si="65"/>
        <v>L</v>
      </c>
      <c r="O405" s="89" t="str">
        <f t="shared" si="66"/>
        <v>0</v>
      </c>
      <c r="P405" s="124"/>
      <c r="Q405" s="362" t="s">
        <v>27</v>
      </c>
      <c r="R405" s="85"/>
      <c r="S405" s="85"/>
      <c r="T405" s="85"/>
      <c r="U405" s="85"/>
      <c r="V405" s="85"/>
      <c r="W405" s="85"/>
      <c r="X405" s="85"/>
      <c r="Y405" s="85"/>
      <c r="Z405" s="85"/>
    </row>
    <row r="406">
      <c r="A406" s="86">
        <v>45849.0</v>
      </c>
      <c r="B406" s="87">
        <f t="shared" si="62"/>
        <v>45849</v>
      </c>
      <c r="C406" s="88">
        <f t="shared" si="67"/>
        <v>0.8611111111</v>
      </c>
      <c r="D406" s="90" t="s">
        <v>144</v>
      </c>
      <c r="E406" s="90"/>
      <c r="F406" s="90"/>
      <c r="G406" s="90"/>
      <c r="H406" s="94" t="str">
        <f t="shared" si="63"/>
        <v>D</v>
      </c>
      <c r="I406" s="240" t="str">
        <f t="shared" si="64"/>
        <v>0</v>
      </c>
      <c r="J406" s="90" t="s">
        <v>195</v>
      </c>
      <c r="K406" s="90"/>
      <c r="L406" s="90"/>
      <c r="M406" s="90"/>
      <c r="N406" s="94" t="str">
        <f t="shared" si="65"/>
        <v>D</v>
      </c>
      <c r="O406" s="89" t="str">
        <f t="shared" si="66"/>
        <v>0</v>
      </c>
      <c r="P406" s="124"/>
      <c r="Q406" s="362" t="s">
        <v>27</v>
      </c>
      <c r="R406" s="85"/>
      <c r="S406" s="85"/>
      <c r="T406" s="85"/>
      <c r="U406" s="85"/>
      <c r="V406" s="85"/>
      <c r="W406" s="85"/>
      <c r="X406" s="85"/>
      <c r="Y406" s="85"/>
      <c r="Z406" s="85"/>
    </row>
    <row r="407">
      <c r="A407" s="86">
        <v>45849.0</v>
      </c>
      <c r="B407" s="87">
        <f t="shared" si="62"/>
        <v>45849</v>
      </c>
      <c r="C407" s="88">
        <f t="shared" si="67"/>
        <v>0.8680555556</v>
      </c>
      <c r="D407" s="90" t="s">
        <v>134</v>
      </c>
      <c r="E407" s="97" t="s">
        <v>421</v>
      </c>
      <c r="F407" s="91">
        <v>7.6526062E8</v>
      </c>
      <c r="G407" s="91">
        <v>0.0</v>
      </c>
      <c r="H407" s="94" t="str">
        <f t="shared" si="63"/>
        <v>L</v>
      </c>
      <c r="I407" s="240" t="str">
        <f t="shared" si="64"/>
        <v>0</v>
      </c>
      <c r="J407" s="90" t="s">
        <v>163</v>
      </c>
      <c r="K407" s="248" t="s">
        <v>591</v>
      </c>
      <c r="L407" s="91">
        <v>6.30450839E8</v>
      </c>
      <c r="M407" s="91">
        <v>50.0</v>
      </c>
      <c r="N407" s="94" t="str">
        <f t="shared" si="65"/>
        <v>W</v>
      </c>
      <c r="O407" s="89" t="str">
        <f t="shared" si="66"/>
        <v>0</v>
      </c>
      <c r="P407" s="124"/>
      <c r="Q407" s="362" t="s">
        <v>27</v>
      </c>
      <c r="R407" s="85"/>
      <c r="S407" s="85"/>
      <c r="T407" s="85"/>
      <c r="U407" s="85"/>
      <c r="V407" s="85"/>
      <c r="W407" s="85"/>
      <c r="X407" s="85"/>
      <c r="Y407" s="85"/>
      <c r="Z407" s="85"/>
    </row>
    <row r="408">
      <c r="A408" s="268" t="s">
        <v>116</v>
      </c>
      <c r="B408" s="81" t="s">
        <v>16</v>
      </c>
      <c r="C408" s="150" t="s">
        <v>117</v>
      </c>
      <c r="D408" s="82" t="s">
        <v>118</v>
      </c>
      <c r="E408" s="82" t="s">
        <v>119</v>
      </c>
      <c r="F408" s="83" t="s">
        <v>120</v>
      </c>
      <c r="G408" s="82" t="s">
        <v>121</v>
      </c>
      <c r="H408" s="82" t="s">
        <v>122</v>
      </c>
      <c r="I408" s="82" t="s">
        <v>123</v>
      </c>
      <c r="J408" s="82" t="s">
        <v>118</v>
      </c>
      <c r="K408" s="82" t="s">
        <v>124</v>
      </c>
      <c r="L408" s="83" t="s">
        <v>125</v>
      </c>
      <c r="M408" s="82" t="s">
        <v>121</v>
      </c>
      <c r="N408" s="82" t="s">
        <v>122</v>
      </c>
      <c r="O408" s="82" t="s">
        <v>123</v>
      </c>
      <c r="P408" s="166" t="s">
        <v>52</v>
      </c>
      <c r="Q408" s="355" t="s">
        <v>17</v>
      </c>
      <c r="R408" s="85"/>
      <c r="S408" s="85"/>
      <c r="T408" s="85"/>
      <c r="U408" s="85"/>
      <c r="V408" s="85"/>
      <c r="W408" s="85"/>
      <c r="X408" s="85"/>
      <c r="Y408" s="85"/>
      <c r="Z408" s="85"/>
    </row>
    <row r="409">
      <c r="A409" s="86">
        <v>45850.0</v>
      </c>
      <c r="B409" s="87">
        <f t="shared" ref="B409:B444" si="68">A409</f>
        <v>45850</v>
      </c>
      <c r="C409" s="88">
        <v>0.625</v>
      </c>
      <c r="D409" s="90" t="s">
        <v>282</v>
      </c>
      <c r="E409" s="91"/>
      <c r="F409" s="90"/>
      <c r="G409" s="90"/>
      <c r="H409" s="94" t="str">
        <f t="shared" ref="H409:H444" si="69">IFS(G409&gt;M409,"W",G409&lt;M409,"L",G409=M409,"D")</f>
        <v>D</v>
      </c>
      <c r="I409" s="240" t="str">
        <f t="shared" ref="I409:I444" si="70">iferror(IF(H409="W",lookup(G409,{5000,10000,20000,30000,50000},{150,350,700,1000,1700}),lookup(G409,{5000,10000,20000,30000,50000},{75,175,350,500,850})),"0")</f>
        <v>0</v>
      </c>
      <c r="J409" s="90" t="s">
        <v>581</v>
      </c>
      <c r="K409" s="90"/>
      <c r="L409" s="90"/>
      <c r="M409" s="89"/>
      <c r="N409" s="94" t="str">
        <f t="shared" ref="N409:N444" si="71">IFS(M409&gt;G409,"W",M409&lt;G409,"L",M409=G409,"D")</f>
        <v>D</v>
      </c>
      <c r="O409" s="89" t="str">
        <f t="shared" ref="O409:O444" si="72">iferror(IF(N409="W",lookup(M409,{5000,10000,20000,30000,50000},{150,350,700,1000,1700}),lookup(M409,{5000,10000,20000,30000,50000},{75,175,350,500,850})),"0")</f>
        <v>0</v>
      </c>
      <c r="P409" s="91" t="s">
        <v>909</v>
      </c>
      <c r="Q409" s="362" t="s">
        <v>29</v>
      </c>
      <c r="R409" s="85"/>
      <c r="S409" s="85"/>
      <c r="T409" s="85"/>
      <c r="U409" s="85"/>
      <c r="V409" s="85"/>
      <c r="W409" s="85"/>
      <c r="X409" s="85"/>
      <c r="Y409" s="85"/>
      <c r="Z409" s="85"/>
    </row>
    <row r="410">
      <c r="A410" s="86">
        <v>45850.0</v>
      </c>
      <c r="B410" s="87">
        <f t="shared" si="68"/>
        <v>45850</v>
      </c>
      <c r="C410" s="88">
        <f t="shared" ref="C410:C444" si="73">C409 + TIME(0, 10, 0)</f>
        <v>0.6319444444</v>
      </c>
      <c r="D410" s="90" t="s">
        <v>186</v>
      </c>
      <c r="E410" s="104"/>
      <c r="F410" s="90"/>
      <c r="G410" s="89"/>
      <c r="H410" s="94" t="str">
        <f t="shared" si="69"/>
        <v>D</v>
      </c>
      <c r="I410" s="240" t="str">
        <f t="shared" si="70"/>
        <v>0</v>
      </c>
      <c r="J410" s="90" t="s">
        <v>263</v>
      </c>
      <c r="K410" s="90"/>
      <c r="L410" s="90"/>
      <c r="M410" s="89"/>
      <c r="N410" s="94" t="str">
        <f t="shared" si="71"/>
        <v>D</v>
      </c>
      <c r="O410" s="89" t="str">
        <f t="shared" si="72"/>
        <v>0</v>
      </c>
      <c r="P410" s="124"/>
      <c r="Q410" s="362" t="s">
        <v>29</v>
      </c>
      <c r="R410" s="85"/>
      <c r="S410" s="85"/>
      <c r="T410" s="85"/>
      <c r="U410" s="85"/>
      <c r="V410" s="85"/>
      <c r="W410" s="85"/>
      <c r="X410" s="85"/>
      <c r="Y410" s="85"/>
      <c r="Z410" s="85"/>
    </row>
    <row r="411">
      <c r="A411" s="86">
        <v>45850.0</v>
      </c>
      <c r="B411" s="87">
        <f t="shared" si="68"/>
        <v>45850</v>
      </c>
      <c r="C411" s="88">
        <f t="shared" si="73"/>
        <v>0.6388888889</v>
      </c>
      <c r="D411" s="90" t="s">
        <v>130</v>
      </c>
      <c r="E411" s="90"/>
      <c r="F411" s="90"/>
      <c r="G411" s="90"/>
      <c r="H411" s="94" t="str">
        <f t="shared" si="69"/>
        <v>D</v>
      </c>
      <c r="I411" s="240" t="str">
        <f t="shared" si="70"/>
        <v>0</v>
      </c>
      <c r="J411" s="90" t="s">
        <v>195</v>
      </c>
      <c r="K411" s="90"/>
      <c r="L411" s="90"/>
      <c r="M411" s="89"/>
      <c r="N411" s="94" t="str">
        <f t="shared" si="71"/>
        <v>D</v>
      </c>
      <c r="O411" s="89" t="str">
        <f t="shared" si="72"/>
        <v>0</v>
      </c>
      <c r="P411" s="124"/>
      <c r="Q411" s="362" t="s">
        <v>29</v>
      </c>
      <c r="R411" s="85"/>
      <c r="S411" s="85"/>
      <c r="T411" s="85"/>
      <c r="U411" s="85"/>
      <c r="V411" s="85"/>
      <c r="W411" s="85"/>
      <c r="X411" s="85"/>
      <c r="Y411" s="85"/>
      <c r="Z411" s="85"/>
    </row>
    <row r="412">
      <c r="A412" s="86">
        <v>45850.0</v>
      </c>
      <c r="B412" s="87">
        <f t="shared" si="68"/>
        <v>45850</v>
      </c>
      <c r="C412" s="88">
        <f t="shared" si="73"/>
        <v>0.6458333333</v>
      </c>
      <c r="D412" s="89" t="s">
        <v>590</v>
      </c>
      <c r="E412" s="90"/>
      <c r="F412" s="90"/>
      <c r="G412" s="90"/>
      <c r="H412" s="94" t="str">
        <f t="shared" si="69"/>
        <v>D</v>
      </c>
      <c r="I412" s="240" t="str">
        <f t="shared" si="70"/>
        <v>0</v>
      </c>
      <c r="J412" s="89" t="s">
        <v>195</v>
      </c>
      <c r="K412" s="90"/>
      <c r="L412" s="90"/>
      <c r="M412" s="89"/>
      <c r="N412" s="94" t="str">
        <f t="shared" si="71"/>
        <v>D</v>
      </c>
      <c r="O412" s="89" t="str">
        <f t="shared" si="72"/>
        <v>0</v>
      </c>
      <c r="P412" s="124"/>
      <c r="Q412" s="362" t="s">
        <v>29</v>
      </c>
      <c r="R412" s="85"/>
      <c r="S412" s="85"/>
      <c r="T412" s="85"/>
      <c r="U412" s="85"/>
      <c r="V412" s="85"/>
      <c r="W412" s="85"/>
      <c r="X412" s="85"/>
      <c r="Y412" s="85"/>
      <c r="Z412" s="85"/>
    </row>
    <row r="413">
      <c r="A413" s="86">
        <v>45850.0</v>
      </c>
      <c r="B413" s="87">
        <f t="shared" si="68"/>
        <v>45850</v>
      </c>
      <c r="C413" s="88">
        <f t="shared" si="73"/>
        <v>0.6527777778</v>
      </c>
      <c r="D413" s="90" t="s">
        <v>141</v>
      </c>
      <c r="E413" s="91" t="s">
        <v>629</v>
      </c>
      <c r="F413" s="91">
        <v>7.83530613E8</v>
      </c>
      <c r="G413" s="91">
        <v>170.0</v>
      </c>
      <c r="H413" s="94" t="str">
        <f t="shared" si="69"/>
        <v>L</v>
      </c>
      <c r="I413" s="240" t="str">
        <f t="shared" si="70"/>
        <v>0</v>
      </c>
      <c r="J413" s="90" t="s">
        <v>581</v>
      </c>
      <c r="K413" s="91" t="s">
        <v>721</v>
      </c>
      <c r="L413" s="91">
        <v>6.79710514E8</v>
      </c>
      <c r="M413" s="98">
        <v>300.0</v>
      </c>
      <c r="N413" s="94" t="str">
        <f t="shared" si="71"/>
        <v>W</v>
      </c>
      <c r="O413" s="89" t="str">
        <f t="shared" si="72"/>
        <v>0</v>
      </c>
      <c r="P413" s="91" t="s">
        <v>909</v>
      </c>
      <c r="Q413" s="362" t="s">
        <v>29</v>
      </c>
      <c r="R413" s="85"/>
      <c r="S413" s="85"/>
      <c r="T413" s="85"/>
      <c r="U413" s="85"/>
      <c r="V413" s="85"/>
      <c r="W413" s="85"/>
      <c r="X413" s="85"/>
      <c r="Y413" s="85"/>
      <c r="Z413" s="85"/>
    </row>
    <row r="414">
      <c r="A414" s="86">
        <v>45850.0</v>
      </c>
      <c r="B414" s="87">
        <f t="shared" si="68"/>
        <v>45850</v>
      </c>
      <c r="C414" s="88">
        <f t="shared" si="73"/>
        <v>0.6597222222</v>
      </c>
      <c r="D414" s="90" t="s">
        <v>181</v>
      </c>
      <c r="E414" s="91" t="s">
        <v>910</v>
      </c>
      <c r="F414" s="91">
        <v>6.68015626E8</v>
      </c>
      <c r="G414" s="90"/>
      <c r="H414" s="94" t="str">
        <f t="shared" si="69"/>
        <v>D</v>
      </c>
      <c r="I414" s="240" t="str">
        <f t="shared" si="70"/>
        <v>0</v>
      </c>
      <c r="J414" s="90" t="s">
        <v>263</v>
      </c>
      <c r="K414" s="90" t="s">
        <v>214</v>
      </c>
      <c r="L414" s="91">
        <v>4.05372323E8</v>
      </c>
      <c r="M414" s="89"/>
      <c r="N414" s="94" t="str">
        <f t="shared" si="71"/>
        <v>D</v>
      </c>
      <c r="O414" s="89" t="str">
        <f t="shared" si="72"/>
        <v>0</v>
      </c>
      <c r="P414" s="185" t="s">
        <v>273</v>
      </c>
      <c r="Q414" s="362" t="s">
        <v>29</v>
      </c>
      <c r="R414" s="85"/>
      <c r="S414" s="85"/>
      <c r="T414" s="85"/>
      <c r="U414" s="85"/>
      <c r="V414" s="85"/>
      <c r="W414" s="85"/>
      <c r="X414" s="85"/>
      <c r="Y414" s="85"/>
      <c r="Z414" s="85"/>
    </row>
    <row r="415">
      <c r="A415" s="86">
        <v>45850.0</v>
      </c>
      <c r="B415" s="87">
        <f t="shared" si="68"/>
        <v>45850</v>
      </c>
      <c r="C415" s="88">
        <f t="shared" si="73"/>
        <v>0.6666666667</v>
      </c>
      <c r="D415" s="90" t="s">
        <v>191</v>
      </c>
      <c r="E415" s="90"/>
      <c r="F415" s="90"/>
      <c r="G415" s="90"/>
      <c r="H415" s="94" t="str">
        <f t="shared" si="69"/>
        <v>D</v>
      </c>
      <c r="I415" s="240" t="str">
        <f t="shared" si="70"/>
        <v>0</v>
      </c>
      <c r="J415" s="90" t="s">
        <v>195</v>
      </c>
      <c r="K415" s="90"/>
      <c r="L415" s="90"/>
      <c r="M415" s="89"/>
      <c r="N415" s="94" t="str">
        <f t="shared" si="71"/>
        <v>D</v>
      </c>
      <c r="O415" s="89" t="str">
        <f t="shared" si="72"/>
        <v>0</v>
      </c>
      <c r="P415" s="124"/>
      <c r="Q415" s="362" t="s">
        <v>29</v>
      </c>
      <c r="R415" s="85"/>
      <c r="S415" s="85"/>
      <c r="T415" s="85"/>
      <c r="U415" s="85"/>
      <c r="V415" s="85"/>
      <c r="W415" s="85"/>
      <c r="X415" s="85"/>
      <c r="Y415" s="85"/>
      <c r="Z415" s="85"/>
    </row>
    <row r="416">
      <c r="A416" s="86">
        <v>45850.0</v>
      </c>
      <c r="B416" s="87">
        <f t="shared" si="68"/>
        <v>45850</v>
      </c>
      <c r="C416" s="88">
        <f t="shared" si="73"/>
        <v>0.6736111111</v>
      </c>
      <c r="D416" s="90" t="s">
        <v>161</v>
      </c>
      <c r="E416" s="91"/>
      <c r="F416" s="90"/>
      <c r="G416" s="90"/>
      <c r="H416" s="94" t="str">
        <f t="shared" si="69"/>
        <v>D</v>
      </c>
      <c r="I416" s="240" t="str">
        <f t="shared" si="70"/>
        <v>0</v>
      </c>
      <c r="J416" s="90" t="s">
        <v>195</v>
      </c>
      <c r="K416" s="90"/>
      <c r="L416" s="90"/>
      <c r="M416" s="89"/>
      <c r="N416" s="94" t="str">
        <f t="shared" si="71"/>
        <v>D</v>
      </c>
      <c r="O416" s="89" t="str">
        <f t="shared" si="72"/>
        <v>0</v>
      </c>
      <c r="P416" s="124"/>
      <c r="Q416" s="362" t="s">
        <v>29</v>
      </c>
      <c r="R416" s="85"/>
      <c r="S416" s="85"/>
      <c r="T416" s="85"/>
      <c r="U416" s="85"/>
      <c r="V416" s="85"/>
      <c r="W416" s="85"/>
      <c r="X416" s="85"/>
      <c r="Y416" s="85"/>
      <c r="Z416" s="85"/>
    </row>
    <row r="417">
      <c r="A417" s="86">
        <v>45850.0</v>
      </c>
      <c r="B417" s="87">
        <f t="shared" si="68"/>
        <v>45850</v>
      </c>
      <c r="C417" s="88">
        <f t="shared" si="73"/>
        <v>0.6805555556</v>
      </c>
      <c r="D417" s="90" t="s">
        <v>127</v>
      </c>
      <c r="E417" s="90" t="s">
        <v>350</v>
      </c>
      <c r="F417" s="91">
        <v>8.20150051E8</v>
      </c>
      <c r="G417" s="90"/>
      <c r="H417" s="94" t="str">
        <f t="shared" si="69"/>
        <v>D</v>
      </c>
      <c r="I417" s="240" t="str">
        <f t="shared" si="70"/>
        <v>0</v>
      </c>
      <c r="J417" s="146" t="s">
        <v>134</v>
      </c>
      <c r="K417" s="105" t="s">
        <v>168</v>
      </c>
      <c r="L417" s="91">
        <v>8.35222775E8</v>
      </c>
      <c r="M417" s="89"/>
      <c r="N417" s="94" t="str">
        <f t="shared" si="71"/>
        <v>D</v>
      </c>
      <c r="O417" s="89" t="str">
        <f t="shared" si="72"/>
        <v>0</v>
      </c>
      <c r="P417" s="185" t="s">
        <v>273</v>
      </c>
      <c r="Q417" s="362" t="s">
        <v>29</v>
      </c>
      <c r="R417" s="85"/>
      <c r="S417" s="85"/>
      <c r="T417" s="85"/>
      <c r="U417" s="85"/>
      <c r="V417" s="85"/>
      <c r="W417" s="85"/>
      <c r="X417" s="85"/>
      <c r="Y417" s="85"/>
      <c r="Z417" s="85"/>
    </row>
    <row r="418">
      <c r="A418" s="86">
        <v>45850.0</v>
      </c>
      <c r="B418" s="87">
        <f t="shared" si="68"/>
        <v>45850</v>
      </c>
      <c r="C418" s="88">
        <f t="shared" si="73"/>
        <v>0.6875</v>
      </c>
      <c r="D418" s="90" t="s">
        <v>178</v>
      </c>
      <c r="E418" s="90"/>
      <c r="F418" s="90"/>
      <c r="G418" s="90"/>
      <c r="H418" s="94" t="str">
        <f t="shared" si="69"/>
        <v>D</v>
      </c>
      <c r="I418" s="240" t="str">
        <f t="shared" si="70"/>
        <v>0</v>
      </c>
      <c r="J418" s="90" t="s">
        <v>195</v>
      </c>
      <c r="K418" s="90"/>
      <c r="L418" s="90"/>
      <c r="M418" s="89"/>
      <c r="N418" s="94" t="str">
        <f t="shared" si="71"/>
        <v>D</v>
      </c>
      <c r="O418" s="89" t="str">
        <f t="shared" si="72"/>
        <v>0</v>
      </c>
      <c r="P418" s="124"/>
      <c r="Q418" s="362" t="s">
        <v>29</v>
      </c>
      <c r="R418" s="85"/>
      <c r="S418" s="85"/>
      <c r="T418" s="85"/>
      <c r="U418" s="85"/>
      <c r="V418" s="85"/>
      <c r="W418" s="85"/>
      <c r="X418" s="85"/>
      <c r="Y418" s="85"/>
      <c r="Z418" s="85"/>
    </row>
    <row r="419">
      <c r="A419" s="86">
        <v>45850.0</v>
      </c>
      <c r="B419" s="87">
        <f t="shared" si="68"/>
        <v>45850</v>
      </c>
      <c r="C419" s="88">
        <f t="shared" si="73"/>
        <v>0.6944444444</v>
      </c>
      <c r="D419" s="90" t="s">
        <v>311</v>
      </c>
      <c r="E419" s="146" t="s">
        <v>312</v>
      </c>
      <c r="F419" s="91">
        <v>6.67784686E8</v>
      </c>
      <c r="G419" s="90"/>
      <c r="H419" s="94" t="str">
        <f t="shared" si="69"/>
        <v>D</v>
      </c>
      <c r="I419" s="240" t="str">
        <f t="shared" si="70"/>
        <v>0</v>
      </c>
      <c r="J419" s="146" t="s">
        <v>134</v>
      </c>
      <c r="K419" s="105" t="s">
        <v>168</v>
      </c>
      <c r="L419" s="91">
        <v>8.35222775E8</v>
      </c>
      <c r="M419" s="89"/>
      <c r="N419" s="94" t="str">
        <f t="shared" si="71"/>
        <v>D</v>
      </c>
      <c r="O419" s="89" t="str">
        <f t="shared" si="72"/>
        <v>0</v>
      </c>
      <c r="P419" s="185" t="s">
        <v>273</v>
      </c>
      <c r="Q419" s="362" t="s">
        <v>29</v>
      </c>
      <c r="R419" s="85"/>
      <c r="S419" s="85"/>
      <c r="T419" s="85"/>
      <c r="U419" s="85"/>
      <c r="V419" s="85"/>
      <c r="W419" s="85"/>
      <c r="X419" s="85"/>
      <c r="Y419" s="85"/>
      <c r="Z419" s="85"/>
    </row>
    <row r="420">
      <c r="A420" s="86">
        <v>45850.0</v>
      </c>
      <c r="B420" s="87">
        <f t="shared" si="68"/>
        <v>45850</v>
      </c>
      <c r="C420" s="88">
        <f t="shared" si="73"/>
        <v>0.7013888889</v>
      </c>
      <c r="D420" s="90" t="s">
        <v>155</v>
      </c>
      <c r="E420" s="90"/>
      <c r="F420" s="90"/>
      <c r="G420" s="90"/>
      <c r="H420" s="94" t="str">
        <f t="shared" si="69"/>
        <v>D</v>
      </c>
      <c r="I420" s="240" t="str">
        <f t="shared" si="70"/>
        <v>0</v>
      </c>
      <c r="J420" s="90" t="s">
        <v>195</v>
      </c>
      <c r="K420" s="90"/>
      <c r="L420" s="90"/>
      <c r="M420" s="89"/>
      <c r="N420" s="94" t="str">
        <f t="shared" si="71"/>
        <v>D</v>
      </c>
      <c r="O420" s="89" t="str">
        <f t="shared" si="72"/>
        <v>0</v>
      </c>
      <c r="P420" s="90"/>
      <c r="Q420" s="362" t="s">
        <v>29</v>
      </c>
      <c r="R420" s="85"/>
      <c r="S420" s="85"/>
      <c r="T420" s="85"/>
      <c r="U420" s="85"/>
      <c r="V420" s="85"/>
      <c r="W420" s="85"/>
      <c r="X420" s="85"/>
      <c r="Y420" s="85"/>
      <c r="Z420" s="85"/>
    </row>
    <row r="421">
      <c r="A421" s="86">
        <v>45850.0</v>
      </c>
      <c r="B421" s="87">
        <f t="shared" si="68"/>
        <v>45850</v>
      </c>
      <c r="C421" s="88">
        <f t="shared" si="73"/>
        <v>0.7083333333</v>
      </c>
      <c r="D421" s="90" t="s">
        <v>139</v>
      </c>
      <c r="E421" s="97" t="s">
        <v>354</v>
      </c>
      <c r="F421" s="91">
        <v>6.63505369E8</v>
      </c>
      <c r="G421" s="91">
        <v>230.0</v>
      </c>
      <c r="H421" s="94" t="str">
        <f t="shared" si="69"/>
        <v>D</v>
      </c>
      <c r="I421" s="240" t="str">
        <f t="shared" si="70"/>
        <v>0</v>
      </c>
      <c r="J421" s="90" t="s">
        <v>134</v>
      </c>
      <c r="K421" s="97" t="s">
        <v>168</v>
      </c>
      <c r="L421" s="91">
        <v>8.35222775E8</v>
      </c>
      <c r="M421" s="98">
        <v>230.0</v>
      </c>
      <c r="N421" s="94" t="str">
        <f t="shared" si="71"/>
        <v>D</v>
      </c>
      <c r="O421" s="89" t="str">
        <f t="shared" si="72"/>
        <v>0</v>
      </c>
      <c r="P421" s="90"/>
      <c r="Q421" s="362" t="s">
        <v>29</v>
      </c>
      <c r="R421" s="85"/>
      <c r="S421" s="85"/>
      <c r="T421" s="85"/>
      <c r="U421" s="85"/>
      <c r="V421" s="85"/>
      <c r="W421" s="85"/>
      <c r="X421" s="85"/>
      <c r="Y421" s="85"/>
      <c r="Z421" s="85"/>
    </row>
    <row r="422">
      <c r="A422" s="86">
        <v>45850.0</v>
      </c>
      <c r="B422" s="87">
        <f t="shared" si="68"/>
        <v>45850</v>
      </c>
      <c r="C422" s="88">
        <f t="shared" si="73"/>
        <v>0.7152777778</v>
      </c>
      <c r="D422" s="90" t="s">
        <v>149</v>
      </c>
      <c r="E422" s="90"/>
      <c r="F422" s="90"/>
      <c r="G422" s="90"/>
      <c r="H422" s="94" t="str">
        <f t="shared" si="69"/>
        <v>D</v>
      </c>
      <c r="I422" s="240" t="str">
        <f t="shared" si="70"/>
        <v>0</v>
      </c>
      <c r="J422" s="90" t="s">
        <v>130</v>
      </c>
      <c r="K422" s="90"/>
      <c r="L422" s="90"/>
      <c r="M422" s="90"/>
      <c r="N422" s="94" t="str">
        <f t="shared" si="71"/>
        <v>D</v>
      </c>
      <c r="O422" s="89" t="str">
        <f t="shared" si="72"/>
        <v>0</v>
      </c>
      <c r="P422" s="90"/>
      <c r="Q422" s="362" t="s">
        <v>29</v>
      </c>
      <c r="R422" s="85"/>
      <c r="S422" s="85"/>
      <c r="T422" s="85"/>
      <c r="U422" s="85"/>
      <c r="V422" s="85"/>
      <c r="W422" s="85"/>
      <c r="X422" s="85"/>
      <c r="Y422" s="85"/>
      <c r="Z422" s="85"/>
    </row>
    <row r="423">
      <c r="A423" s="86">
        <v>45850.0</v>
      </c>
      <c r="B423" s="87">
        <f t="shared" si="68"/>
        <v>45850</v>
      </c>
      <c r="C423" s="88">
        <f t="shared" si="73"/>
        <v>0.7222222222</v>
      </c>
      <c r="D423" s="90" t="s">
        <v>581</v>
      </c>
      <c r="E423" s="90" t="s">
        <v>622</v>
      </c>
      <c r="F423" s="91">
        <v>8.32716992E8</v>
      </c>
      <c r="G423" s="91">
        <v>390.0</v>
      </c>
      <c r="H423" s="94" t="str">
        <f t="shared" si="69"/>
        <v>L</v>
      </c>
      <c r="I423" s="240" t="str">
        <f t="shared" si="70"/>
        <v>0</v>
      </c>
      <c r="J423" s="90" t="s">
        <v>170</v>
      </c>
      <c r="K423" s="148" t="s">
        <v>338</v>
      </c>
      <c r="L423" s="91">
        <v>8.05315046E8</v>
      </c>
      <c r="M423" s="91">
        <v>30200.0</v>
      </c>
      <c r="N423" s="94" t="str">
        <f t="shared" si="71"/>
        <v>W</v>
      </c>
      <c r="O423" s="89">
        <f t="shared" si="72"/>
        <v>1000</v>
      </c>
      <c r="P423" s="90"/>
      <c r="Q423" s="362" t="s">
        <v>29</v>
      </c>
      <c r="R423" s="85"/>
      <c r="S423" s="85"/>
      <c r="T423" s="85"/>
      <c r="U423" s="85"/>
      <c r="V423" s="85"/>
      <c r="W423" s="85"/>
      <c r="X423" s="85"/>
      <c r="Y423" s="85"/>
      <c r="Z423" s="85"/>
    </row>
    <row r="424">
      <c r="A424" s="86">
        <v>45850.0</v>
      </c>
      <c r="B424" s="87">
        <f t="shared" si="68"/>
        <v>45850</v>
      </c>
      <c r="C424" s="88">
        <f t="shared" si="73"/>
        <v>0.7291666667</v>
      </c>
      <c r="D424" s="90" t="s">
        <v>174</v>
      </c>
      <c r="E424" s="107" t="s">
        <v>357</v>
      </c>
      <c r="F424" s="91">
        <v>5.04349393E8</v>
      </c>
      <c r="G424" s="91">
        <v>0.0</v>
      </c>
      <c r="H424" s="94" t="str">
        <f t="shared" si="69"/>
        <v>D</v>
      </c>
      <c r="I424" s="240" t="str">
        <f t="shared" si="70"/>
        <v>0</v>
      </c>
      <c r="J424" s="90" t="s">
        <v>155</v>
      </c>
      <c r="K424" s="181" t="s">
        <v>387</v>
      </c>
      <c r="L424" s="91">
        <v>8.26889857E8</v>
      </c>
      <c r="M424" s="91">
        <v>0.0</v>
      </c>
      <c r="N424" s="94" t="str">
        <f t="shared" si="71"/>
        <v>D</v>
      </c>
      <c r="O424" s="89" t="str">
        <f t="shared" si="72"/>
        <v>0</v>
      </c>
      <c r="P424" s="124"/>
      <c r="Q424" s="362" t="s">
        <v>29</v>
      </c>
      <c r="R424" s="85"/>
      <c r="S424" s="85"/>
      <c r="T424" s="85"/>
      <c r="U424" s="85"/>
      <c r="V424" s="85"/>
      <c r="W424" s="85"/>
      <c r="X424" s="85"/>
      <c r="Y424" s="85"/>
      <c r="Z424" s="85"/>
    </row>
    <row r="425">
      <c r="A425" s="86">
        <v>45850.0</v>
      </c>
      <c r="B425" s="87">
        <f t="shared" si="68"/>
        <v>45850</v>
      </c>
      <c r="C425" s="88">
        <f t="shared" si="73"/>
        <v>0.7361111111</v>
      </c>
      <c r="D425" s="90" t="s">
        <v>195</v>
      </c>
      <c r="E425" s="91" t="s">
        <v>649</v>
      </c>
      <c r="F425" s="91">
        <v>8.34212935E8</v>
      </c>
      <c r="G425" s="91">
        <v>10000.0</v>
      </c>
      <c r="H425" s="94" t="str">
        <f t="shared" si="69"/>
        <v>W</v>
      </c>
      <c r="I425" s="240">
        <f t="shared" si="70"/>
        <v>350</v>
      </c>
      <c r="J425" s="90" t="s">
        <v>429</v>
      </c>
      <c r="K425" s="91" t="s">
        <v>568</v>
      </c>
      <c r="L425" s="91">
        <v>5.17012798E8</v>
      </c>
      <c r="M425" s="91">
        <v>10.0</v>
      </c>
      <c r="N425" s="94" t="str">
        <f t="shared" si="71"/>
        <v>L</v>
      </c>
      <c r="O425" s="89" t="str">
        <f t="shared" si="72"/>
        <v>0</v>
      </c>
      <c r="P425" s="124"/>
      <c r="Q425" s="362" t="s">
        <v>29</v>
      </c>
      <c r="R425" s="85"/>
      <c r="S425" s="85"/>
      <c r="T425" s="85"/>
      <c r="U425" s="85"/>
      <c r="V425" s="85"/>
      <c r="W425" s="85"/>
      <c r="X425" s="85"/>
      <c r="Y425" s="85"/>
      <c r="Z425" s="85"/>
    </row>
    <row r="426">
      <c r="A426" s="86">
        <v>45850.0</v>
      </c>
      <c r="B426" s="87">
        <f t="shared" si="68"/>
        <v>45850</v>
      </c>
      <c r="C426" s="88">
        <f t="shared" si="73"/>
        <v>0.7430555556</v>
      </c>
      <c r="D426" s="146" t="s">
        <v>130</v>
      </c>
      <c r="E426" s="91" t="s">
        <v>649</v>
      </c>
      <c r="F426" s="91">
        <v>8.34212935E8</v>
      </c>
      <c r="G426" s="91">
        <v>0.0</v>
      </c>
      <c r="H426" s="94" t="str">
        <f t="shared" si="69"/>
        <v>D</v>
      </c>
      <c r="I426" s="240" t="str">
        <f t="shared" si="70"/>
        <v>0</v>
      </c>
      <c r="J426" s="90" t="s">
        <v>195</v>
      </c>
      <c r="K426" s="91" t="s">
        <v>568</v>
      </c>
      <c r="L426" s="91">
        <v>5.17012798E8</v>
      </c>
      <c r="M426" s="91">
        <v>0.0</v>
      </c>
      <c r="N426" s="94" t="str">
        <f t="shared" si="71"/>
        <v>D</v>
      </c>
      <c r="O426" s="89" t="str">
        <f t="shared" si="72"/>
        <v>0</v>
      </c>
      <c r="P426" s="124"/>
      <c r="Q426" s="362" t="s">
        <v>29</v>
      </c>
      <c r="R426" s="85"/>
      <c r="S426" s="85"/>
      <c r="T426" s="85"/>
      <c r="U426" s="85"/>
      <c r="V426" s="85"/>
      <c r="W426" s="85"/>
      <c r="X426" s="85"/>
      <c r="Y426" s="85"/>
      <c r="Z426" s="85"/>
    </row>
    <row r="427">
      <c r="A427" s="86">
        <v>45850.0</v>
      </c>
      <c r="B427" s="87">
        <f t="shared" si="68"/>
        <v>45850</v>
      </c>
      <c r="C427" s="88">
        <f t="shared" si="73"/>
        <v>0.75</v>
      </c>
      <c r="D427" s="90" t="s">
        <v>130</v>
      </c>
      <c r="E427" s="170" t="s">
        <v>846</v>
      </c>
      <c r="F427" s="91">
        <v>8.08814518E8</v>
      </c>
      <c r="G427" s="91">
        <v>30000.0</v>
      </c>
      <c r="H427" s="94" t="str">
        <f t="shared" si="69"/>
        <v>W</v>
      </c>
      <c r="I427" s="240">
        <f t="shared" si="70"/>
        <v>1000</v>
      </c>
      <c r="J427" s="90" t="s">
        <v>195</v>
      </c>
      <c r="K427" s="170" t="s">
        <v>395</v>
      </c>
      <c r="L427" s="91">
        <v>1.66633913E9</v>
      </c>
      <c r="M427" s="91">
        <v>0.0</v>
      </c>
      <c r="N427" s="94" t="str">
        <f t="shared" si="71"/>
        <v>L</v>
      </c>
      <c r="O427" s="89" t="str">
        <f t="shared" si="72"/>
        <v>0</v>
      </c>
      <c r="P427" s="90"/>
      <c r="Q427" s="362" t="s">
        <v>29</v>
      </c>
      <c r="R427" s="85"/>
      <c r="S427" s="85"/>
      <c r="T427" s="85"/>
      <c r="U427" s="85"/>
      <c r="V427" s="85"/>
      <c r="W427" s="85"/>
      <c r="X427" s="85"/>
      <c r="Y427" s="85"/>
      <c r="Z427" s="85"/>
    </row>
    <row r="428">
      <c r="A428" s="86">
        <v>45850.0</v>
      </c>
      <c r="B428" s="87">
        <f t="shared" si="68"/>
        <v>45850</v>
      </c>
      <c r="C428" s="88">
        <f t="shared" si="73"/>
        <v>0.7569444444</v>
      </c>
      <c r="D428" s="90" t="s">
        <v>130</v>
      </c>
      <c r="E428" s="91" t="s">
        <v>142</v>
      </c>
      <c r="F428" s="91">
        <v>4.3140834E8</v>
      </c>
      <c r="G428" s="91">
        <v>250.0</v>
      </c>
      <c r="H428" s="94" t="str">
        <f t="shared" si="69"/>
        <v>D</v>
      </c>
      <c r="I428" s="240" t="str">
        <f t="shared" si="70"/>
        <v>0</v>
      </c>
      <c r="J428" s="90" t="s">
        <v>490</v>
      </c>
      <c r="K428" s="91" t="s">
        <v>805</v>
      </c>
      <c r="L428" s="91">
        <v>5.16572633E8</v>
      </c>
      <c r="M428" s="91">
        <v>250.0</v>
      </c>
      <c r="N428" s="94" t="str">
        <f t="shared" si="71"/>
        <v>D</v>
      </c>
      <c r="O428" s="89" t="str">
        <f t="shared" si="72"/>
        <v>0</v>
      </c>
      <c r="P428" s="90"/>
      <c r="Q428" s="362" t="s">
        <v>29</v>
      </c>
      <c r="R428" s="128" t="s">
        <v>911</v>
      </c>
      <c r="S428" s="85"/>
      <c r="T428" s="85"/>
      <c r="U428" s="85"/>
      <c r="V428" s="85"/>
      <c r="W428" s="85"/>
      <c r="X428" s="85"/>
      <c r="Y428" s="85"/>
      <c r="Z428" s="85"/>
    </row>
    <row r="429">
      <c r="A429" s="86">
        <v>45850.0</v>
      </c>
      <c r="B429" s="87">
        <f t="shared" si="68"/>
        <v>45850</v>
      </c>
      <c r="C429" s="88">
        <f t="shared" si="73"/>
        <v>0.7638888889</v>
      </c>
      <c r="D429" s="90" t="s">
        <v>130</v>
      </c>
      <c r="E429" s="91" t="s">
        <v>354</v>
      </c>
      <c r="F429" s="91">
        <v>6.63505369E8</v>
      </c>
      <c r="G429" s="91">
        <v>10.0</v>
      </c>
      <c r="H429" s="94" t="str">
        <f t="shared" si="69"/>
        <v>D</v>
      </c>
      <c r="I429" s="240" t="str">
        <f t="shared" si="70"/>
        <v>0</v>
      </c>
      <c r="J429" s="90" t="s">
        <v>134</v>
      </c>
      <c r="K429" s="97" t="s">
        <v>168</v>
      </c>
      <c r="L429" s="91">
        <v>8.35222775E8</v>
      </c>
      <c r="M429" s="91">
        <v>10.0</v>
      </c>
      <c r="N429" s="94" t="str">
        <f t="shared" si="71"/>
        <v>D</v>
      </c>
      <c r="O429" s="89" t="str">
        <f t="shared" si="72"/>
        <v>0</v>
      </c>
      <c r="P429" s="124"/>
      <c r="Q429" s="362" t="s">
        <v>29</v>
      </c>
      <c r="R429" s="85"/>
      <c r="S429" s="85"/>
      <c r="T429" s="85"/>
      <c r="U429" s="85"/>
      <c r="V429" s="85"/>
      <c r="W429" s="85"/>
      <c r="X429" s="85"/>
      <c r="Y429" s="85"/>
      <c r="Z429" s="85"/>
    </row>
    <row r="430">
      <c r="A430" s="86">
        <v>45850.0</v>
      </c>
      <c r="B430" s="87">
        <f t="shared" si="68"/>
        <v>45850</v>
      </c>
      <c r="C430" s="88">
        <f t="shared" si="73"/>
        <v>0.7708333333</v>
      </c>
      <c r="D430" s="90" t="s">
        <v>271</v>
      </c>
      <c r="E430" s="91" t="s">
        <v>805</v>
      </c>
      <c r="F430" s="91">
        <v>5.16572633E8</v>
      </c>
      <c r="G430" s="91">
        <v>100.0</v>
      </c>
      <c r="H430" s="94" t="str">
        <f t="shared" si="69"/>
        <v>D</v>
      </c>
      <c r="I430" s="240" t="str">
        <f t="shared" si="70"/>
        <v>0</v>
      </c>
      <c r="J430" s="90" t="s">
        <v>590</v>
      </c>
      <c r="K430" s="91" t="s">
        <v>142</v>
      </c>
      <c r="L430" s="91">
        <v>4.3140834E8</v>
      </c>
      <c r="M430" s="91">
        <v>100.0</v>
      </c>
      <c r="N430" s="94" t="str">
        <f t="shared" si="71"/>
        <v>D</v>
      </c>
      <c r="O430" s="89" t="str">
        <f t="shared" si="72"/>
        <v>0</v>
      </c>
      <c r="P430" s="90"/>
      <c r="Q430" s="362" t="s">
        <v>29</v>
      </c>
      <c r="R430" s="85"/>
      <c r="S430" s="85"/>
      <c r="T430" s="85"/>
      <c r="U430" s="85"/>
      <c r="V430" s="85"/>
      <c r="W430" s="85"/>
      <c r="X430" s="85"/>
      <c r="Y430" s="85"/>
      <c r="Z430" s="85"/>
    </row>
    <row r="431">
      <c r="A431" s="86">
        <v>45850.0</v>
      </c>
      <c r="B431" s="87">
        <f t="shared" si="68"/>
        <v>45850</v>
      </c>
      <c r="C431" s="88">
        <f t="shared" si="73"/>
        <v>0.7777777778</v>
      </c>
      <c r="D431" s="90" t="s">
        <v>157</v>
      </c>
      <c r="E431" s="104" t="s">
        <v>470</v>
      </c>
      <c r="F431" s="91">
        <v>5.72623041E8</v>
      </c>
      <c r="G431" s="91">
        <v>50270.0</v>
      </c>
      <c r="H431" s="94" t="str">
        <f t="shared" si="69"/>
        <v>W</v>
      </c>
      <c r="I431" s="240">
        <f t="shared" si="70"/>
        <v>1700</v>
      </c>
      <c r="J431" s="90" t="s">
        <v>282</v>
      </c>
      <c r="K431" s="373" t="s">
        <v>444</v>
      </c>
      <c r="L431" s="91">
        <v>8.47292295E8</v>
      </c>
      <c r="M431" s="91">
        <v>820.0</v>
      </c>
      <c r="N431" s="94" t="str">
        <f t="shared" si="71"/>
        <v>L</v>
      </c>
      <c r="O431" s="89" t="str">
        <f t="shared" si="72"/>
        <v>0</v>
      </c>
      <c r="P431" s="124"/>
      <c r="Q431" s="362" t="s">
        <v>29</v>
      </c>
      <c r="R431" s="85"/>
      <c r="S431" s="85"/>
      <c r="T431" s="85"/>
      <c r="U431" s="85"/>
      <c r="V431" s="85"/>
      <c r="W431" s="85"/>
      <c r="X431" s="85"/>
      <c r="Y431" s="85"/>
      <c r="Z431" s="85"/>
    </row>
    <row r="432">
      <c r="A432" s="86">
        <v>45850.0</v>
      </c>
      <c r="B432" s="87">
        <f t="shared" si="68"/>
        <v>45850</v>
      </c>
      <c r="C432" s="88">
        <f t="shared" si="73"/>
        <v>0.7847222222</v>
      </c>
      <c r="D432" s="90" t="s">
        <v>452</v>
      </c>
      <c r="E432" s="107" t="s">
        <v>176</v>
      </c>
      <c r="F432" s="91">
        <v>7.28603229E8</v>
      </c>
      <c r="G432" s="91">
        <v>0.0</v>
      </c>
      <c r="H432" s="94" t="str">
        <f t="shared" si="69"/>
        <v>L</v>
      </c>
      <c r="I432" s="240" t="str">
        <f t="shared" si="70"/>
        <v>0</v>
      </c>
      <c r="J432" s="90" t="s">
        <v>174</v>
      </c>
      <c r="K432" s="107" t="s">
        <v>220</v>
      </c>
      <c r="L432" s="91">
        <v>7.25853031E8</v>
      </c>
      <c r="M432" s="91">
        <v>50000.0</v>
      </c>
      <c r="N432" s="94" t="str">
        <f t="shared" si="71"/>
        <v>W</v>
      </c>
      <c r="O432" s="89">
        <f t="shared" si="72"/>
        <v>1700</v>
      </c>
      <c r="P432" s="91" t="s">
        <v>912</v>
      </c>
      <c r="Q432" s="362" t="s">
        <v>29</v>
      </c>
      <c r="R432" s="85"/>
      <c r="S432" s="85"/>
      <c r="T432" s="85"/>
      <c r="U432" s="85"/>
      <c r="V432" s="85"/>
      <c r="W432" s="85"/>
      <c r="X432" s="85"/>
      <c r="Y432" s="85"/>
      <c r="Z432" s="85"/>
    </row>
    <row r="433">
      <c r="A433" s="86">
        <v>45850.0</v>
      </c>
      <c r="B433" s="87">
        <f t="shared" si="68"/>
        <v>45850</v>
      </c>
      <c r="C433" s="88">
        <f t="shared" si="73"/>
        <v>0.7916666667</v>
      </c>
      <c r="D433" s="89" t="s">
        <v>204</v>
      </c>
      <c r="E433" s="91" t="s">
        <v>142</v>
      </c>
      <c r="F433" s="91">
        <v>4.3140834E8</v>
      </c>
      <c r="G433" s="91">
        <v>10.0</v>
      </c>
      <c r="H433" s="94" t="str">
        <f t="shared" si="69"/>
        <v>D</v>
      </c>
      <c r="I433" s="240" t="str">
        <f t="shared" si="70"/>
        <v>0</v>
      </c>
      <c r="J433" s="90" t="s">
        <v>282</v>
      </c>
      <c r="K433" s="91" t="s">
        <v>805</v>
      </c>
      <c r="L433" s="91">
        <v>5.16572633E8</v>
      </c>
      <c r="M433" s="91">
        <v>10.0</v>
      </c>
      <c r="N433" s="94" t="str">
        <f t="shared" si="71"/>
        <v>D</v>
      </c>
      <c r="O433" s="89" t="str">
        <f t="shared" si="72"/>
        <v>0</v>
      </c>
      <c r="P433" s="90"/>
      <c r="Q433" s="362" t="s">
        <v>29</v>
      </c>
      <c r="R433" s="85"/>
      <c r="S433" s="85"/>
      <c r="T433" s="85"/>
      <c r="U433" s="85"/>
      <c r="V433" s="85"/>
      <c r="W433" s="85"/>
      <c r="X433" s="85"/>
      <c r="Y433" s="85"/>
      <c r="Z433" s="85"/>
    </row>
    <row r="434">
      <c r="A434" s="86">
        <v>45850.0</v>
      </c>
      <c r="B434" s="87">
        <f t="shared" si="68"/>
        <v>45850</v>
      </c>
      <c r="C434" s="88">
        <f t="shared" si="73"/>
        <v>0.7986111111</v>
      </c>
      <c r="D434" s="90" t="s">
        <v>181</v>
      </c>
      <c r="E434" s="91" t="s">
        <v>913</v>
      </c>
      <c r="F434" s="91">
        <v>7.99623928E8</v>
      </c>
      <c r="G434" s="91">
        <v>40.0</v>
      </c>
      <c r="H434" s="94" t="str">
        <f t="shared" si="69"/>
        <v>D</v>
      </c>
      <c r="I434" s="240" t="str">
        <f t="shared" si="70"/>
        <v>0</v>
      </c>
      <c r="J434" s="90" t="s">
        <v>134</v>
      </c>
      <c r="K434" s="97" t="s">
        <v>461</v>
      </c>
      <c r="L434" s="91">
        <v>6.92013175E8</v>
      </c>
      <c r="M434" s="91">
        <v>40.0</v>
      </c>
      <c r="N434" s="94" t="str">
        <f t="shared" si="71"/>
        <v>D</v>
      </c>
      <c r="O434" s="89" t="str">
        <f t="shared" si="72"/>
        <v>0</v>
      </c>
      <c r="P434" s="124"/>
      <c r="Q434" s="362" t="s">
        <v>29</v>
      </c>
      <c r="R434" s="85"/>
      <c r="S434" s="85"/>
      <c r="T434" s="85"/>
      <c r="U434" s="85"/>
      <c r="V434" s="85"/>
      <c r="W434" s="85"/>
      <c r="X434" s="85"/>
      <c r="Y434" s="85"/>
      <c r="Z434" s="85"/>
    </row>
    <row r="435">
      <c r="A435" s="86">
        <v>45850.0</v>
      </c>
      <c r="B435" s="87">
        <f t="shared" si="68"/>
        <v>45850</v>
      </c>
      <c r="C435" s="88">
        <f t="shared" si="73"/>
        <v>0.8055555556</v>
      </c>
      <c r="D435" s="90" t="s">
        <v>195</v>
      </c>
      <c r="E435" s="374" t="s">
        <v>156</v>
      </c>
      <c r="F435" s="91">
        <v>7.82249384E8</v>
      </c>
      <c r="G435" s="91">
        <v>30.0</v>
      </c>
      <c r="H435" s="94" t="str">
        <f t="shared" si="69"/>
        <v>W</v>
      </c>
      <c r="I435" s="240" t="str">
        <f t="shared" si="70"/>
        <v>0</v>
      </c>
      <c r="J435" s="90" t="s">
        <v>195</v>
      </c>
      <c r="K435" s="374" t="s">
        <v>346</v>
      </c>
      <c r="L435" s="91">
        <v>5.56328399E8</v>
      </c>
      <c r="M435" s="91">
        <v>0.0</v>
      </c>
      <c r="N435" s="94" t="str">
        <f t="shared" si="71"/>
        <v>L</v>
      </c>
      <c r="O435" s="89" t="str">
        <f t="shared" si="72"/>
        <v>0</v>
      </c>
      <c r="P435" s="90"/>
      <c r="Q435" s="362" t="s">
        <v>29</v>
      </c>
      <c r="R435" s="85"/>
      <c r="S435" s="85"/>
      <c r="T435" s="85"/>
      <c r="U435" s="85"/>
      <c r="V435" s="85"/>
      <c r="W435" s="85"/>
      <c r="X435" s="85"/>
      <c r="Y435" s="85"/>
      <c r="Z435" s="85"/>
    </row>
    <row r="436">
      <c r="A436" s="86">
        <v>45850.0</v>
      </c>
      <c r="B436" s="87">
        <f t="shared" si="68"/>
        <v>45850</v>
      </c>
      <c r="C436" s="88">
        <f t="shared" si="73"/>
        <v>0.8125</v>
      </c>
      <c r="D436" s="90" t="s">
        <v>465</v>
      </c>
      <c r="E436" s="91" t="s">
        <v>913</v>
      </c>
      <c r="F436" s="91">
        <v>7.99623928E8</v>
      </c>
      <c r="G436" s="91">
        <v>330.0</v>
      </c>
      <c r="H436" s="94" t="str">
        <f t="shared" si="69"/>
        <v>W</v>
      </c>
      <c r="I436" s="240" t="str">
        <f t="shared" si="70"/>
        <v>0</v>
      </c>
      <c r="J436" s="90" t="s">
        <v>134</v>
      </c>
      <c r="K436" s="97" t="s">
        <v>461</v>
      </c>
      <c r="L436" s="91">
        <v>6.92013175E8</v>
      </c>
      <c r="M436" s="91">
        <v>10.0</v>
      </c>
      <c r="N436" s="94" t="str">
        <f t="shared" si="71"/>
        <v>L</v>
      </c>
      <c r="O436" s="89" t="str">
        <f t="shared" si="72"/>
        <v>0</v>
      </c>
      <c r="P436" s="124"/>
      <c r="Q436" s="362" t="s">
        <v>29</v>
      </c>
      <c r="R436" s="85"/>
      <c r="S436" s="85"/>
      <c r="T436" s="85"/>
      <c r="U436" s="85"/>
      <c r="V436" s="85"/>
      <c r="W436" s="85"/>
      <c r="X436" s="85"/>
      <c r="Y436" s="85"/>
      <c r="Z436" s="85"/>
    </row>
    <row r="437">
      <c r="A437" s="86">
        <v>45850.0</v>
      </c>
      <c r="B437" s="87">
        <f t="shared" si="68"/>
        <v>45850</v>
      </c>
      <c r="C437" s="88">
        <f t="shared" si="73"/>
        <v>0.8194444444</v>
      </c>
      <c r="D437" s="90" t="s">
        <v>134</v>
      </c>
      <c r="E437" s="97" t="s">
        <v>354</v>
      </c>
      <c r="F437" s="91">
        <v>6.63505369E8</v>
      </c>
      <c r="G437" s="91">
        <v>10.0</v>
      </c>
      <c r="H437" s="94" t="str">
        <f t="shared" si="69"/>
        <v>D</v>
      </c>
      <c r="I437" s="240" t="str">
        <f t="shared" si="70"/>
        <v>0</v>
      </c>
      <c r="J437" s="90" t="s">
        <v>195</v>
      </c>
      <c r="K437" s="97" t="s">
        <v>370</v>
      </c>
      <c r="L437" s="91">
        <v>6.59060208E8</v>
      </c>
      <c r="M437" s="91">
        <v>10.0</v>
      </c>
      <c r="N437" s="94" t="str">
        <f t="shared" si="71"/>
        <v>D</v>
      </c>
      <c r="O437" s="89" t="str">
        <f t="shared" si="72"/>
        <v>0</v>
      </c>
      <c r="P437" s="90"/>
      <c r="Q437" s="362" t="s">
        <v>29</v>
      </c>
      <c r="R437" s="85"/>
      <c r="S437" s="85"/>
      <c r="T437" s="85"/>
      <c r="U437" s="85"/>
      <c r="V437" s="85"/>
      <c r="W437" s="85"/>
      <c r="X437" s="85"/>
      <c r="Y437" s="85"/>
      <c r="Z437" s="85"/>
    </row>
    <row r="438">
      <c r="A438" s="86">
        <v>45850.0</v>
      </c>
      <c r="B438" s="87">
        <f t="shared" si="68"/>
        <v>45850</v>
      </c>
      <c r="C438" s="88">
        <f t="shared" si="73"/>
        <v>0.8263888889</v>
      </c>
      <c r="D438" s="90" t="s">
        <v>217</v>
      </c>
      <c r="E438" s="91" t="s">
        <v>538</v>
      </c>
      <c r="F438" s="91">
        <v>4.96331225E8</v>
      </c>
      <c r="G438" s="91">
        <v>0.0</v>
      </c>
      <c r="H438" s="94" t="str">
        <f t="shared" si="69"/>
        <v>L</v>
      </c>
      <c r="I438" s="240" t="str">
        <f t="shared" si="70"/>
        <v>0</v>
      </c>
      <c r="J438" s="90" t="s">
        <v>130</v>
      </c>
      <c r="K438" s="91" t="s">
        <v>568</v>
      </c>
      <c r="L438" s="91">
        <v>5.17012798E8</v>
      </c>
      <c r="M438" s="91">
        <v>20000.0</v>
      </c>
      <c r="N438" s="94" t="str">
        <f t="shared" si="71"/>
        <v>W</v>
      </c>
      <c r="O438" s="89">
        <f t="shared" si="72"/>
        <v>700</v>
      </c>
      <c r="P438" s="124"/>
      <c r="Q438" s="362" t="s">
        <v>29</v>
      </c>
      <c r="R438" s="85"/>
      <c r="S438" s="85"/>
      <c r="T438" s="85"/>
      <c r="U438" s="85"/>
      <c r="V438" s="85"/>
      <c r="W438" s="85"/>
      <c r="X438" s="85"/>
      <c r="Y438" s="85"/>
      <c r="Z438" s="85"/>
    </row>
    <row r="439">
      <c r="A439" s="86">
        <v>45850.0</v>
      </c>
      <c r="B439" s="87">
        <f t="shared" si="68"/>
        <v>45850</v>
      </c>
      <c r="C439" s="88">
        <f t="shared" si="73"/>
        <v>0.8333333333</v>
      </c>
      <c r="D439" s="90" t="s">
        <v>427</v>
      </c>
      <c r="E439" s="91" t="s">
        <v>482</v>
      </c>
      <c r="F439" s="91">
        <v>8.37011545E8</v>
      </c>
      <c r="G439" s="91">
        <v>35330.0</v>
      </c>
      <c r="H439" s="94" t="str">
        <f t="shared" si="69"/>
        <v>L</v>
      </c>
      <c r="I439" s="240">
        <f t="shared" si="70"/>
        <v>500</v>
      </c>
      <c r="J439" s="90" t="s">
        <v>130</v>
      </c>
      <c r="K439" s="107" t="s">
        <v>220</v>
      </c>
      <c r="L439" s="91">
        <v>7.25853031E8</v>
      </c>
      <c r="M439" s="91">
        <v>50150.0</v>
      </c>
      <c r="N439" s="94" t="str">
        <f t="shared" si="71"/>
        <v>W</v>
      </c>
      <c r="O439" s="89">
        <f t="shared" si="72"/>
        <v>1700</v>
      </c>
      <c r="P439" s="90"/>
      <c r="Q439" s="362" t="s">
        <v>29</v>
      </c>
      <c r="R439" s="85"/>
      <c r="S439" s="85"/>
      <c r="T439" s="85"/>
      <c r="U439" s="85"/>
      <c r="V439" s="85"/>
      <c r="W439" s="85"/>
      <c r="X439" s="85"/>
      <c r="Y439" s="85"/>
      <c r="Z439" s="85"/>
    </row>
    <row r="440">
      <c r="A440" s="86">
        <v>45850.0</v>
      </c>
      <c r="B440" s="87">
        <f t="shared" si="68"/>
        <v>45850</v>
      </c>
      <c r="C440" s="88">
        <f t="shared" si="73"/>
        <v>0.8402777778</v>
      </c>
      <c r="D440" s="90" t="s">
        <v>174</v>
      </c>
      <c r="E440" s="190" t="s">
        <v>416</v>
      </c>
      <c r="F440" s="91">
        <v>8.15055329E8</v>
      </c>
      <c r="G440" s="91">
        <v>30150.0</v>
      </c>
      <c r="H440" s="94" t="str">
        <f t="shared" si="69"/>
        <v>W</v>
      </c>
      <c r="I440" s="240">
        <f t="shared" si="70"/>
        <v>1000</v>
      </c>
      <c r="J440" s="90" t="s">
        <v>130</v>
      </c>
      <c r="K440" s="190" t="s">
        <v>772</v>
      </c>
      <c r="L440" s="91">
        <v>7.80802071E8</v>
      </c>
      <c r="M440" s="91">
        <v>150.0</v>
      </c>
      <c r="N440" s="94" t="str">
        <f t="shared" si="71"/>
        <v>L</v>
      </c>
      <c r="O440" s="89" t="str">
        <f t="shared" si="72"/>
        <v>0</v>
      </c>
      <c r="P440" s="91">
        <v>20.11</v>
      </c>
      <c r="Q440" s="362" t="s">
        <v>29</v>
      </c>
      <c r="R440" s="85"/>
      <c r="S440" s="85"/>
      <c r="T440" s="85"/>
      <c r="U440" s="85"/>
      <c r="V440" s="85"/>
      <c r="W440" s="85"/>
      <c r="X440" s="85"/>
      <c r="Y440" s="85"/>
      <c r="Z440" s="85"/>
    </row>
    <row r="441">
      <c r="A441" s="86">
        <v>45850.0</v>
      </c>
      <c r="B441" s="87">
        <f t="shared" si="68"/>
        <v>45850</v>
      </c>
      <c r="C441" s="88">
        <f t="shared" si="73"/>
        <v>0.8472222222</v>
      </c>
      <c r="D441" s="90" t="s">
        <v>271</v>
      </c>
      <c r="E441" s="141" t="s">
        <v>446</v>
      </c>
      <c r="F441" s="91">
        <v>8.0443509E8</v>
      </c>
      <c r="G441" s="91">
        <v>0.0</v>
      </c>
      <c r="H441" s="94" t="str">
        <f t="shared" si="69"/>
        <v>L</v>
      </c>
      <c r="I441" s="240" t="str">
        <f t="shared" si="70"/>
        <v>0</v>
      </c>
      <c r="J441" s="90" t="s">
        <v>130</v>
      </c>
      <c r="K441" s="91" t="s">
        <v>773</v>
      </c>
      <c r="L441" s="91">
        <v>6.2129136E8</v>
      </c>
      <c r="M441" s="91">
        <v>60000.0</v>
      </c>
      <c r="N441" s="94" t="str">
        <f t="shared" si="71"/>
        <v>W</v>
      </c>
      <c r="O441" s="89">
        <f t="shared" si="72"/>
        <v>1700</v>
      </c>
      <c r="P441" s="90"/>
      <c r="Q441" s="362" t="s">
        <v>29</v>
      </c>
      <c r="R441" s="85"/>
      <c r="S441" s="85"/>
      <c r="T441" s="85"/>
      <c r="U441" s="85"/>
      <c r="V441" s="85"/>
      <c r="W441" s="85"/>
      <c r="X441" s="85"/>
      <c r="Y441" s="85"/>
      <c r="Z441" s="85"/>
    </row>
    <row r="442">
      <c r="A442" s="86">
        <v>45850.0</v>
      </c>
      <c r="B442" s="87">
        <f t="shared" si="68"/>
        <v>45850</v>
      </c>
      <c r="C442" s="88">
        <f t="shared" si="73"/>
        <v>0.8541666667</v>
      </c>
      <c r="D442" s="90" t="s">
        <v>157</v>
      </c>
      <c r="E442" s="148" t="s">
        <v>349</v>
      </c>
      <c r="F442" s="91">
        <v>7.34321088E8</v>
      </c>
      <c r="G442" s="91">
        <v>0.0</v>
      </c>
      <c r="H442" s="94" t="str">
        <f t="shared" si="69"/>
        <v>D</v>
      </c>
      <c r="I442" s="240" t="str">
        <f t="shared" si="70"/>
        <v>0</v>
      </c>
      <c r="J442" s="90" t="s">
        <v>181</v>
      </c>
      <c r="K442" s="91" t="s">
        <v>914</v>
      </c>
      <c r="L442" s="91">
        <v>8.05315046E8</v>
      </c>
      <c r="M442" s="91">
        <v>0.0</v>
      </c>
      <c r="N442" s="94" t="str">
        <f t="shared" si="71"/>
        <v>D</v>
      </c>
      <c r="O442" s="89" t="str">
        <f t="shared" si="72"/>
        <v>0</v>
      </c>
      <c r="P442" s="91" t="s">
        <v>915</v>
      </c>
      <c r="Q442" s="362" t="s">
        <v>29</v>
      </c>
      <c r="R442" s="85"/>
      <c r="S442" s="85"/>
      <c r="T442" s="85"/>
      <c r="U442" s="85"/>
      <c r="V442" s="85"/>
      <c r="W442" s="85"/>
      <c r="X442" s="85"/>
      <c r="Y442" s="85"/>
      <c r="Z442" s="85"/>
    </row>
    <row r="443">
      <c r="A443" s="86">
        <v>45850.0</v>
      </c>
      <c r="B443" s="87">
        <f t="shared" si="68"/>
        <v>45850</v>
      </c>
      <c r="C443" s="88">
        <f t="shared" si="73"/>
        <v>0.8611111111</v>
      </c>
      <c r="D443" s="90" t="s">
        <v>452</v>
      </c>
      <c r="E443" s="91" t="s">
        <v>567</v>
      </c>
      <c r="F443" s="91">
        <v>7.95790436E8</v>
      </c>
      <c r="G443" s="91">
        <v>200.0</v>
      </c>
      <c r="H443" s="94" t="str">
        <f t="shared" si="69"/>
        <v>L</v>
      </c>
      <c r="I443" s="240" t="str">
        <f t="shared" si="70"/>
        <v>0</v>
      </c>
      <c r="J443" s="90" t="s">
        <v>581</v>
      </c>
      <c r="K443" s="90" t="s">
        <v>708</v>
      </c>
      <c r="L443" s="91">
        <v>6.89212116E8</v>
      </c>
      <c r="M443" s="91">
        <v>50960.0</v>
      </c>
      <c r="N443" s="94" t="str">
        <f t="shared" si="71"/>
        <v>W</v>
      </c>
      <c r="O443" s="89">
        <f t="shared" si="72"/>
        <v>1700</v>
      </c>
      <c r="P443" s="90"/>
      <c r="Q443" s="362" t="s">
        <v>29</v>
      </c>
      <c r="R443" s="85"/>
      <c r="S443" s="85"/>
      <c r="T443" s="85"/>
      <c r="U443" s="85"/>
      <c r="V443" s="85"/>
      <c r="W443" s="85"/>
      <c r="X443" s="85"/>
      <c r="Y443" s="85"/>
      <c r="Z443" s="85"/>
    </row>
    <row r="444">
      <c r="A444" s="86">
        <v>45850.0</v>
      </c>
      <c r="B444" s="87">
        <f t="shared" si="68"/>
        <v>45850</v>
      </c>
      <c r="C444" s="88">
        <f t="shared" si="73"/>
        <v>0.8680555556</v>
      </c>
      <c r="D444" s="90" t="s">
        <v>204</v>
      </c>
      <c r="E444" s="90" t="s">
        <v>458</v>
      </c>
      <c r="F444" s="91">
        <v>8.37423449E8</v>
      </c>
      <c r="G444" s="91">
        <v>1750.0</v>
      </c>
      <c r="H444" s="94" t="str">
        <f t="shared" si="69"/>
        <v>W</v>
      </c>
      <c r="I444" s="240" t="str">
        <f t="shared" si="70"/>
        <v>0</v>
      </c>
      <c r="J444" s="90" t="s">
        <v>210</v>
      </c>
      <c r="K444" s="91">
        <v>1.072405496E9</v>
      </c>
      <c r="L444" s="91">
        <v>8.41957114E8</v>
      </c>
      <c r="M444" s="91">
        <v>1130.0</v>
      </c>
      <c r="N444" s="94" t="str">
        <f t="shared" si="71"/>
        <v>L</v>
      </c>
      <c r="O444" s="89" t="str">
        <f t="shared" si="72"/>
        <v>0</v>
      </c>
      <c r="P444" s="124"/>
      <c r="Q444" s="362" t="s">
        <v>29</v>
      </c>
      <c r="R444" s="85"/>
      <c r="S444" s="85"/>
      <c r="T444" s="85"/>
      <c r="U444" s="85"/>
      <c r="V444" s="85"/>
      <c r="W444" s="85"/>
      <c r="X444" s="85"/>
      <c r="Y444" s="85"/>
      <c r="Z444" s="85"/>
    </row>
    <row r="445">
      <c r="A445" s="268" t="s">
        <v>116</v>
      </c>
      <c r="B445" s="81" t="s">
        <v>16</v>
      </c>
      <c r="C445" s="150" t="s">
        <v>117</v>
      </c>
      <c r="D445" s="82" t="s">
        <v>118</v>
      </c>
      <c r="E445" s="82" t="s">
        <v>119</v>
      </c>
      <c r="F445" s="83" t="s">
        <v>120</v>
      </c>
      <c r="G445" s="82" t="s">
        <v>121</v>
      </c>
      <c r="H445" s="82" t="s">
        <v>122</v>
      </c>
      <c r="I445" s="82" t="s">
        <v>123</v>
      </c>
      <c r="J445" s="82" t="s">
        <v>118</v>
      </c>
      <c r="K445" s="82" t="s">
        <v>124</v>
      </c>
      <c r="L445" s="83" t="s">
        <v>125</v>
      </c>
      <c r="M445" s="82" t="s">
        <v>121</v>
      </c>
      <c r="N445" s="82" t="s">
        <v>122</v>
      </c>
      <c r="O445" s="82" t="s">
        <v>123</v>
      </c>
      <c r="P445" s="166" t="s">
        <v>52</v>
      </c>
      <c r="Q445" s="355" t="s">
        <v>17</v>
      </c>
      <c r="R445" s="85"/>
      <c r="S445" s="85"/>
      <c r="T445" s="85"/>
      <c r="U445" s="85"/>
      <c r="V445" s="85"/>
      <c r="W445" s="85"/>
      <c r="X445" s="85"/>
      <c r="Y445" s="85"/>
      <c r="Z445" s="85"/>
    </row>
    <row r="446">
      <c r="A446" s="86">
        <v>45851.0</v>
      </c>
      <c r="B446" s="87">
        <f t="shared" ref="B446:B481" si="74">A446</f>
        <v>45851</v>
      </c>
      <c r="C446" s="88">
        <v>0.625</v>
      </c>
      <c r="D446" s="90" t="s">
        <v>271</v>
      </c>
      <c r="E446" s="90"/>
      <c r="F446" s="90"/>
      <c r="G446" s="90"/>
      <c r="H446" s="94" t="str">
        <f t="shared" ref="H446:H481" si="75">IFS(G446&gt;M446,"W",G446&lt;M446,"L",G446=M446,"D")</f>
        <v>D</v>
      </c>
      <c r="I446" s="240" t="str">
        <f t="shared" ref="I446:I481" si="76">iferror(IF(H446="W",lookup(G446,{5000,10000,20000,30000,50000},{150,350,700,1000,1700}),lookup(G446,{5000,10000,20000,30000,50000},{75,175,350,500,850})),"0")</f>
        <v>0</v>
      </c>
      <c r="J446" s="90" t="s">
        <v>178</v>
      </c>
      <c r="K446" s="90"/>
      <c r="L446" s="90"/>
      <c r="M446" s="89"/>
      <c r="N446" s="94" t="str">
        <f t="shared" ref="N446:N481" si="77">IFS(M446&gt;G446,"W",M446&lt;G446,"L",M446=G446,"D")</f>
        <v>D</v>
      </c>
      <c r="O446" s="89" t="str">
        <f t="shared" ref="O446:O481" si="78">iferror(IF(N446="W",lookup(M446,{5000,10000,20000,30000,50000},{150,350,700,1000,1700}),lookup(M446,{5000,10000,20000,30000,50000},{75,175,350,500,850})),"0")</f>
        <v>0</v>
      </c>
      <c r="P446" s="124"/>
      <c r="Q446" s="362" t="s">
        <v>31</v>
      </c>
      <c r="R446" s="85"/>
      <c r="S446" s="85"/>
      <c r="T446" s="85"/>
      <c r="U446" s="85"/>
      <c r="V446" s="85"/>
      <c r="W446" s="85"/>
      <c r="X446" s="85"/>
      <c r="Y446" s="85"/>
      <c r="Z446" s="85"/>
    </row>
    <row r="447">
      <c r="A447" s="86">
        <v>45851.0</v>
      </c>
      <c r="B447" s="87">
        <f t="shared" si="74"/>
        <v>45851</v>
      </c>
      <c r="C447" s="88">
        <f t="shared" ref="C447:C481" si="79">C446 + TIME(0, 10, 0)</f>
        <v>0.6319444444</v>
      </c>
      <c r="D447" s="90" t="s">
        <v>157</v>
      </c>
      <c r="E447" s="91" t="s">
        <v>176</v>
      </c>
      <c r="F447" s="91">
        <v>7.28603229E8</v>
      </c>
      <c r="G447" s="98">
        <v>1000.0</v>
      </c>
      <c r="H447" s="94" t="str">
        <f t="shared" si="75"/>
        <v>L</v>
      </c>
      <c r="I447" s="240" t="str">
        <f t="shared" si="76"/>
        <v>0</v>
      </c>
      <c r="J447" s="90" t="s">
        <v>208</v>
      </c>
      <c r="K447" s="115" t="s">
        <v>239</v>
      </c>
      <c r="L447" s="91">
        <v>4.06209818E8</v>
      </c>
      <c r="M447" s="98">
        <v>50000.0</v>
      </c>
      <c r="N447" s="94" t="str">
        <f t="shared" si="77"/>
        <v>W</v>
      </c>
      <c r="O447" s="89">
        <f t="shared" si="78"/>
        <v>1700</v>
      </c>
      <c r="P447" s="90"/>
      <c r="Q447" s="362" t="s">
        <v>31</v>
      </c>
      <c r="R447" s="85"/>
      <c r="S447" s="85"/>
      <c r="T447" s="85"/>
      <c r="U447" s="85"/>
      <c r="V447" s="85"/>
      <c r="W447" s="85"/>
      <c r="X447" s="85"/>
      <c r="Y447" s="85"/>
      <c r="Z447" s="85"/>
    </row>
    <row r="448">
      <c r="A448" s="86">
        <v>45851.0</v>
      </c>
      <c r="B448" s="87">
        <f t="shared" si="74"/>
        <v>45851</v>
      </c>
      <c r="C448" s="88">
        <f t="shared" si="79"/>
        <v>0.6388888889</v>
      </c>
      <c r="D448" s="90" t="s">
        <v>452</v>
      </c>
      <c r="E448" s="90"/>
      <c r="F448" s="90"/>
      <c r="G448" s="90"/>
      <c r="H448" s="94" t="str">
        <f t="shared" si="75"/>
        <v>D</v>
      </c>
      <c r="I448" s="240" t="str">
        <f t="shared" si="76"/>
        <v>0</v>
      </c>
      <c r="J448" s="90" t="s">
        <v>183</v>
      </c>
      <c r="K448" s="90"/>
      <c r="L448" s="90"/>
      <c r="M448" s="89"/>
      <c r="N448" s="94" t="str">
        <f t="shared" si="77"/>
        <v>D</v>
      </c>
      <c r="O448" s="89" t="str">
        <f t="shared" si="78"/>
        <v>0</v>
      </c>
      <c r="P448" s="124"/>
      <c r="Q448" s="362" t="s">
        <v>31</v>
      </c>
      <c r="R448" s="85"/>
      <c r="S448" s="85"/>
      <c r="T448" s="85"/>
      <c r="U448" s="85"/>
      <c r="V448" s="85"/>
      <c r="W448" s="85"/>
      <c r="X448" s="85"/>
      <c r="Y448" s="85"/>
      <c r="Z448" s="85"/>
    </row>
    <row r="449">
      <c r="A449" s="86">
        <v>45851.0</v>
      </c>
      <c r="B449" s="87">
        <f t="shared" si="74"/>
        <v>45851</v>
      </c>
      <c r="C449" s="88">
        <f t="shared" si="79"/>
        <v>0.6458333333</v>
      </c>
      <c r="D449" s="89" t="s">
        <v>204</v>
      </c>
      <c r="E449" s="90"/>
      <c r="F449" s="90"/>
      <c r="G449" s="90"/>
      <c r="H449" s="94" t="str">
        <f t="shared" si="75"/>
        <v>D</v>
      </c>
      <c r="I449" s="240" t="str">
        <f t="shared" si="76"/>
        <v>0</v>
      </c>
      <c r="J449" s="89" t="s">
        <v>191</v>
      </c>
      <c r="K449" s="90"/>
      <c r="L449" s="90"/>
      <c r="M449" s="89"/>
      <c r="N449" s="94" t="str">
        <f t="shared" si="77"/>
        <v>D</v>
      </c>
      <c r="O449" s="89" t="str">
        <f t="shared" si="78"/>
        <v>0</v>
      </c>
      <c r="P449" s="124"/>
      <c r="Q449" s="362" t="s">
        <v>31</v>
      </c>
      <c r="R449" s="85"/>
      <c r="S449" s="85"/>
      <c r="T449" s="85"/>
      <c r="U449" s="85"/>
      <c r="V449" s="85"/>
      <c r="W449" s="85"/>
      <c r="X449" s="85"/>
      <c r="Y449" s="85"/>
      <c r="Z449" s="85"/>
    </row>
    <row r="450">
      <c r="A450" s="86">
        <v>45851.0</v>
      </c>
      <c r="B450" s="87">
        <f t="shared" si="74"/>
        <v>45851</v>
      </c>
      <c r="C450" s="88">
        <f t="shared" si="79"/>
        <v>0.6527777778</v>
      </c>
      <c r="D450" s="90" t="s">
        <v>181</v>
      </c>
      <c r="E450" s="90"/>
      <c r="F450" s="90"/>
      <c r="G450" s="90"/>
      <c r="H450" s="94" t="str">
        <f t="shared" si="75"/>
        <v>D</v>
      </c>
      <c r="I450" s="240" t="str">
        <f t="shared" si="76"/>
        <v>0</v>
      </c>
      <c r="J450" s="90" t="s">
        <v>151</v>
      </c>
      <c r="K450" s="90"/>
      <c r="L450" s="90"/>
      <c r="M450" s="89"/>
      <c r="N450" s="94" t="str">
        <f t="shared" si="77"/>
        <v>D</v>
      </c>
      <c r="O450" s="89" t="str">
        <f t="shared" si="78"/>
        <v>0</v>
      </c>
      <c r="P450" s="90"/>
      <c r="Q450" s="362" t="s">
        <v>31</v>
      </c>
      <c r="R450" s="85"/>
      <c r="S450" s="85"/>
      <c r="T450" s="85"/>
      <c r="U450" s="85"/>
      <c r="V450" s="85"/>
      <c r="W450" s="85"/>
      <c r="X450" s="85"/>
      <c r="Y450" s="85"/>
      <c r="Z450" s="85"/>
    </row>
    <row r="451">
      <c r="A451" s="86">
        <v>45851.0</v>
      </c>
      <c r="B451" s="87">
        <f t="shared" si="74"/>
        <v>45851</v>
      </c>
      <c r="C451" s="88">
        <f t="shared" si="79"/>
        <v>0.6597222222</v>
      </c>
      <c r="D451" s="90" t="s">
        <v>581</v>
      </c>
      <c r="E451" s="91" t="s">
        <v>686</v>
      </c>
      <c r="F451" s="91">
        <v>5.53672222E8</v>
      </c>
      <c r="G451" s="91">
        <v>120.0</v>
      </c>
      <c r="H451" s="94" t="str">
        <f t="shared" si="75"/>
        <v>L</v>
      </c>
      <c r="I451" s="240" t="str">
        <f t="shared" si="76"/>
        <v>0</v>
      </c>
      <c r="J451" s="90" t="s">
        <v>174</v>
      </c>
      <c r="K451" s="107" t="s">
        <v>251</v>
      </c>
      <c r="L451" s="91">
        <v>7.25853031E8</v>
      </c>
      <c r="M451" s="98">
        <v>5090.0</v>
      </c>
      <c r="N451" s="94" t="str">
        <f t="shared" si="77"/>
        <v>W</v>
      </c>
      <c r="O451" s="89">
        <f t="shared" si="78"/>
        <v>150</v>
      </c>
      <c r="P451" s="124"/>
      <c r="Q451" s="362" t="s">
        <v>31</v>
      </c>
      <c r="R451" s="85"/>
      <c r="S451" s="85"/>
      <c r="T451" s="85"/>
      <c r="U451" s="85"/>
      <c r="V451" s="85"/>
      <c r="W451" s="85"/>
      <c r="X451" s="85"/>
      <c r="Y451" s="85"/>
      <c r="Z451" s="85"/>
    </row>
    <row r="452">
      <c r="A452" s="86">
        <v>45851.0</v>
      </c>
      <c r="B452" s="87">
        <f t="shared" si="74"/>
        <v>45851</v>
      </c>
      <c r="C452" s="88">
        <f t="shared" si="79"/>
        <v>0.6666666667</v>
      </c>
      <c r="D452" s="90" t="s">
        <v>210</v>
      </c>
      <c r="E452" s="181" t="s">
        <v>488</v>
      </c>
      <c r="F452" s="91">
        <v>8.26485475E8</v>
      </c>
      <c r="G452" s="91">
        <v>10.0</v>
      </c>
      <c r="H452" s="94" t="str">
        <f t="shared" si="75"/>
        <v>W</v>
      </c>
      <c r="I452" s="240" t="str">
        <f t="shared" si="76"/>
        <v>0</v>
      </c>
      <c r="J452" s="90" t="s">
        <v>155</v>
      </c>
      <c r="K452" s="181" t="s">
        <v>487</v>
      </c>
      <c r="L452" s="91">
        <v>7.54437757E8</v>
      </c>
      <c r="M452" s="98">
        <v>0.0</v>
      </c>
      <c r="N452" s="94" t="str">
        <f t="shared" si="77"/>
        <v>L</v>
      </c>
      <c r="O452" s="89" t="str">
        <f t="shared" si="78"/>
        <v>0</v>
      </c>
      <c r="P452" s="124"/>
      <c r="Q452" s="362" t="s">
        <v>31</v>
      </c>
      <c r="R452" s="85"/>
      <c r="S452" s="85"/>
      <c r="T452" s="85"/>
      <c r="U452" s="85"/>
      <c r="V452" s="85"/>
      <c r="W452" s="85"/>
      <c r="X452" s="85"/>
      <c r="Y452" s="85"/>
      <c r="Z452" s="85"/>
    </row>
    <row r="453">
      <c r="A453" s="86">
        <v>45851.0</v>
      </c>
      <c r="B453" s="87">
        <f t="shared" si="74"/>
        <v>45851</v>
      </c>
      <c r="C453" s="88">
        <f t="shared" si="79"/>
        <v>0.6736111111</v>
      </c>
      <c r="D453" s="90" t="s">
        <v>183</v>
      </c>
      <c r="E453" s="104" t="s">
        <v>393</v>
      </c>
      <c r="F453" s="91">
        <v>4.67361148E8</v>
      </c>
      <c r="G453" s="91">
        <v>1060.0</v>
      </c>
      <c r="H453" s="94" t="str">
        <f t="shared" si="75"/>
        <v>L</v>
      </c>
      <c r="I453" s="240" t="str">
        <f t="shared" si="76"/>
        <v>0</v>
      </c>
      <c r="J453" s="90" t="s">
        <v>166</v>
      </c>
      <c r="K453" s="91" t="s">
        <v>470</v>
      </c>
      <c r="L453" s="91">
        <v>5.72623041E8</v>
      </c>
      <c r="M453" s="98">
        <v>50460.0</v>
      </c>
      <c r="N453" s="94" t="str">
        <f t="shared" si="77"/>
        <v>W</v>
      </c>
      <c r="O453" s="89">
        <f t="shared" si="78"/>
        <v>1700</v>
      </c>
      <c r="P453" s="124"/>
      <c r="Q453" s="362" t="s">
        <v>31</v>
      </c>
      <c r="R453" s="85"/>
      <c r="S453" s="85"/>
      <c r="T453" s="85"/>
      <c r="U453" s="85"/>
      <c r="V453" s="85"/>
      <c r="W453" s="85"/>
      <c r="X453" s="85"/>
      <c r="Y453" s="85"/>
      <c r="Z453" s="85"/>
    </row>
    <row r="454">
      <c r="A454" s="86">
        <v>45851.0</v>
      </c>
      <c r="B454" s="87">
        <f t="shared" si="74"/>
        <v>45851</v>
      </c>
      <c r="C454" s="88">
        <f t="shared" si="79"/>
        <v>0.6805555556</v>
      </c>
      <c r="D454" s="90" t="s">
        <v>170</v>
      </c>
      <c r="E454" s="90"/>
      <c r="F454" s="90"/>
      <c r="G454" s="90"/>
      <c r="H454" s="94" t="str">
        <f t="shared" si="75"/>
        <v>D</v>
      </c>
      <c r="I454" s="240" t="str">
        <f t="shared" si="76"/>
        <v>0</v>
      </c>
      <c r="J454" s="90" t="s">
        <v>144</v>
      </c>
      <c r="K454" s="90"/>
      <c r="L454" s="90"/>
      <c r="M454" s="89"/>
      <c r="N454" s="94" t="str">
        <f t="shared" si="77"/>
        <v>D</v>
      </c>
      <c r="O454" s="89" t="str">
        <f t="shared" si="78"/>
        <v>0</v>
      </c>
      <c r="P454" s="124"/>
      <c r="Q454" s="362" t="s">
        <v>31</v>
      </c>
      <c r="R454" s="85"/>
      <c r="S454" s="85"/>
      <c r="T454" s="85"/>
      <c r="U454" s="85"/>
      <c r="V454" s="85"/>
      <c r="W454" s="85"/>
      <c r="X454" s="85"/>
      <c r="Y454" s="85"/>
      <c r="Z454" s="85"/>
    </row>
    <row r="455">
      <c r="A455" s="86">
        <v>45851.0</v>
      </c>
      <c r="B455" s="87">
        <f t="shared" si="74"/>
        <v>45851</v>
      </c>
      <c r="C455" s="88">
        <f t="shared" si="79"/>
        <v>0.6875</v>
      </c>
      <c r="D455" s="90" t="s">
        <v>183</v>
      </c>
      <c r="E455" s="148">
        <v>3.13544867E8</v>
      </c>
      <c r="F455" s="91">
        <v>1.830963821E9</v>
      </c>
      <c r="G455" s="91">
        <v>51010.0</v>
      </c>
      <c r="H455" s="94" t="str">
        <f t="shared" si="75"/>
        <v>W</v>
      </c>
      <c r="I455" s="240">
        <f t="shared" si="76"/>
        <v>1700</v>
      </c>
      <c r="J455" s="90" t="s">
        <v>134</v>
      </c>
      <c r="K455" s="97" t="s">
        <v>168</v>
      </c>
      <c r="L455" s="91">
        <v>8.35222775E8</v>
      </c>
      <c r="M455" s="98">
        <v>1010.0</v>
      </c>
      <c r="N455" s="94" t="str">
        <f t="shared" si="77"/>
        <v>L</v>
      </c>
      <c r="O455" s="89" t="str">
        <f t="shared" si="78"/>
        <v>0</v>
      </c>
      <c r="P455" s="124"/>
      <c r="Q455" s="362" t="s">
        <v>31</v>
      </c>
      <c r="R455" s="85"/>
      <c r="S455" s="85"/>
      <c r="T455" s="85"/>
      <c r="U455" s="85"/>
      <c r="V455" s="85"/>
      <c r="W455" s="85"/>
      <c r="X455" s="85"/>
      <c r="Y455" s="85"/>
      <c r="Z455" s="85"/>
    </row>
    <row r="456">
      <c r="A456" s="86">
        <v>45851.0</v>
      </c>
      <c r="B456" s="87">
        <f t="shared" si="74"/>
        <v>45851</v>
      </c>
      <c r="C456" s="88">
        <f t="shared" si="79"/>
        <v>0.6944444444</v>
      </c>
      <c r="D456" s="90" t="s">
        <v>383</v>
      </c>
      <c r="E456" s="90"/>
      <c r="F456" s="90"/>
      <c r="G456" s="90"/>
      <c r="H456" s="94" t="str">
        <f t="shared" si="75"/>
        <v>D</v>
      </c>
      <c r="I456" s="240" t="str">
        <f t="shared" si="76"/>
        <v>0</v>
      </c>
      <c r="J456" s="90" t="s">
        <v>170</v>
      </c>
      <c r="K456" s="90"/>
      <c r="L456" s="90"/>
      <c r="M456" s="89"/>
      <c r="N456" s="94" t="str">
        <f t="shared" si="77"/>
        <v>D</v>
      </c>
      <c r="O456" s="89" t="str">
        <f t="shared" si="78"/>
        <v>0</v>
      </c>
      <c r="P456" s="90"/>
      <c r="Q456" s="362" t="s">
        <v>31</v>
      </c>
      <c r="R456" s="85"/>
      <c r="S456" s="85"/>
      <c r="T456" s="85"/>
      <c r="U456" s="85"/>
      <c r="V456" s="85"/>
      <c r="W456" s="85"/>
      <c r="X456" s="85"/>
      <c r="Y456" s="85"/>
      <c r="Z456" s="85"/>
    </row>
    <row r="457">
      <c r="A457" s="86">
        <v>45851.0</v>
      </c>
      <c r="B457" s="87">
        <f t="shared" si="74"/>
        <v>45851</v>
      </c>
      <c r="C457" s="88">
        <f t="shared" si="79"/>
        <v>0.7013888889</v>
      </c>
      <c r="D457" s="90" t="s">
        <v>191</v>
      </c>
      <c r="E457" s="90"/>
      <c r="F457" s="90"/>
      <c r="G457" s="90"/>
      <c r="H457" s="94" t="str">
        <f t="shared" si="75"/>
        <v>D</v>
      </c>
      <c r="I457" s="240" t="str">
        <f t="shared" si="76"/>
        <v>0</v>
      </c>
      <c r="J457" s="90" t="s">
        <v>490</v>
      </c>
      <c r="K457" s="90"/>
      <c r="L457" s="90"/>
      <c r="M457" s="89"/>
      <c r="N457" s="94" t="str">
        <f t="shared" si="77"/>
        <v>D</v>
      </c>
      <c r="O457" s="89" t="str">
        <f t="shared" si="78"/>
        <v>0</v>
      </c>
      <c r="P457" s="90"/>
      <c r="Q457" s="362" t="s">
        <v>31</v>
      </c>
      <c r="R457" s="85"/>
      <c r="S457" s="85"/>
      <c r="T457" s="85"/>
      <c r="U457" s="85"/>
      <c r="V457" s="85"/>
      <c r="W457" s="85"/>
      <c r="X457" s="85"/>
      <c r="Y457" s="85"/>
      <c r="Z457" s="85"/>
    </row>
    <row r="458">
      <c r="A458" s="86">
        <v>45851.0</v>
      </c>
      <c r="B458" s="87">
        <f t="shared" si="74"/>
        <v>45851</v>
      </c>
      <c r="C458" s="88">
        <f t="shared" si="79"/>
        <v>0.7083333333</v>
      </c>
      <c r="D458" s="90" t="s">
        <v>139</v>
      </c>
      <c r="E458" s="97">
        <v>6.73519272E8</v>
      </c>
      <c r="F458" s="91">
        <v>4.61321864E8</v>
      </c>
      <c r="G458" s="91">
        <v>0.0</v>
      </c>
      <c r="H458" s="94" t="str">
        <f t="shared" si="75"/>
        <v>L</v>
      </c>
      <c r="I458" s="240" t="str">
        <f t="shared" si="76"/>
        <v>0</v>
      </c>
      <c r="J458" s="90" t="s">
        <v>134</v>
      </c>
      <c r="K458" s="97" t="s">
        <v>168</v>
      </c>
      <c r="L458" s="91">
        <v>8.35222775E8</v>
      </c>
      <c r="M458" s="98">
        <v>20.0</v>
      </c>
      <c r="N458" s="94" t="str">
        <f t="shared" si="77"/>
        <v>W</v>
      </c>
      <c r="O458" s="89" t="str">
        <f t="shared" si="78"/>
        <v>0</v>
      </c>
      <c r="P458" s="124"/>
      <c r="Q458" s="362" t="s">
        <v>31</v>
      </c>
      <c r="R458" s="85"/>
      <c r="S458" s="85"/>
      <c r="T458" s="85"/>
      <c r="U458" s="85"/>
      <c r="V458" s="85"/>
      <c r="W458" s="85"/>
      <c r="X458" s="85"/>
      <c r="Y458" s="85"/>
      <c r="Z458" s="85"/>
    </row>
    <row r="459">
      <c r="A459" s="86">
        <v>45851.0</v>
      </c>
      <c r="B459" s="87">
        <f t="shared" si="74"/>
        <v>45851</v>
      </c>
      <c r="C459" s="88">
        <f t="shared" si="79"/>
        <v>0.7152777778</v>
      </c>
      <c r="D459" s="90" t="s">
        <v>874</v>
      </c>
      <c r="E459" s="91" t="s">
        <v>609</v>
      </c>
      <c r="F459" s="91">
        <v>6.51155861E8</v>
      </c>
      <c r="G459" s="91">
        <v>20000.0</v>
      </c>
      <c r="H459" s="94" t="str">
        <f t="shared" si="75"/>
        <v>W</v>
      </c>
      <c r="I459" s="240">
        <f t="shared" si="76"/>
        <v>700</v>
      </c>
      <c r="J459" s="90" t="s">
        <v>590</v>
      </c>
      <c r="K459" s="91" t="s">
        <v>424</v>
      </c>
      <c r="L459" s="91">
        <v>1.857610919E9</v>
      </c>
      <c r="M459" s="91">
        <v>20.0</v>
      </c>
      <c r="N459" s="94" t="str">
        <f t="shared" si="77"/>
        <v>L</v>
      </c>
      <c r="O459" s="89" t="str">
        <f t="shared" si="78"/>
        <v>0</v>
      </c>
      <c r="P459" s="124"/>
      <c r="Q459" s="362" t="s">
        <v>31</v>
      </c>
      <c r="R459" s="85"/>
      <c r="S459" s="85"/>
      <c r="T459" s="85"/>
      <c r="U459" s="85"/>
      <c r="V459" s="85"/>
      <c r="W459" s="85"/>
      <c r="X459" s="85"/>
      <c r="Y459" s="85"/>
      <c r="Z459" s="85"/>
    </row>
    <row r="460">
      <c r="A460" s="86">
        <v>45851.0</v>
      </c>
      <c r="B460" s="87">
        <f t="shared" si="74"/>
        <v>45851</v>
      </c>
      <c r="C460" s="88">
        <f t="shared" si="79"/>
        <v>0.7222222222</v>
      </c>
      <c r="D460" s="90" t="s">
        <v>266</v>
      </c>
      <c r="E460" s="91" t="s">
        <v>142</v>
      </c>
      <c r="F460" s="91">
        <v>4.3140834E8</v>
      </c>
      <c r="G460" s="91">
        <v>150.0</v>
      </c>
      <c r="H460" s="94" t="str">
        <f t="shared" si="75"/>
        <v>W</v>
      </c>
      <c r="I460" s="240" t="str">
        <f t="shared" si="76"/>
        <v>0</v>
      </c>
      <c r="J460" s="90" t="s">
        <v>282</v>
      </c>
      <c r="K460" s="90" t="s">
        <v>147</v>
      </c>
      <c r="L460" s="91">
        <v>7.04204675E8</v>
      </c>
      <c r="M460" s="91">
        <v>120.0</v>
      </c>
      <c r="N460" s="94" t="str">
        <f t="shared" si="77"/>
        <v>L</v>
      </c>
      <c r="O460" s="89" t="str">
        <f t="shared" si="78"/>
        <v>0</v>
      </c>
      <c r="P460" s="90"/>
      <c r="Q460" s="362" t="s">
        <v>31</v>
      </c>
      <c r="R460" s="85"/>
      <c r="S460" s="85"/>
      <c r="T460" s="85"/>
      <c r="U460" s="85"/>
      <c r="V460" s="85"/>
      <c r="W460" s="85"/>
      <c r="X460" s="85"/>
      <c r="Y460" s="85"/>
      <c r="Z460" s="85"/>
    </row>
    <row r="461">
      <c r="A461" s="86">
        <v>45851.0</v>
      </c>
      <c r="B461" s="87">
        <f t="shared" si="74"/>
        <v>45851</v>
      </c>
      <c r="C461" s="88">
        <f t="shared" si="79"/>
        <v>0.7291666667</v>
      </c>
      <c r="D461" s="90" t="s">
        <v>141</v>
      </c>
      <c r="E461" s="90"/>
      <c r="F461" s="90"/>
      <c r="G461" s="90"/>
      <c r="H461" s="94" t="str">
        <f t="shared" si="75"/>
        <v>D</v>
      </c>
      <c r="I461" s="240" t="str">
        <f t="shared" si="76"/>
        <v>0</v>
      </c>
      <c r="J461" s="90" t="s">
        <v>174</v>
      </c>
      <c r="K461" s="90"/>
      <c r="L461" s="90"/>
      <c r="M461" s="90"/>
      <c r="N461" s="94" t="str">
        <f t="shared" si="77"/>
        <v>D</v>
      </c>
      <c r="O461" s="89" t="str">
        <f t="shared" si="78"/>
        <v>0</v>
      </c>
      <c r="P461" s="90"/>
      <c r="Q461" s="362" t="s">
        <v>31</v>
      </c>
      <c r="R461" s="85"/>
      <c r="S461" s="85"/>
      <c r="T461" s="85"/>
      <c r="U461" s="85"/>
      <c r="V461" s="85"/>
      <c r="W461" s="85"/>
      <c r="X461" s="85"/>
      <c r="Y461" s="85"/>
      <c r="Z461" s="85"/>
    </row>
    <row r="462">
      <c r="A462" s="86">
        <v>45851.0</v>
      </c>
      <c r="B462" s="87">
        <f t="shared" si="74"/>
        <v>45851</v>
      </c>
      <c r="C462" s="88">
        <f t="shared" si="79"/>
        <v>0.7361111111</v>
      </c>
      <c r="D462" s="90" t="s">
        <v>263</v>
      </c>
      <c r="E462" s="358" t="s">
        <v>896</v>
      </c>
      <c r="F462" s="91">
        <v>5.56355472E8</v>
      </c>
      <c r="G462" s="90"/>
      <c r="H462" s="94" t="str">
        <f t="shared" si="75"/>
        <v>D</v>
      </c>
      <c r="I462" s="240" t="str">
        <f t="shared" si="76"/>
        <v>0</v>
      </c>
      <c r="J462" s="90" t="s">
        <v>282</v>
      </c>
      <c r="K462" s="375" t="s">
        <v>766</v>
      </c>
      <c r="L462" s="91">
        <v>4.98954382E8</v>
      </c>
      <c r="M462" s="90"/>
      <c r="N462" s="94" t="str">
        <f t="shared" si="77"/>
        <v>D</v>
      </c>
      <c r="O462" s="89" t="str">
        <f t="shared" si="78"/>
        <v>0</v>
      </c>
      <c r="P462" s="185" t="s">
        <v>273</v>
      </c>
      <c r="Q462" s="362" t="s">
        <v>31</v>
      </c>
      <c r="R462" s="85"/>
      <c r="S462" s="85"/>
      <c r="T462" s="85"/>
      <c r="U462" s="85"/>
      <c r="V462" s="85"/>
      <c r="W462" s="85"/>
      <c r="X462" s="85"/>
      <c r="Y462" s="85"/>
      <c r="Z462" s="85"/>
    </row>
    <row r="463">
      <c r="A463" s="86">
        <v>45851.0</v>
      </c>
      <c r="B463" s="87">
        <f t="shared" si="74"/>
        <v>45851</v>
      </c>
      <c r="C463" s="88">
        <f t="shared" si="79"/>
        <v>0.7430555556</v>
      </c>
      <c r="D463" s="90" t="s">
        <v>492</v>
      </c>
      <c r="E463" s="118">
        <v>6.73519272E8</v>
      </c>
      <c r="F463" s="91">
        <v>4.61321864E8</v>
      </c>
      <c r="G463" s="91">
        <v>0.0</v>
      </c>
      <c r="H463" s="94" t="str">
        <f t="shared" si="75"/>
        <v>L</v>
      </c>
      <c r="I463" s="240" t="str">
        <f t="shared" si="76"/>
        <v>0</v>
      </c>
      <c r="J463" s="90" t="s">
        <v>134</v>
      </c>
      <c r="K463" s="97" t="s">
        <v>916</v>
      </c>
      <c r="L463" s="91">
        <v>8.35222775E8</v>
      </c>
      <c r="M463" s="91">
        <v>1000.0</v>
      </c>
      <c r="N463" s="94" t="str">
        <f t="shared" si="77"/>
        <v>W</v>
      </c>
      <c r="O463" s="89" t="str">
        <f t="shared" si="78"/>
        <v>0</v>
      </c>
      <c r="P463" s="90"/>
      <c r="Q463" s="362" t="s">
        <v>31</v>
      </c>
      <c r="R463" s="85"/>
      <c r="S463" s="85"/>
      <c r="T463" s="85"/>
      <c r="U463" s="85"/>
      <c r="V463" s="85"/>
      <c r="W463" s="85"/>
      <c r="X463" s="85"/>
      <c r="Y463" s="85"/>
      <c r="Z463" s="85"/>
    </row>
    <row r="464">
      <c r="A464" s="86">
        <v>45851.0</v>
      </c>
      <c r="B464" s="87">
        <f t="shared" si="74"/>
        <v>45851</v>
      </c>
      <c r="C464" s="88">
        <f t="shared" si="79"/>
        <v>0.75</v>
      </c>
      <c r="D464" s="90" t="s">
        <v>174</v>
      </c>
      <c r="E464" s="90"/>
      <c r="F464" s="90"/>
      <c r="G464" s="90"/>
      <c r="H464" s="94" t="str">
        <f t="shared" si="75"/>
        <v>D</v>
      </c>
      <c r="I464" s="240" t="str">
        <f t="shared" si="76"/>
        <v>0</v>
      </c>
      <c r="J464" s="90" t="s">
        <v>195</v>
      </c>
      <c r="K464" s="90"/>
      <c r="L464" s="90"/>
      <c r="M464" s="90"/>
      <c r="N464" s="94" t="str">
        <f t="shared" si="77"/>
        <v>D</v>
      </c>
      <c r="O464" s="89" t="str">
        <f t="shared" si="78"/>
        <v>0</v>
      </c>
      <c r="P464" s="90"/>
      <c r="Q464" s="362" t="s">
        <v>31</v>
      </c>
      <c r="R464" s="85"/>
      <c r="S464" s="85"/>
      <c r="T464" s="85"/>
      <c r="U464" s="85"/>
      <c r="V464" s="85"/>
      <c r="W464" s="85"/>
      <c r="X464" s="85"/>
      <c r="Y464" s="85"/>
      <c r="Z464" s="85"/>
    </row>
    <row r="465">
      <c r="A465" s="86">
        <v>45851.0</v>
      </c>
      <c r="B465" s="87">
        <f t="shared" si="74"/>
        <v>45851</v>
      </c>
      <c r="C465" s="88">
        <f t="shared" si="79"/>
        <v>0.7569444444</v>
      </c>
      <c r="D465" s="90" t="s">
        <v>139</v>
      </c>
      <c r="E465" s="188" t="s">
        <v>346</v>
      </c>
      <c r="F465" s="91">
        <v>5.56328399E8</v>
      </c>
      <c r="G465" s="91">
        <v>0.0</v>
      </c>
      <c r="H465" s="94" t="str">
        <f t="shared" si="75"/>
        <v>L</v>
      </c>
      <c r="I465" s="240" t="str">
        <f t="shared" si="76"/>
        <v>0</v>
      </c>
      <c r="J465" s="90" t="s">
        <v>130</v>
      </c>
      <c r="K465" s="91" t="s">
        <v>696</v>
      </c>
      <c r="L465" s="91">
        <v>5.01317001E8</v>
      </c>
      <c r="M465" s="91">
        <v>50010.0</v>
      </c>
      <c r="N465" s="94" t="str">
        <f t="shared" si="77"/>
        <v>W</v>
      </c>
      <c r="O465" s="89">
        <f t="shared" si="78"/>
        <v>1700</v>
      </c>
      <c r="P465" s="90"/>
      <c r="Q465" s="362" t="s">
        <v>31</v>
      </c>
      <c r="R465" s="128" t="s">
        <v>917</v>
      </c>
      <c r="S465" s="85"/>
      <c r="T465" s="85"/>
      <c r="U465" s="85"/>
      <c r="V465" s="85"/>
      <c r="W465" s="85"/>
      <c r="X465" s="85"/>
      <c r="Y465" s="85"/>
      <c r="Z465" s="85"/>
    </row>
    <row r="466">
      <c r="A466" s="86">
        <v>45851.0</v>
      </c>
      <c r="B466" s="87">
        <f t="shared" si="74"/>
        <v>45851</v>
      </c>
      <c r="C466" s="88">
        <f t="shared" si="79"/>
        <v>0.7638888889</v>
      </c>
      <c r="D466" s="90" t="s">
        <v>587</v>
      </c>
      <c r="E466" s="90" t="s">
        <v>196</v>
      </c>
      <c r="F466" s="91">
        <v>5.68336421E8</v>
      </c>
      <c r="G466" s="91">
        <v>1420.0</v>
      </c>
      <c r="H466" s="94" t="str">
        <f t="shared" si="75"/>
        <v>L</v>
      </c>
      <c r="I466" s="240" t="str">
        <f t="shared" si="76"/>
        <v>0</v>
      </c>
      <c r="J466" s="90" t="s">
        <v>183</v>
      </c>
      <c r="K466" s="91" t="s">
        <v>918</v>
      </c>
      <c r="L466" s="91">
        <v>7.80802071E8</v>
      </c>
      <c r="M466" s="91">
        <v>14900.0</v>
      </c>
      <c r="N466" s="94" t="str">
        <f t="shared" si="77"/>
        <v>W</v>
      </c>
      <c r="O466" s="89">
        <f t="shared" si="78"/>
        <v>350</v>
      </c>
      <c r="P466" s="124"/>
      <c r="Q466" s="362" t="s">
        <v>31</v>
      </c>
      <c r="R466" s="85"/>
      <c r="S466" s="85"/>
      <c r="T466" s="85"/>
      <c r="U466" s="85"/>
      <c r="V466" s="85"/>
      <c r="W466" s="85"/>
      <c r="X466" s="85"/>
      <c r="Y466" s="85"/>
      <c r="Z466" s="85"/>
    </row>
    <row r="467">
      <c r="A467" s="86">
        <v>45851.0</v>
      </c>
      <c r="B467" s="87">
        <f t="shared" si="74"/>
        <v>45851</v>
      </c>
      <c r="C467" s="88">
        <f t="shared" si="79"/>
        <v>0.7708333333</v>
      </c>
      <c r="D467" s="90" t="s">
        <v>191</v>
      </c>
      <c r="E467" s="91" t="s">
        <v>142</v>
      </c>
      <c r="F467" s="91">
        <v>4.3140834E8</v>
      </c>
      <c r="G467" s="91">
        <v>600.0</v>
      </c>
      <c r="H467" s="94" t="str">
        <f t="shared" si="75"/>
        <v>W</v>
      </c>
      <c r="I467" s="240" t="str">
        <f t="shared" si="76"/>
        <v>0</v>
      </c>
      <c r="J467" s="90" t="s">
        <v>188</v>
      </c>
      <c r="K467" s="97" t="s">
        <v>421</v>
      </c>
      <c r="L467" s="91">
        <v>7.6526062E8</v>
      </c>
      <c r="M467" s="91">
        <v>10.0</v>
      </c>
      <c r="N467" s="94" t="str">
        <f t="shared" si="77"/>
        <v>L</v>
      </c>
      <c r="O467" s="89" t="str">
        <f t="shared" si="78"/>
        <v>0</v>
      </c>
      <c r="P467" s="124"/>
      <c r="Q467" s="362" t="s">
        <v>31</v>
      </c>
      <c r="R467" s="85"/>
      <c r="S467" s="85"/>
      <c r="T467" s="85"/>
      <c r="U467" s="85"/>
      <c r="V467" s="85"/>
      <c r="W467" s="85"/>
      <c r="X467" s="85"/>
      <c r="Y467" s="85"/>
      <c r="Z467" s="85"/>
    </row>
    <row r="468">
      <c r="A468" s="86">
        <v>45851.0</v>
      </c>
      <c r="B468" s="87">
        <f t="shared" si="74"/>
        <v>45851</v>
      </c>
      <c r="C468" s="88">
        <f t="shared" si="79"/>
        <v>0.7777777778</v>
      </c>
      <c r="D468" s="90" t="s">
        <v>266</v>
      </c>
      <c r="E468" s="91" t="s">
        <v>480</v>
      </c>
      <c r="F468" s="91">
        <v>6.46689642E8</v>
      </c>
      <c r="G468" s="91">
        <v>350.0</v>
      </c>
      <c r="H468" s="94" t="str">
        <f t="shared" si="75"/>
        <v>W</v>
      </c>
      <c r="I468" s="240" t="str">
        <f t="shared" si="76"/>
        <v>0</v>
      </c>
      <c r="J468" s="90" t="s">
        <v>151</v>
      </c>
      <c r="K468" s="91" t="s">
        <v>268</v>
      </c>
      <c r="L468" s="91">
        <v>8.13080642E8</v>
      </c>
      <c r="M468" s="91">
        <v>70.0</v>
      </c>
      <c r="N468" s="94" t="str">
        <f t="shared" si="77"/>
        <v>L</v>
      </c>
      <c r="O468" s="89" t="str">
        <f t="shared" si="78"/>
        <v>0</v>
      </c>
      <c r="P468" s="124"/>
      <c r="Q468" s="362" t="s">
        <v>31</v>
      </c>
      <c r="R468" s="85"/>
      <c r="S468" s="85"/>
      <c r="T468" s="85"/>
      <c r="U468" s="85"/>
      <c r="V468" s="85"/>
      <c r="W468" s="85"/>
      <c r="X468" s="85"/>
      <c r="Y468" s="85"/>
      <c r="Z468" s="85"/>
    </row>
    <row r="469">
      <c r="A469" s="86">
        <v>45851.0</v>
      </c>
      <c r="B469" s="87">
        <f t="shared" si="74"/>
        <v>45851</v>
      </c>
      <c r="C469" s="88">
        <f t="shared" si="79"/>
        <v>0.7847222222</v>
      </c>
      <c r="D469" s="90" t="s">
        <v>419</v>
      </c>
      <c r="E469" s="110" t="s">
        <v>196</v>
      </c>
      <c r="F469" s="91">
        <v>5.68336421E8</v>
      </c>
      <c r="G469" s="91">
        <v>540.0</v>
      </c>
      <c r="H469" s="94" t="str">
        <f t="shared" si="75"/>
        <v>L</v>
      </c>
      <c r="I469" s="240" t="str">
        <f t="shared" si="76"/>
        <v>0</v>
      </c>
      <c r="J469" s="90" t="s">
        <v>170</v>
      </c>
      <c r="K469" s="376" t="s">
        <v>772</v>
      </c>
      <c r="L469" s="91">
        <v>7.80802071E8</v>
      </c>
      <c r="M469" s="91">
        <v>12710.0</v>
      </c>
      <c r="N469" s="94" t="str">
        <f t="shared" si="77"/>
        <v>W</v>
      </c>
      <c r="O469" s="89">
        <f t="shared" si="78"/>
        <v>350</v>
      </c>
      <c r="P469" s="274">
        <v>0.8159722222222222</v>
      </c>
      <c r="Q469" s="362" t="s">
        <v>31</v>
      </c>
      <c r="R469" s="85"/>
      <c r="S469" s="85"/>
      <c r="T469" s="85"/>
      <c r="U469" s="85"/>
      <c r="V469" s="85"/>
      <c r="W469" s="85"/>
      <c r="X469" s="85"/>
      <c r="Y469" s="85"/>
      <c r="Z469" s="85"/>
    </row>
    <row r="470">
      <c r="A470" s="86">
        <v>45851.0</v>
      </c>
      <c r="B470" s="87">
        <f t="shared" si="74"/>
        <v>45851</v>
      </c>
      <c r="C470" s="88">
        <f t="shared" si="79"/>
        <v>0.7916666667</v>
      </c>
      <c r="D470" s="90" t="s">
        <v>170</v>
      </c>
      <c r="E470" s="148">
        <v>6.73519272E8</v>
      </c>
      <c r="F470" s="91">
        <v>4.61321864E8</v>
      </c>
      <c r="G470" s="91">
        <v>190.0</v>
      </c>
      <c r="H470" s="94" t="str">
        <f t="shared" si="75"/>
        <v>D</v>
      </c>
      <c r="I470" s="240" t="str">
        <f t="shared" si="76"/>
        <v>0</v>
      </c>
      <c r="J470" s="90" t="s">
        <v>134</v>
      </c>
      <c r="K470" s="97" t="s">
        <v>344</v>
      </c>
      <c r="L470" s="91">
        <v>8.05970535E8</v>
      </c>
      <c r="M470" s="91">
        <v>190.0</v>
      </c>
      <c r="N470" s="94" t="str">
        <f t="shared" si="77"/>
        <v>D</v>
      </c>
      <c r="O470" s="89" t="str">
        <f t="shared" si="78"/>
        <v>0</v>
      </c>
      <c r="P470" s="90"/>
      <c r="Q470" s="362" t="s">
        <v>31</v>
      </c>
      <c r="R470" s="85"/>
      <c r="S470" s="85"/>
      <c r="T470" s="85"/>
      <c r="U470" s="85"/>
      <c r="V470" s="85"/>
      <c r="W470" s="85"/>
      <c r="X470" s="85"/>
      <c r="Y470" s="85"/>
      <c r="Z470" s="85"/>
    </row>
    <row r="471">
      <c r="A471" s="86">
        <v>45851.0</v>
      </c>
      <c r="B471" s="87">
        <f t="shared" si="74"/>
        <v>45851</v>
      </c>
      <c r="C471" s="88">
        <f t="shared" si="79"/>
        <v>0.7986111111</v>
      </c>
      <c r="D471" s="90" t="s">
        <v>178</v>
      </c>
      <c r="E471" s="161" t="s">
        <v>171</v>
      </c>
      <c r="F471" s="91">
        <v>8.24654077E8</v>
      </c>
      <c r="G471" s="91">
        <v>40.0</v>
      </c>
      <c r="H471" s="94" t="str">
        <f t="shared" si="75"/>
        <v>D</v>
      </c>
      <c r="I471" s="240" t="str">
        <f t="shared" si="76"/>
        <v>0</v>
      </c>
      <c r="J471" s="90" t="s">
        <v>170</v>
      </c>
      <c r="K471" s="161" t="s">
        <v>788</v>
      </c>
      <c r="L471" s="91">
        <v>8.35690328E8</v>
      </c>
      <c r="M471" s="91">
        <v>40.0</v>
      </c>
      <c r="N471" s="94" t="str">
        <f t="shared" si="77"/>
        <v>D</v>
      </c>
      <c r="O471" s="89" t="str">
        <f t="shared" si="78"/>
        <v>0</v>
      </c>
      <c r="P471" s="124"/>
      <c r="Q471" s="362" t="s">
        <v>31</v>
      </c>
      <c r="R471" s="85"/>
      <c r="S471" s="85"/>
      <c r="T471" s="85"/>
      <c r="U471" s="85"/>
      <c r="V471" s="85"/>
      <c r="W471" s="85"/>
      <c r="X471" s="85"/>
      <c r="Y471" s="85"/>
      <c r="Z471" s="85"/>
    </row>
    <row r="472">
      <c r="A472" s="86">
        <v>45851.0</v>
      </c>
      <c r="B472" s="87">
        <f t="shared" si="74"/>
        <v>45851</v>
      </c>
      <c r="C472" s="88">
        <f t="shared" si="79"/>
        <v>0.8055555556</v>
      </c>
      <c r="D472" s="90" t="s">
        <v>313</v>
      </c>
      <c r="E472" s="102" t="s">
        <v>394</v>
      </c>
      <c r="F472" s="91">
        <v>4.62086652E8</v>
      </c>
      <c r="G472" s="91">
        <v>30000.0</v>
      </c>
      <c r="H472" s="94" t="str">
        <f t="shared" si="75"/>
        <v>W</v>
      </c>
      <c r="I472" s="240">
        <f t="shared" si="76"/>
        <v>1000</v>
      </c>
      <c r="J472" s="90" t="s">
        <v>155</v>
      </c>
      <c r="K472" s="102" t="s">
        <v>919</v>
      </c>
      <c r="L472" s="91">
        <v>8.20046682E8</v>
      </c>
      <c r="M472" s="91">
        <v>10.0</v>
      </c>
      <c r="N472" s="94" t="str">
        <f t="shared" si="77"/>
        <v>L</v>
      </c>
      <c r="O472" s="89" t="str">
        <f t="shared" si="78"/>
        <v>0</v>
      </c>
      <c r="P472" s="124"/>
      <c r="Q472" s="362" t="s">
        <v>31</v>
      </c>
      <c r="R472" s="85"/>
      <c r="S472" s="85"/>
      <c r="T472" s="85"/>
      <c r="U472" s="85"/>
      <c r="V472" s="85"/>
      <c r="W472" s="85"/>
      <c r="X472" s="85"/>
      <c r="Y472" s="85"/>
      <c r="Z472" s="85"/>
    </row>
    <row r="473">
      <c r="A473" s="86">
        <v>45851.0</v>
      </c>
      <c r="B473" s="87">
        <f t="shared" si="74"/>
        <v>45851</v>
      </c>
      <c r="C473" s="88">
        <f t="shared" si="79"/>
        <v>0.8125</v>
      </c>
      <c r="D473" s="90" t="s">
        <v>299</v>
      </c>
      <c r="E473" s="90"/>
      <c r="F473" s="90"/>
      <c r="G473" s="90"/>
      <c r="H473" s="94" t="str">
        <f t="shared" si="75"/>
        <v>D</v>
      </c>
      <c r="I473" s="240" t="str">
        <f t="shared" si="76"/>
        <v>0</v>
      </c>
      <c r="J473" s="90" t="s">
        <v>170</v>
      </c>
      <c r="K473" s="90"/>
      <c r="L473" s="90"/>
      <c r="M473" s="90"/>
      <c r="N473" s="94" t="str">
        <f t="shared" si="77"/>
        <v>D</v>
      </c>
      <c r="O473" s="89" t="str">
        <f t="shared" si="78"/>
        <v>0</v>
      </c>
      <c r="P473" s="124"/>
      <c r="Q473" s="362" t="s">
        <v>31</v>
      </c>
      <c r="R473" s="85"/>
      <c r="S473" s="85"/>
      <c r="T473" s="85"/>
      <c r="U473" s="85"/>
      <c r="V473" s="85"/>
      <c r="W473" s="85"/>
      <c r="X473" s="85"/>
      <c r="Y473" s="85"/>
      <c r="Z473" s="85"/>
    </row>
    <row r="474">
      <c r="A474" s="86">
        <v>45851.0</v>
      </c>
      <c r="B474" s="87">
        <f t="shared" si="74"/>
        <v>45851</v>
      </c>
      <c r="C474" s="88">
        <f t="shared" si="79"/>
        <v>0.8194444444</v>
      </c>
      <c r="D474" s="90" t="s">
        <v>174</v>
      </c>
      <c r="E474" s="107" t="s">
        <v>364</v>
      </c>
      <c r="F474" s="91">
        <v>8.06954002E8</v>
      </c>
      <c r="G474" s="91">
        <v>460.0</v>
      </c>
      <c r="H474" s="94" t="str">
        <f t="shared" si="75"/>
        <v>L</v>
      </c>
      <c r="I474" s="240" t="str">
        <f t="shared" si="76"/>
        <v>0</v>
      </c>
      <c r="J474" s="90" t="s">
        <v>195</v>
      </c>
      <c r="K474" s="107" t="s">
        <v>239</v>
      </c>
      <c r="L474" s="91">
        <v>4.06209818E8</v>
      </c>
      <c r="M474" s="91">
        <v>55360.0</v>
      </c>
      <c r="N474" s="94" t="str">
        <f t="shared" si="77"/>
        <v>W</v>
      </c>
      <c r="O474" s="89">
        <f t="shared" si="78"/>
        <v>1700</v>
      </c>
      <c r="P474" s="90"/>
      <c r="Q474" s="362" t="s">
        <v>31</v>
      </c>
      <c r="R474" s="85"/>
      <c r="S474" s="85"/>
      <c r="T474" s="85"/>
      <c r="U474" s="85"/>
      <c r="V474" s="85"/>
      <c r="W474" s="85"/>
      <c r="X474" s="85"/>
      <c r="Y474" s="85"/>
      <c r="Z474" s="85"/>
    </row>
    <row r="475">
      <c r="A475" s="86">
        <v>45851.0</v>
      </c>
      <c r="B475" s="87">
        <f t="shared" si="74"/>
        <v>45851</v>
      </c>
      <c r="C475" s="88">
        <f t="shared" si="79"/>
        <v>0.8263888889</v>
      </c>
      <c r="D475" s="90" t="s">
        <v>465</v>
      </c>
      <c r="E475" s="90" t="s">
        <v>466</v>
      </c>
      <c r="F475" s="91">
        <v>5.08085171E8</v>
      </c>
      <c r="G475" s="90"/>
      <c r="H475" s="94" t="str">
        <f t="shared" si="75"/>
        <v>D</v>
      </c>
      <c r="I475" s="240" t="str">
        <f t="shared" si="76"/>
        <v>0</v>
      </c>
      <c r="J475" s="90" t="s">
        <v>282</v>
      </c>
      <c r="K475" s="375" t="s">
        <v>704</v>
      </c>
      <c r="L475" s="91">
        <v>8.31882005E8</v>
      </c>
      <c r="M475" s="90"/>
      <c r="N475" s="94" t="str">
        <f t="shared" si="77"/>
        <v>D</v>
      </c>
      <c r="O475" s="89" t="str">
        <f t="shared" si="78"/>
        <v>0</v>
      </c>
      <c r="P475" s="185" t="s">
        <v>273</v>
      </c>
      <c r="Q475" s="362" t="s">
        <v>31</v>
      </c>
      <c r="R475" s="85"/>
      <c r="S475" s="85"/>
      <c r="T475" s="85"/>
      <c r="U475" s="85"/>
      <c r="V475" s="85"/>
      <c r="W475" s="85"/>
      <c r="X475" s="85"/>
      <c r="Y475" s="85"/>
      <c r="Z475" s="85"/>
    </row>
    <row r="476">
      <c r="A476" s="86">
        <v>45851.0</v>
      </c>
      <c r="B476" s="87">
        <f t="shared" si="74"/>
        <v>45851</v>
      </c>
      <c r="C476" s="88">
        <f t="shared" si="79"/>
        <v>0.8333333333</v>
      </c>
      <c r="D476" s="90" t="s">
        <v>134</v>
      </c>
      <c r="E476" s="97" t="s">
        <v>344</v>
      </c>
      <c r="F476" s="91">
        <v>8.05970535E8</v>
      </c>
      <c r="G476" s="91">
        <v>210.0</v>
      </c>
      <c r="H476" s="94" t="str">
        <f t="shared" si="75"/>
        <v>L</v>
      </c>
      <c r="I476" s="240" t="str">
        <f t="shared" si="76"/>
        <v>0</v>
      </c>
      <c r="J476" s="90" t="s">
        <v>427</v>
      </c>
      <c r="K476" s="104" t="s">
        <v>742</v>
      </c>
      <c r="L476" s="91">
        <v>5.01317001E8</v>
      </c>
      <c r="M476" s="91">
        <v>50180.0</v>
      </c>
      <c r="N476" s="94" t="str">
        <f t="shared" si="77"/>
        <v>W</v>
      </c>
      <c r="O476" s="89">
        <f t="shared" si="78"/>
        <v>1700</v>
      </c>
      <c r="P476" s="90"/>
      <c r="Q476" s="362" t="s">
        <v>31</v>
      </c>
      <c r="R476" s="85"/>
      <c r="S476" s="85"/>
      <c r="T476" s="85"/>
      <c r="U476" s="85"/>
      <c r="V476" s="85"/>
      <c r="W476" s="85"/>
      <c r="X476" s="85"/>
      <c r="Y476" s="85"/>
      <c r="Z476" s="85"/>
    </row>
    <row r="477">
      <c r="A477" s="86">
        <v>45851.0</v>
      </c>
      <c r="B477" s="87">
        <f t="shared" si="74"/>
        <v>45851</v>
      </c>
      <c r="C477" s="88">
        <f t="shared" si="79"/>
        <v>0.8402777778</v>
      </c>
      <c r="D477" s="90" t="s">
        <v>217</v>
      </c>
      <c r="E477" s="91" t="s">
        <v>742</v>
      </c>
      <c r="F477" s="91">
        <v>5.01317001E8</v>
      </c>
      <c r="G477" s="91">
        <v>1570.0</v>
      </c>
      <c r="H477" s="94" t="str">
        <f t="shared" si="75"/>
        <v>L</v>
      </c>
      <c r="I477" s="240" t="str">
        <f t="shared" si="76"/>
        <v>0</v>
      </c>
      <c r="J477" s="90" t="s">
        <v>186</v>
      </c>
      <c r="K477" s="374" t="s">
        <v>420</v>
      </c>
      <c r="L477" s="91">
        <v>8.15835665E8</v>
      </c>
      <c r="M477" s="91">
        <v>10530.0</v>
      </c>
      <c r="N477" s="94" t="str">
        <f t="shared" si="77"/>
        <v>W</v>
      </c>
      <c r="O477" s="89">
        <f t="shared" si="78"/>
        <v>350</v>
      </c>
      <c r="P477" s="274">
        <v>0.8451388888888889</v>
      </c>
      <c r="Q477" s="362" t="s">
        <v>31</v>
      </c>
      <c r="R477" s="85"/>
      <c r="S477" s="85"/>
      <c r="T477" s="85"/>
      <c r="U477" s="85"/>
      <c r="V477" s="85"/>
      <c r="W477" s="85"/>
      <c r="X477" s="85"/>
      <c r="Y477" s="85"/>
      <c r="Z477" s="85"/>
    </row>
    <row r="478">
      <c r="A478" s="86">
        <v>45851.0</v>
      </c>
      <c r="B478" s="87">
        <f t="shared" si="74"/>
        <v>45851</v>
      </c>
      <c r="C478" s="88">
        <f t="shared" si="79"/>
        <v>0.8472222222</v>
      </c>
      <c r="D478" s="90" t="s">
        <v>427</v>
      </c>
      <c r="E478" s="90" t="s">
        <v>723</v>
      </c>
      <c r="F478" s="91">
        <v>6.86189751E8</v>
      </c>
      <c r="G478" s="91">
        <v>1470.0</v>
      </c>
      <c r="H478" s="94" t="str">
        <f t="shared" si="75"/>
        <v>L</v>
      </c>
      <c r="I478" s="240" t="str">
        <f t="shared" si="76"/>
        <v>0</v>
      </c>
      <c r="J478" s="90" t="s">
        <v>427</v>
      </c>
      <c r="K478" s="91" t="s">
        <v>499</v>
      </c>
      <c r="L478" s="91">
        <v>5.87747066E8</v>
      </c>
      <c r="M478" s="91">
        <v>2670.0</v>
      </c>
      <c r="N478" s="94" t="str">
        <f t="shared" si="77"/>
        <v>W</v>
      </c>
      <c r="O478" s="89" t="str">
        <f t="shared" si="78"/>
        <v>0</v>
      </c>
      <c r="P478" s="90"/>
      <c r="Q478" s="362" t="s">
        <v>31</v>
      </c>
      <c r="R478" s="85"/>
      <c r="S478" s="85"/>
      <c r="T478" s="85"/>
      <c r="U478" s="85"/>
      <c r="V478" s="85"/>
      <c r="W478" s="85"/>
      <c r="X478" s="85"/>
      <c r="Y478" s="85"/>
      <c r="Z478" s="85"/>
    </row>
    <row r="479">
      <c r="A479" s="86">
        <v>45851.0</v>
      </c>
      <c r="B479" s="87">
        <f t="shared" si="74"/>
        <v>45851</v>
      </c>
      <c r="C479" s="88">
        <f t="shared" si="79"/>
        <v>0.8541666667</v>
      </c>
      <c r="D479" s="90" t="s">
        <v>174</v>
      </c>
      <c r="E479" s="107" t="s">
        <v>357</v>
      </c>
      <c r="F479" s="91">
        <v>5.04349393E8</v>
      </c>
      <c r="G479" s="91">
        <v>22240.0</v>
      </c>
      <c r="H479" s="94" t="str">
        <f t="shared" si="75"/>
        <v>W</v>
      </c>
      <c r="I479" s="240">
        <f t="shared" si="76"/>
        <v>700</v>
      </c>
      <c r="J479" s="90" t="s">
        <v>429</v>
      </c>
      <c r="K479" s="377" t="s">
        <v>443</v>
      </c>
      <c r="L479" s="91">
        <v>8.45902756E8</v>
      </c>
      <c r="M479" s="91">
        <v>5060.0</v>
      </c>
      <c r="N479" s="94" t="str">
        <f t="shared" si="77"/>
        <v>L</v>
      </c>
      <c r="O479" s="89">
        <f t="shared" si="78"/>
        <v>75</v>
      </c>
      <c r="P479" s="124"/>
      <c r="Q479" s="362" t="s">
        <v>31</v>
      </c>
      <c r="R479" s="85"/>
      <c r="S479" s="85"/>
      <c r="T479" s="85"/>
      <c r="U479" s="85"/>
      <c r="V479" s="85"/>
      <c r="W479" s="85"/>
      <c r="X479" s="85"/>
      <c r="Y479" s="85"/>
      <c r="Z479" s="85"/>
    </row>
    <row r="480">
      <c r="A480" s="86">
        <v>45851.0</v>
      </c>
      <c r="B480" s="87">
        <f t="shared" si="74"/>
        <v>45851</v>
      </c>
      <c r="C480" s="88">
        <f t="shared" si="79"/>
        <v>0.8611111111</v>
      </c>
      <c r="D480" s="90" t="s">
        <v>144</v>
      </c>
      <c r="E480" s="161" t="s">
        <v>192</v>
      </c>
      <c r="F480" s="91">
        <v>5.81372539E8</v>
      </c>
      <c r="G480" s="91">
        <v>280.0</v>
      </c>
      <c r="H480" s="94" t="str">
        <f t="shared" si="75"/>
        <v>W</v>
      </c>
      <c r="I480" s="240" t="str">
        <f t="shared" si="76"/>
        <v>0</v>
      </c>
      <c r="J480" s="90" t="s">
        <v>195</v>
      </c>
      <c r="K480" s="161" t="s">
        <v>171</v>
      </c>
      <c r="L480" s="91">
        <v>8.24654077E8</v>
      </c>
      <c r="M480" s="91">
        <v>10.0</v>
      </c>
      <c r="N480" s="94" t="str">
        <f t="shared" si="77"/>
        <v>L</v>
      </c>
      <c r="O480" s="89" t="str">
        <f t="shared" si="78"/>
        <v>0</v>
      </c>
      <c r="P480" s="90"/>
      <c r="Q480" s="362" t="s">
        <v>31</v>
      </c>
      <c r="R480" s="85"/>
      <c r="S480" s="85"/>
      <c r="T480" s="85"/>
      <c r="U480" s="85"/>
      <c r="V480" s="85"/>
      <c r="W480" s="85"/>
      <c r="X480" s="85"/>
      <c r="Y480" s="85"/>
      <c r="Z480" s="85"/>
    </row>
    <row r="481">
      <c r="A481" s="86">
        <v>45851.0</v>
      </c>
      <c r="B481" s="87">
        <f t="shared" si="74"/>
        <v>45851</v>
      </c>
      <c r="C481" s="88">
        <f t="shared" si="79"/>
        <v>0.8680555556</v>
      </c>
      <c r="D481" s="90" t="s">
        <v>134</v>
      </c>
      <c r="E481" s="97" t="s">
        <v>356</v>
      </c>
      <c r="F481" s="91">
        <v>8.25815585E8</v>
      </c>
      <c r="G481" s="91">
        <v>70.0</v>
      </c>
      <c r="H481" s="94" t="str">
        <f t="shared" si="75"/>
        <v>W</v>
      </c>
      <c r="I481" s="240" t="str">
        <f t="shared" si="76"/>
        <v>0</v>
      </c>
      <c r="J481" s="90" t="s">
        <v>163</v>
      </c>
      <c r="K481" s="91">
        <v>6.73519272E8</v>
      </c>
      <c r="L481" s="91">
        <v>4.61321864E8</v>
      </c>
      <c r="M481" s="91">
        <v>20.0</v>
      </c>
      <c r="N481" s="94" t="str">
        <f t="shared" si="77"/>
        <v>L</v>
      </c>
      <c r="O481" s="89" t="str">
        <f t="shared" si="78"/>
        <v>0</v>
      </c>
      <c r="P481" s="124"/>
      <c r="Q481" s="362" t="s">
        <v>31</v>
      </c>
      <c r="R481" s="85"/>
      <c r="S481" s="85"/>
      <c r="T481" s="85"/>
      <c r="U481" s="85"/>
      <c r="V481" s="85"/>
      <c r="W481" s="85"/>
      <c r="X481" s="85"/>
      <c r="Y481" s="85"/>
      <c r="Z481" s="85"/>
    </row>
    <row r="482">
      <c r="A482" s="268" t="s">
        <v>116</v>
      </c>
      <c r="B482" s="81" t="s">
        <v>16</v>
      </c>
      <c r="C482" s="150" t="s">
        <v>117</v>
      </c>
      <c r="D482" s="232" t="s">
        <v>118</v>
      </c>
      <c r="E482" s="232" t="s">
        <v>119</v>
      </c>
      <c r="F482" s="233" t="s">
        <v>120</v>
      </c>
      <c r="G482" s="232" t="s">
        <v>121</v>
      </c>
      <c r="H482" s="232" t="s">
        <v>122</v>
      </c>
      <c r="I482" s="232" t="s">
        <v>123</v>
      </c>
      <c r="J482" s="232" t="s">
        <v>118</v>
      </c>
      <c r="K482" s="232" t="s">
        <v>124</v>
      </c>
      <c r="L482" s="83" t="s">
        <v>125</v>
      </c>
      <c r="M482" s="82" t="s">
        <v>121</v>
      </c>
      <c r="N482" s="82" t="s">
        <v>122</v>
      </c>
      <c r="O482" s="82" t="s">
        <v>123</v>
      </c>
      <c r="P482" s="166" t="s">
        <v>52</v>
      </c>
      <c r="Q482" s="355" t="s">
        <v>17</v>
      </c>
      <c r="R482" s="85"/>
      <c r="S482" s="85"/>
      <c r="T482" s="85"/>
      <c r="U482" s="85"/>
      <c r="V482" s="85"/>
      <c r="W482" s="85"/>
      <c r="X482" s="85"/>
      <c r="Y482" s="85"/>
      <c r="Z482" s="85"/>
    </row>
    <row r="483">
      <c r="A483" s="86">
        <v>45852.0</v>
      </c>
      <c r="B483" s="87">
        <f t="shared" ref="B483:B518" si="80">A483</f>
        <v>45852</v>
      </c>
      <c r="C483" s="88">
        <v>0.625</v>
      </c>
      <c r="D483" s="47" t="s">
        <v>195</v>
      </c>
      <c r="E483" s="178"/>
      <c r="F483" s="178"/>
      <c r="G483" s="47"/>
      <c r="H483" s="238" t="str">
        <f t="shared" ref="H483:H518" si="81">IFS(G483&gt;M483,"W",G483&lt;M483,"L",G483=M483,"D")</f>
        <v>D</v>
      </c>
      <c r="I483" s="240" t="str">
        <f t="shared" ref="I483:I518" si="82">iferror(IF(H483="W",lookup(G483,{5000,10000,20000,30000,50000},{150,350,700,1000,1700}),lookup(G483,{5000,10000,20000,30000,50000},{75,175,350,500,850})),"0")</f>
        <v>0</v>
      </c>
      <c r="J483" s="47" t="s">
        <v>166</v>
      </c>
      <c r="K483" s="178"/>
      <c r="L483" s="91"/>
      <c r="M483" s="89"/>
      <c r="N483" s="94" t="str">
        <f t="shared" ref="N483:N518" si="83">IFS(M483&gt;G483,"W",M483&lt;G483,"L",M483=G483,"D")</f>
        <v>D</v>
      </c>
      <c r="O483" s="89" t="str">
        <f t="shared" ref="O483:O518" si="84">iferror(IF(N483="W",lookup(M483,{5000,10000,20000,30000,50000},{150,350,700,1000,1700}),lookup(M483,{5000,10000,20000,30000,50000},{75,175,350,500,850})),"0")</f>
        <v>0</v>
      </c>
      <c r="P483" s="124"/>
      <c r="Q483" s="356" t="s">
        <v>19</v>
      </c>
      <c r="R483" s="85"/>
      <c r="S483" s="85"/>
      <c r="T483" s="85"/>
      <c r="U483" s="85"/>
      <c r="V483" s="85"/>
      <c r="W483" s="85"/>
      <c r="X483" s="85"/>
      <c r="Y483" s="85"/>
      <c r="Z483" s="85"/>
    </row>
    <row r="484">
      <c r="A484" s="86">
        <v>45852.0</v>
      </c>
      <c r="B484" s="87">
        <f t="shared" si="80"/>
        <v>45852</v>
      </c>
      <c r="C484" s="88">
        <f t="shared" ref="C484:C518" si="85">C483 + TIME(0, 10, 0)</f>
        <v>0.6319444444</v>
      </c>
      <c r="D484" s="47" t="s">
        <v>282</v>
      </c>
      <c r="E484" s="178"/>
      <c r="F484" s="178"/>
      <c r="G484" s="240"/>
      <c r="H484" s="238" t="str">
        <f t="shared" si="81"/>
        <v>D</v>
      </c>
      <c r="I484" s="240" t="str">
        <f t="shared" si="82"/>
        <v>0</v>
      </c>
      <c r="J484" s="47" t="s">
        <v>279</v>
      </c>
      <c r="K484" s="178"/>
      <c r="L484" s="91"/>
      <c r="M484" s="89"/>
      <c r="N484" s="94" t="str">
        <f t="shared" si="83"/>
        <v>D</v>
      </c>
      <c r="O484" s="89" t="str">
        <f t="shared" si="84"/>
        <v>0</v>
      </c>
      <c r="P484" s="90"/>
      <c r="Q484" s="356" t="s">
        <v>19</v>
      </c>
      <c r="R484" s="85"/>
      <c r="S484" s="85"/>
      <c r="T484" s="85"/>
      <c r="U484" s="85"/>
      <c r="V484" s="85"/>
      <c r="W484" s="85"/>
      <c r="X484" s="85"/>
      <c r="Y484" s="85"/>
      <c r="Z484" s="85"/>
    </row>
    <row r="485">
      <c r="A485" s="86">
        <v>45852.0</v>
      </c>
      <c r="B485" s="87">
        <f t="shared" si="80"/>
        <v>45852</v>
      </c>
      <c r="C485" s="88">
        <f t="shared" si="85"/>
        <v>0.6388888889</v>
      </c>
      <c r="D485" s="47" t="s">
        <v>144</v>
      </c>
      <c r="E485" s="178"/>
      <c r="F485" s="47"/>
      <c r="G485" s="47"/>
      <c r="H485" s="238" t="str">
        <f t="shared" si="81"/>
        <v>D</v>
      </c>
      <c r="I485" s="240" t="str">
        <f t="shared" si="82"/>
        <v>0</v>
      </c>
      <c r="J485" s="47" t="s">
        <v>127</v>
      </c>
      <c r="K485" s="178"/>
      <c r="L485" s="91"/>
      <c r="M485" s="89"/>
      <c r="N485" s="94" t="str">
        <f t="shared" si="83"/>
        <v>D</v>
      </c>
      <c r="O485" s="89" t="str">
        <f t="shared" si="84"/>
        <v>0</v>
      </c>
      <c r="P485" s="124"/>
      <c r="Q485" s="356" t="s">
        <v>19</v>
      </c>
      <c r="R485" s="85"/>
      <c r="S485" s="85"/>
      <c r="T485" s="85"/>
      <c r="U485" s="85"/>
      <c r="V485" s="85"/>
      <c r="W485" s="85"/>
      <c r="X485" s="85"/>
      <c r="Y485" s="85"/>
      <c r="Z485" s="85"/>
    </row>
    <row r="486">
      <c r="A486" s="86">
        <v>45852.0</v>
      </c>
      <c r="B486" s="87">
        <f t="shared" si="80"/>
        <v>45852</v>
      </c>
      <c r="C486" s="88">
        <f t="shared" si="85"/>
        <v>0.6458333333</v>
      </c>
      <c r="D486" s="240" t="s">
        <v>195</v>
      </c>
      <c r="E486" s="178"/>
      <c r="F486" s="47"/>
      <c r="G486" s="47"/>
      <c r="H486" s="238" t="str">
        <f t="shared" si="81"/>
        <v>D</v>
      </c>
      <c r="I486" s="240" t="str">
        <f t="shared" si="82"/>
        <v>0</v>
      </c>
      <c r="J486" s="240" t="s">
        <v>166</v>
      </c>
      <c r="K486" s="178"/>
      <c r="L486" s="91"/>
      <c r="M486" s="89"/>
      <c r="N486" s="94" t="str">
        <f t="shared" si="83"/>
        <v>D</v>
      </c>
      <c r="O486" s="89" t="str">
        <f t="shared" si="84"/>
        <v>0</v>
      </c>
      <c r="P486" s="124"/>
      <c r="Q486" s="356" t="s">
        <v>19</v>
      </c>
      <c r="R486" s="85"/>
      <c r="S486" s="85"/>
      <c r="T486" s="85"/>
      <c r="U486" s="85"/>
      <c r="V486" s="85"/>
      <c r="W486" s="85"/>
      <c r="X486" s="85"/>
      <c r="Y486" s="85"/>
      <c r="Z486" s="85"/>
    </row>
    <row r="487">
      <c r="A487" s="86">
        <v>45852.0</v>
      </c>
      <c r="B487" s="87">
        <f t="shared" si="80"/>
        <v>45852</v>
      </c>
      <c r="C487" s="88">
        <f t="shared" si="85"/>
        <v>0.6527777778</v>
      </c>
      <c r="D487" s="47" t="s">
        <v>181</v>
      </c>
      <c r="E487" s="247" t="s">
        <v>251</v>
      </c>
      <c r="F487" s="178">
        <v>7.25853031E8</v>
      </c>
      <c r="G487" s="47"/>
      <c r="H487" s="238" t="str">
        <f t="shared" si="81"/>
        <v>D</v>
      </c>
      <c r="I487" s="240" t="str">
        <f t="shared" si="82"/>
        <v>0</v>
      </c>
      <c r="J487" s="47" t="s">
        <v>316</v>
      </c>
      <c r="K487" s="47" t="s">
        <v>182</v>
      </c>
      <c r="L487" s="91">
        <v>7.80109818E8</v>
      </c>
      <c r="M487" s="89"/>
      <c r="N487" s="94" t="str">
        <f t="shared" si="83"/>
        <v>D</v>
      </c>
      <c r="O487" s="89" t="str">
        <f t="shared" si="84"/>
        <v>0</v>
      </c>
      <c r="P487" s="185" t="s">
        <v>273</v>
      </c>
      <c r="Q487" s="356" t="s">
        <v>19</v>
      </c>
      <c r="R487" s="85"/>
      <c r="S487" s="85"/>
      <c r="T487" s="85"/>
      <c r="U487" s="85"/>
      <c r="V487" s="85"/>
      <c r="W487" s="85"/>
      <c r="X487" s="85"/>
      <c r="Y487" s="85"/>
      <c r="Z487" s="85"/>
    </row>
    <row r="488">
      <c r="A488" s="86">
        <v>45852.0</v>
      </c>
      <c r="B488" s="87">
        <f t="shared" si="80"/>
        <v>45852</v>
      </c>
      <c r="C488" s="88">
        <f t="shared" si="85"/>
        <v>0.6597222222</v>
      </c>
      <c r="D488" s="47" t="s">
        <v>427</v>
      </c>
      <c r="E488" s="178" t="s">
        <v>482</v>
      </c>
      <c r="F488" s="178">
        <v>8.37011545E8</v>
      </c>
      <c r="G488" s="47"/>
      <c r="H488" s="238" t="str">
        <f t="shared" si="81"/>
        <v>D</v>
      </c>
      <c r="I488" s="240" t="str">
        <f t="shared" si="82"/>
        <v>0</v>
      </c>
      <c r="J488" s="47" t="s">
        <v>427</v>
      </c>
      <c r="K488" s="178" t="s">
        <v>453</v>
      </c>
      <c r="L488" s="91">
        <v>4.77506269E8</v>
      </c>
      <c r="M488" s="89"/>
      <c r="N488" s="94" t="str">
        <f t="shared" si="83"/>
        <v>D</v>
      </c>
      <c r="O488" s="89" t="str">
        <f t="shared" si="84"/>
        <v>0</v>
      </c>
      <c r="P488" s="185" t="s">
        <v>273</v>
      </c>
      <c r="Q488" s="356" t="s">
        <v>19</v>
      </c>
      <c r="R488" s="85"/>
      <c r="S488" s="85"/>
      <c r="T488" s="85"/>
      <c r="U488" s="85"/>
      <c r="V488" s="85"/>
      <c r="W488" s="85"/>
      <c r="X488" s="85"/>
      <c r="Y488" s="85"/>
      <c r="Z488" s="85"/>
    </row>
    <row r="489">
      <c r="A489" s="86">
        <v>45852.0</v>
      </c>
      <c r="B489" s="87">
        <f t="shared" si="80"/>
        <v>45852</v>
      </c>
      <c r="C489" s="88">
        <f t="shared" si="85"/>
        <v>0.6666666667</v>
      </c>
      <c r="D489" s="47" t="s">
        <v>186</v>
      </c>
      <c r="E489" s="178"/>
      <c r="F489" s="47"/>
      <c r="G489" s="47"/>
      <c r="H489" s="238" t="str">
        <f t="shared" si="81"/>
        <v>D</v>
      </c>
      <c r="I489" s="240" t="str">
        <f t="shared" si="82"/>
        <v>0</v>
      </c>
      <c r="J489" s="47" t="s">
        <v>197</v>
      </c>
      <c r="K489" s="178"/>
      <c r="L489" s="90"/>
      <c r="M489" s="89"/>
      <c r="N489" s="94" t="str">
        <f t="shared" si="83"/>
        <v>D</v>
      </c>
      <c r="O489" s="89" t="str">
        <f t="shared" si="84"/>
        <v>0</v>
      </c>
      <c r="P489" s="124"/>
      <c r="Q489" s="356" t="s">
        <v>19</v>
      </c>
      <c r="R489" s="85"/>
      <c r="S489" s="85"/>
      <c r="T489" s="85"/>
      <c r="U489" s="85"/>
      <c r="V489" s="85"/>
      <c r="W489" s="85"/>
      <c r="X489" s="85"/>
      <c r="Y489" s="85"/>
      <c r="Z489" s="85"/>
    </row>
    <row r="490">
      <c r="A490" s="86">
        <v>45852.0</v>
      </c>
      <c r="B490" s="87">
        <f t="shared" si="80"/>
        <v>45852</v>
      </c>
      <c r="C490" s="88">
        <f t="shared" si="85"/>
        <v>0.6736111111</v>
      </c>
      <c r="D490" s="47" t="s">
        <v>186</v>
      </c>
      <c r="E490" s="244" t="s">
        <v>168</v>
      </c>
      <c r="F490" s="178">
        <v>8.35222775E8</v>
      </c>
      <c r="G490" s="47"/>
      <c r="H490" s="238" t="str">
        <f t="shared" si="81"/>
        <v>D</v>
      </c>
      <c r="I490" s="240" t="str">
        <f t="shared" si="82"/>
        <v>0</v>
      </c>
      <c r="J490" s="47" t="s">
        <v>134</v>
      </c>
      <c r="K490" s="243" t="s">
        <v>534</v>
      </c>
      <c r="L490" s="91">
        <v>6.92013175E8</v>
      </c>
      <c r="M490" s="89"/>
      <c r="N490" s="94" t="str">
        <f t="shared" si="83"/>
        <v>D</v>
      </c>
      <c r="O490" s="89" t="str">
        <f t="shared" si="84"/>
        <v>0</v>
      </c>
      <c r="P490" s="185" t="s">
        <v>273</v>
      </c>
      <c r="Q490" s="356" t="s">
        <v>19</v>
      </c>
      <c r="R490" s="85"/>
      <c r="S490" s="85"/>
      <c r="T490" s="85"/>
      <c r="U490" s="85"/>
      <c r="V490" s="85"/>
      <c r="W490" s="85"/>
      <c r="X490" s="85"/>
      <c r="Y490" s="85"/>
      <c r="Z490" s="85"/>
    </row>
    <row r="491">
      <c r="A491" s="86">
        <v>45852.0</v>
      </c>
      <c r="B491" s="87">
        <f t="shared" si="80"/>
        <v>45852</v>
      </c>
      <c r="C491" s="88">
        <f t="shared" si="85"/>
        <v>0.6805555556</v>
      </c>
      <c r="D491" s="47" t="s">
        <v>166</v>
      </c>
      <c r="E491" s="259" t="s">
        <v>470</v>
      </c>
      <c r="F491" s="178">
        <v>5.72623041E8</v>
      </c>
      <c r="G491" s="178">
        <v>50180.0</v>
      </c>
      <c r="H491" s="238" t="str">
        <f t="shared" si="81"/>
        <v>W</v>
      </c>
      <c r="I491" s="240">
        <f t="shared" si="82"/>
        <v>1700</v>
      </c>
      <c r="J491" s="47" t="s">
        <v>134</v>
      </c>
      <c r="K491" s="259" t="s">
        <v>920</v>
      </c>
      <c r="L491" s="91">
        <v>4.39533483E8</v>
      </c>
      <c r="M491" s="98">
        <v>810.0</v>
      </c>
      <c r="N491" s="94" t="str">
        <f t="shared" si="83"/>
        <v>L</v>
      </c>
      <c r="O491" s="89" t="str">
        <f t="shared" si="84"/>
        <v>0</v>
      </c>
      <c r="P491" s="124"/>
      <c r="Q491" s="356" t="s">
        <v>19</v>
      </c>
      <c r="R491" s="85"/>
      <c r="S491" s="85"/>
      <c r="T491" s="85"/>
      <c r="U491" s="85"/>
      <c r="V491" s="85"/>
      <c r="W491" s="85"/>
      <c r="X491" s="85"/>
      <c r="Y491" s="85"/>
      <c r="Z491" s="85"/>
    </row>
    <row r="492">
      <c r="A492" s="86">
        <v>45852.0</v>
      </c>
      <c r="B492" s="87">
        <f t="shared" si="80"/>
        <v>45852</v>
      </c>
      <c r="C492" s="88">
        <f t="shared" si="85"/>
        <v>0.6875</v>
      </c>
      <c r="D492" s="47" t="s">
        <v>174</v>
      </c>
      <c r="E492" s="178"/>
      <c r="F492" s="47"/>
      <c r="G492" s="47"/>
      <c r="H492" s="238" t="str">
        <f t="shared" si="81"/>
        <v>D</v>
      </c>
      <c r="I492" s="240" t="str">
        <f t="shared" si="82"/>
        <v>0</v>
      </c>
      <c r="J492" s="47" t="s">
        <v>166</v>
      </c>
      <c r="K492" s="178"/>
      <c r="L492" s="90"/>
      <c r="M492" s="89"/>
      <c r="N492" s="94" t="str">
        <f t="shared" si="83"/>
        <v>D</v>
      </c>
      <c r="O492" s="89" t="str">
        <f t="shared" si="84"/>
        <v>0</v>
      </c>
      <c r="P492" s="124"/>
      <c r="Q492" s="356" t="s">
        <v>19</v>
      </c>
      <c r="R492" s="85"/>
      <c r="S492" s="85"/>
      <c r="T492" s="85"/>
      <c r="U492" s="85"/>
      <c r="V492" s="85"/>
      <c r="W492" s="85"/>
      <c r="X492" s="85"/>
      <c r="Y492" s="85"/>
      <c r="Z492" s="85"/>
    </row>
    <row r="493">
      <c r="A493" s="86">
        <v>45852.0</v>
      </c>
      <c r="B493" s="87">
        <f t="shared" si="80"/>
        <v>45852</v>
      </c>
      <c r="C493" s="88">
        <f t="shared" si="85"/>
        <v>0.6944444444</v>
      </c>
      <c r="D493" s="47" t="s">
        <v>282</v>
      </c>
      <c r="E493" s="178"/>
      <c r="F493" s="47"/>
      <c r="G493" s="47"/>
      <c r="H493" s="238" t="str">
        <f t="shared" si="81"/>
        <v>D</v>
      </c>
      <c r="I493" s="240" t="str">
        <f t="shared" si="82"/>
        <v>0</v>
      </c>
      <c r="J493" s="47" t="s">
        <v>188</v>
      </c>
      <c r="K493" s="178"/>
      <c r="L493" s="90"/>
      <c r="M493" s="89"/>
      <c r="N493" s="94" t="str">
        <f t="shared" si="83"/>
        <v>D</v>
      </c>
      <c r="O493" s="89" t="str">
        <f t="shared" si="84"/>
        <v>0</v>
      </c>
      <c r="P493" s="124"/>
      <c r="Q493" s="356" t="s">
        <v>19</v>
      </c>
      <c r="R493" s="85"/>
      <c r="S493" s="85"/>
      <c r="T493" s="85"/>
      <c r="U493" s="85"/>
      <c r="V493" s="85"/>
      <c r="W493" s="85"/>
      <c r="X493" s="85"/>
      <c r="Y493" s="85"/>
      <c r="Z493" s="85"/>
    </row>
    <row r="494">
      <c r="A494" s="86">
        <v>45852.0</v>
      </c>
      <c r="B494" s="87">
        <f t="shared" si="80"/>
        <v>45852</v>
      </c>
      <c r="C494" s="88">
        <f t="shared" si="85"/>
        <v>0.7013888889</v>
      </c>
      <c r="D494" s="47" t="s">
        <v>186</v>
      </c>
      <c r="E494" s="259" t="s">
        <v>417</v>
      </c>
      <c r="F494" s="178">
        <v>4.56907819E8</v>
      </c>
      <c r="G494" s="178">
        <v>340.0</v>
      </c>
      <c r="H494" s="238" t="str">
        <f t="shared" si="81"/>
        <v>L</v>
      </c>
      <c r="I494" s="240" t="str">
        <f t="shared" si="82"/>
        <v>0</v>
      </c>
      <c r="J494" s="47" t="s">
        <v>166</v>
      </c>
      <c r="K494" s="259" t="s">
        <v>470</v>
      </c>
      <c r="L494" s="91">
        <v>5.72623041E8</v>
      </c>
      <c r="M494" s="98">
        <v>50210.0</v>
      </c>
      <c r="N494" s="94" t="str">
        <f t="shared" si="83"/>
        <v>W</v>
      </c>
      <c r="O494" s="89">
        <f t="shared" si="84"/>
        <v>1700</v>
      </c>
      <c r="P494" s="274">
        <v>0.6979166666666666</v>
      </c>
      <c r="Q494" s="356" t="s">
        <v>19</v>
      </c>
      <c r="R494" s="85"/>
      <c r="S494" s="85"/>
      <c r="T494" s="85"/>
      <c r="U494" s="85"/>
      <c r="V494" s="85"/>
      <c r="W494" s="85"/>
      <c r="X494" s="85"/>
      <c r="Y494" s="85"/>
      <c r="Z494" s="85"/>
    </row>
    <row r="495">
      <c r="A495" s="86">
        <v>45852.0</v>
      </c>
      <c r="B495" s="87">
        <f t="shared" si="80"/>
        <v>45852</v>
      </c>
      <c r="C495" s="88">
        <f t="shared" si="85"/>
        <v>0.7083333333</v>
      </c>
      <c r="D495" s="47" t="s">
        <v>195</v>
      </c>
      <c r="E495" s="178"/>
      <c r="F495" s="47"/>
      <c r="G495" s="47"/>
      <c r="H495" s="238" t="str">
        <f t="shared" si="81"/>
        <v>D</v>
      </c>
      <c r="I495" s="240" t="str">
        <f t="shared" si="82"/>
        <v>0</v>
      </c>
      <c r="J495" s="47" t="s">
        <v>134</v>
      </c>
      <c r="K495" s="178"/>
      <c r="L495" s="90"/>
      <c r="M495" s="89"/>
      <c r="N495" s="94" t="str">
        <f t="shared" si="83"/>
        <v>D</v>
      </c>
      <c r="O495" s="89" t="str">
        <f t="shared" si="84"/>
        <v>0</v>
      </c>
      <c r="P495" s="124"/>
      <c r="Q495" s="356" t="s">
        <v>19</v>
      </c>
      <c r="R495" s="85"/>
      <c r="S495" s="85"/>
      <c r="T495" s="85"/>
      <c r="U495" s="85"/>
      <c r="V495" s="85"/>
      <c r="W495" s="85"/>
      <c r="X495" s="85"/>
      <c r="Y495" s="85"/>
      <c r="Z495" s="85"/>
    </row>
    <row r="496">
      <c r="A496" s="86">
        <v>45852.0</v>
      </c>
      <c r="B496" s="87">
        <f t="shared" si="80"/>
        <v>45852</v>
      </c>
      <c r="C496" s="88">
        <f t="shared" si="85"/>
        <v>0.7152777778</v>
      </c>
      <c r="D496" s="47" t="s">
        <v>186</v>
      </c>
      <c r="E496" s="178" t="s">
        <v>621</v>
      </c>
      <c r="F496" s="178">
        <v>7.83530613E8</v>
      </c>
      <c r="G496" s="178">
        <v>5030.0</v>
      </c>
      <c r="H496" s="238" t="str">
        <f t="shared" si="81"/>
        <v>L</v>
      </c>
      <c r="I496" s="240">
        <f t="shared" si="82"/>
        <v>75</v>
      </c>
      <c r="J496" s="47" t="s">
        <v>581</v>
      </c>
      <c r="K496" s="47" t="s">
        <v>604</v>
      </c>
      <c r="L496" s="91">
        <v>8.36893821E8</v>
      </c>
      <c r="M496" s="91">
        <v>40020.0</v>
      </c>
      <c r="N496" s="94" t="str">
        <f t="shared" si="83"/>
        <v>W</v>
      </c>
      <c r="O496" s="89">
        <f t="shared" si="84"/>
        <v>1000</v>
      </c>
      <c r="P496" s="124"/>
      <c r="Q496" s="356" t="s">
        <v>19</v>
      </c>
      <c r="R496" s="85"/>
      <c r="S496" s="85"/>
      <c r="T496" s="85"/>
      <c r="U496" s="85"/>
      <c r="V496" s="85"/>
      <c r="W496" s="85"/>
      <c r="X496" s="85"/>
      <c r="Y496" s="85"/>
      <c r="Z496" s="85"/>
    </row>
    <row r="497">
      <c r="A497" s="86">
        <v>45852.0</v>
      </c>
      <c r="B497" s="87">
        <f t="shared" si="80"/>
        <v>45852</v>
      </c>
      <c r="C497" s="88">
        <f t="shared" si="85"/>
        <v>0.7222222222</v>
      </c>
      <c r="D497" s="47" t="s">
        <v>166</v>
      </c>
      <c r="E497" s="178" t="s">
        <v>472</v>
      </c>
      <c r="F497" s="178">
        <v>7.99623928E8</v>
      </c>
      <c r="G497" s="178">
        <v>10.0</v>
      </c>
      <c r="H497" s="238" t="str">
        <f t="shared" si="81"/>
        <v>D</v>
      </c>
      <c r="I497" s="240" t="str">
        <f t="shared" si="82"/>
        <v>0</v>
      </c>
      <c r="J497" s="47" t="s">
        <v>134</v>
      </c>
      <c r="K497" s="244" t="s">
        <v>319</v>
      </c>
      <c r="L497" s="91">
        <v>5.94266288E8</v>
      </c>
      <c r="M497" s="91">
        <v>10.0</v>
      </c>
      <c r="N497" s="94" t="str">
        <f t="shared" si="83"/>
        <v>D</v>
      </c>
      <c r="O497" s="89" t="str">
        <f t="shared" si="84"/>
        <v>0</v>
      </c>
      <c r="P497" s="124"/>
      <c r="Q497" s="356" t="s">
        <v>19</v>
      </c>
      <c r="R497" s="85"/>
      <c r="S497" s="85"/>
      <c r="T497" s="85"/>
      <c r="U497" s="85"/>
      <c r="V497" s="85"/>
      <c r="W497" s="85"/>
      <c r="X497" s="85"/>
      <c r="Y497" s="85"/>
      <c r="Z497" s="85"/>
    </row>
    <row r="498">
      <c r="A498" s="86">
        <v>45852.0</v>
      </c>
      <c r="B498" s="87">
        <f t="shared" si="80"/>
        <v>45852</v>
      </c>
      <c r="C498" s="88">
        <f t="shared" si="85"/>
        <v>0.7291666667</v>
      </c>
      <c r="D498" s="47" t="s">
        <v>282</v>
      </c>
      <c r="E498" s="178"/>
      <c r="F498" s="47"/>
      <c r="G498" s="47"/>
      <c r="H498" s="238" t="str">
        <f t="shared" si="81"/>
        <v>D</v>
      </c>
      <c r="I498" s="240" t="str">
        <f t="shared" si="82"/>
        <v>0</v>
      </c>
      <c r="J498" s="47" t="s">
        <v>502</v>
      </c>
      <c r="K498" s="259"/>
      <c r="L498" s="90"/>
      <c r="M498" s="90"/>
      <c r="N498" s="94" t="str">
        <f t="shared" si="83"/>
        <v>D</v>
      </c>
      <c r="O498" s="89" t="str">
        <f t="shared" si="84"/>
        <v>0</v>
      </c>
      <c r="P498" s="90"/>
      <c r="Q498" s="356" t="s">
        <v>19</v>
      </c>
      <c r="R498" s="85"/>
      <c r="S498" s="85"/>
      <c r="T498" s="85"/>
      <c r="U498" s="85"/>
      <c r="V498" s="85"/>
      <c r="W498" s="85"/>
      <c r="X498" s="85"/>
      <c r="Y498" s="85"/>
      <c r="Z498" s="85"/>
    </row>
    <row r="499">
      <c r="A499" s="86">
        <v>45852.0</v>
      </c>
      <c r="B499" s="87">
        <f t="shared" si="80"/>
        <v>45852</v>
      </c>
      <c r="C499" s="88">
        <f t="shared" si="85"/>
        <v>0.7361111111</v>
      </c>
      <c r="D499" s="47" t="s">
        <v>195</v>
      </c>
      <c r="E499" s="178"/>
      <c r="F499" s="47"/>
      <c r="G499" s="47"/>
      <c r="H499" s="238" t="str">
        <f t="shared" si="81"/>
        <v>D</v>
      </c>
      <c r="I499" s="240" t="str">
        <f t="shared" si="82"/>
        <v>0</v>
      </c>
      <c r="J499" s="47" t="s">
        <v>170</v>
      </c>
      <c r="K499" s="178"/>
      <c r="L499" s="90"/>
      <c r="M499" s="90"/>
      <c r="N499" s="94" t="str">
        <f t="shared" si="83"/>
        <v>D</v>
      </c>
      <c r="O499" s="89" t="str">
        <f t="shared" si="84"/>
        <v>0</v>
      </c>
      <c r="P499" s="124"/>
      <c r="Q499" s="356" t="s">
        <v>19</v>
      </c>
      <c r="R499" s="85"/>
      <c r="S499" s="85"/>
      <c r="T499" s="85"/>
      <c r="U499" s="85"/>
      <c r="V499" s="85"/>
      <c r="W499" s="85"/>
      <c r="X499" s="85"/>
      <c r="Y499" s="85"/>
      <c r="Z499" s="85"/>
    </row>
    <row r="500">
      <c r="A500" s="86">
        <v>45852.0</v>
      </c>
      <c r="B500" s="87">
        <f t="shared" si="80"/>
        <v>45852</v>
      </c>
      <c r="C500" s="88">
        <f t="shared" si="85"/>
        <v>0.7430555556</v>
      </c>
      <c r="D500" s="47" t="s">
        <v>186</v>
      </c>
      <c r="E500" s="162" t="s">
        <v>884</v>
      </c>
      <c r="F500" s="178">
        <v>8.20046682E8</v>
      </c>
      <c r="G500" s="178">
        <v>0.0</v>
      </c>
      <c r="H500" s="238" t="str">
        <f t="shared" si="81"/>
        <v>L</v>
      </c>
      <c r="I500" s="240" t="str">
        <f t="shared" si="82"/>
        <v>0</v>
      </c>
      <c r="J500" s="47" t="s">
        <v>149</v>
      </c>
      <c r="K500" s="162" t="s">
        <v>883</v>
      </c>
      <c r="L500" s="91">
        <v>7.72107072E8</v>
      </c>
      <c r="M500" s="91">
        <v>30000.0</v>
      </c>
      <c r="N500" s="94" t="str">
        <f t="shared" si="83"/>
        <v>W</v>
      </c>
      <c r="O500" s="89">
        <f t="shared" si="84"/>
        <v>1000</v>
      </c>
      <c r="P500" s="124"/>
      <c r="Q500" s="356" t="s">
        <v>19</v>
      </c>
      <c r="R500" s="85"/>
      <c r="S500" s="85"/>
      <c r="T500" s="85"/>
      <c r="U500" s="85"/>
      <c r="V500" s="85"/>
      <c r="W500" s="85"/>
      <c r="X500" s="85"/>
      <c r="Y500" s="85"/>
      <c r="Z500" s="85"/>
    </row>
    <row r="501">
      <c r="A501" s="86">
        <v>45852.0</v>
      </c>
      <c r="B501" s="87">
        <f t="shared" si="80"/>
        <v>45852</v>
      </c>
      <c r="C501" s="88">
        <f t="shared" si="85"/>
        <v>0.75</v>
      </c>
      <c r="D501" s="47" t="s">
        <v>195</v>
      </c>
      <c r="E501" s="178"/>
      <c r="F501" s="47"/>
      <c r="G501" s="47"/>
      <c r="H501" s="238" t="str">
        <f t="shared" si="81"/>
        <v>D</v>
      </c>
      <c r="I501" s="240" t="str">
        <f t="shared" si="82"/>
        <v>0</v>
      </c>
      <c r="J501" s="47" t="s">
        <v>205</v>
      </c>
      <c r="K501" s="178"/>
      <c r="L501" s="90"/>
      <c r="M501" s="90"/>
      <c r="N501" s="94" t="str">
        <f t="shared" si="83"/>
        <v>D</v>
      </c>
      <c r="O501" s="89" t="str">
        <f t="shared" si="84"/>
        <v>0</v>
      </c>
      <c r="P501" s="90"/>
      <c r="Q501" s="356" t="s">
        <v>19</v>
      </c>
      <c r="R501" s="85"/>
      <c r="S501" s="85"/>
      <c r="T501" s="85"/>
      <c r="U501" s="85"/>
      <c r="V501" s="85"/>
      <c r="W501" s="85"/>
      <c r="X501" s="85"/>
      <c r="Y501" s="85"/>
      <c r="Z501" s="85"/>
    </row>
    <row r="502">
      <c r="A502" s="86">
        <v>45852.0</v>
      </c>
      <c r="B502" s="87">
        <f t="shared" si="80"/>
        <v>45852</v>
      </c>
      <c r="C502" s="88">
        <f t="shared" si="85"/>
        <v>0.7569444444</v>
      </c>
      <c r="D502" s="47" t="s">
        <v>195</v>
      </c>
      <c r="E502" s="178"/>
      <c r="F502" s="47"/>
      <c r="G502" s="47"/>
      <c r="H502" s="238" t="str">
        <f t="shared" si="81"/>
        <v>D</v>
      </c>
      <c r="I502" s="240" t="str">
        <f t="shared" si="82"/>
        <v>0</v>
      </c>
      <c r="J502" s="47" t="s">
        <v>279</v>
      </c>
      <c r="K502" s="178"/>
      <c r="L502" s="90"/>
      <c r="M502" s="90"/>
      <c r="N502" s="94" t="str">
        <f t="shared" si="83"/>
        <v>D</v>
      </c>
      <c r="O502" s="89" t="str">
        <f t="shared" si="84"/>
        <v>0</v>
      </c>
      <c r="P502" s="124"/>
      <c r="Q502" s="356" t="s">
        <v>19</v>
      </c>
      <c r="R502" s="85"/>
      <c r="S502" s="85"/>
      <c r="T502" s="85"/>
      <c r="U502" s="85"/>
      <c r="V502" s="85"/>
      <c r="W502" s="85"/>
      <c r="X502" s="85"/>
      <c r="Y502" s="85"/>
      <c r="Z502" s="85"/>
    </row>
    <row r="503">
      <c r="A503" s="86">
        <v>45852.0</v>
      </c>
      <c r="B503" s="87">
        <f t="shared" si="80"/>
        <v>45852</v>
      </c>
      <c r="C503" s="88">
        <f t="shared" si="85"/>
        <v>0.7638888889</v>
      </c>
      <c r="D503" s="47" t="s">
        <v>163</v>
      </c>
      <c r="E503" s="248" t="s">
        <v>591</v>
      </c>
      <c r="F503" s="178">
        <v>6.30450839E8</v>
      </c>
      <c r="G503" s="47"/>
      <c r="H503" s="238" t="str">
        <f t="shared" si="81"/>
        <v>D</v>
      </c>
      <c r="I503" s="240" t="str">
        <f t="shared" si="82"/>
        <v>0</v>
      </c>
      <c r="J503" s="47" t="s">
        <v>170</v>
      </c>
      <c r="K503" s="165" t="s">
        <v>389</v>
      </c>
      <c r="L503" s="91">
        <v>7.56066307E8</v>
      </c>
      <c r="M503" s="90"/>
      <c r="N503" s="94" t="str">
        <f t="shared" si="83"/>
        <v>D</v>
      </c>
      <c r="O503" s="89" t="str">
        <f t="shared" si="84"/>
        <v>0</v>
      </c>
      <c r="P503" s="185" t="s">
        <v>273</v>
      </c>
      <c r="Q503" s="356" t="s">
        <v>19</v>
      </c>
      <c r="R503" s="85"/>
      <c r="S503" s="85"/>
      <c r="T503" s="85"/>
      <c r="U503" s="85"/>
      <c r="V503" s="85"/>
      <c r="W503" s="85"/>
      <c r="X503" s="85"/>
      <c r="Y503" s="85"/>
      <c r="Z503" s="85"/>
    </row>
    <row r="504">
      <c r="A504" s="86">
        <v>45852.0</v>
      </c>
      <c r="B504" s="87">
        <f t="shared" si="80"/>
        <v>45852</v>
      </c>
      <c r="C504" s="88">
        <f t="shared" si="85"/>
        <v>0.7708333333</v>
      </c>
      <c r="D504" s="47" t="s">
        <v>282</v>
      </c>
      <c r="E504" s="378" t="s">
        <v>420</v>
      </c>
      <c r="F504" s="178">
        <v>8.15835665E8</v>
      </c>
      <c r="G504" s="178">
        <v>0.0</v>
      </c>
      <c r="H504" s="238" t="str">
        <f t="shared" si="81"/>
        <v>L</v>
      </c>
      <c r="I504" s="240" t="str">
        <f t="shared" si="82"/>
        <v>0</v>
      </c>
      <c r="J504" s="47" t="s">
        <v>166</v>
      </c>
      <c r="K504" s="260" t="s">
        <v>504</v>
      </c>
      <c r="L504" s="91">
        <v>7.8782364E8</v>
      </c>
      <c r="M504" s="91">
        <v>1000.0</v>
      </c>
      <c r="N504" s="94" t="str">
        <f t="shared" si="83"/>
        <v>W</v>
      </c>
      <c r="O504" s="89" t="str">
        <f t="shared" si="84"/>
        <v>0</v>
      </c>
      <c r="P504" s="124"/>
      <c r="Q504" s="356" t="s">
        <v>19</v>
      </c>
      <c r="R504" s="85"/>
      <c r="S504" s="85"/>
      <c r="T504" s="85"/>
      <c r="U504" s="85"/>
      <c r="V504" s="85"/>
      <c r="W504" s="85"/>
      <c r="X504" s="85"/>
      <c r="Y504" s="85"/>
      <c r="Z504" s="85"/>
    </row>
    <row r="505">
      <c r="A505" s="86">
        <v>45852.0</v>
      </c>
      <c r="B505" s="87">
        <f t="shared" si="80"/>
        <v>45852</v>
      </c>
      <c r="C505" s="88">
        <f t="shared" si="85"/>
        <v>0.7777777778</v>
      </c>
      <c r="D505" s="47" t="s">
        <v>186</v>
      </c>
      <c r="E505" s="290" t="s">
        <v>846</v>
      </c>
      <c r="F505" s="178">
        <v>8.08814518E8</v>
      </c>
      <c r="G505" s="178">
        <v>20010.0</v>
      </c>
      <c r="H505" s="238" t="str">
        <f t="shared" si="81"/>
        <v>W</v>
      </c>
      <c r="I505" s="240">
        <f t="shared" si="82"/>
        <v>700</v>
      </c>
      <c r="J505" s="47" t="s">
        <v>166</v>
      </c>
      <c r="K505" s="272" t="s">
        <v>384</v>
      </c>
      <c r="L505" s="91">
        <v>4.22581337E8</v>
      </c>
      <c r="M505" s="91">
        <v>10.0</v>
      </c>
      <c r="N505" s="94" t="str">
        <f t="shared" si="83"/>
        <v>L</v>
      </c>
      <c r="O505" s="89" t="str">
        <f t="shared" si="84"/>
        <v>0</v>
      </c>
      <c r="P505" s="124"/>
      <c r="Q505" s="356" t="s">
        <v>19</v>
      </c>
      <c r="R505" s="85"/>
      <c r="S505" s="85"/>
      <c r="T505" s="85"/>
      <c r="U505" s="85"/>
      <c r="V505" s="85"/>
      <c r="W505" s="85"/>
      <c r="X505" s="85"/>
      <c r="Y505" s="85"/>
      <c r="Z505" s="85"/>
    </row>
    <row r="506">
      <c r="A506" s="86">
        <v>45852.0</v>
      </c>
      <c r="B506" s="87">
        <f t="shared" si="80"/>
        <v>45852</v>
      </c>
      <c r="C506" s="88">
        <f t="shared" si="85"/>
        <v>0.7847222222</v>
      </c>
      <c r="D506" s="47" t="s">
        <v>195</v>
      </c>
      <c r="E506" s="178"/>
      <c r="F506" s="47"/>
      <c r="G506" s="47"/>
      <c r="H506" s="238" t="str">
        <f t="shared" si="81"/>
        <v>D</v>
      </c>
      <c r="I506" s="240" t="str">
        <f t="shared" si="82"/>
        <v>0</v>
      </c>
      <c r="J506" s="47" t="s">
        <v>127</v>
      </c>
      <c r="K506" s="178"/>
      <c r="L506" s="90"/>
      <c r="M506" s="90"/>
      <c r="N506" s="94" t="str">
        <f t="shared" si="83"/>
        <v>D</v>
      </c>
      <c r="O506" s="89" t="str">
        <f t="shared" si="84"/>
        <v>0</v>
      </c>
      <c r="P506" s="90"/>
      <c r="Q506" s="356" t="s">
        <v>19</v>
      </c>
      <c r="R506" s="85"/>
      <c r="S506" s="85"/>
      <c r="T506" s="85"/>
      <c r="U506" s="85"/>
      <c r="V506" s="85"/>
      <c r="W506" s="85"/>
      <c r="X506" s="85"/>
      <c r="Y506" s="85"/>
      <c r="Z506" s="85"/>
    </row>
    <row r="507">
      <c r="A507" s="86">
        <v>45852.0</v>
      </c>
      <c r="B507" s="87">
        <f t="shared" si="80"/>
        <v>45852</v>
      </c>
      <c r="C507" s="88">
        <f t="shared" si="85"/>
        <v>0.7916666667</v>
      </c>
      <c r="D507" s="47" t="s">
        <v>208</v>
      </c>
      <c r="E507" s="283" t="s">
        <v>239</v>
      </c>
      <c r="F507" s="178">
        <v>4.06209818E8</v>
      </c>
      <c r="G507" s="178">
        <v>240.0</v>
      </c>
      <c r="H507" s="238" t="str">
        <f t="shared" si="81"/>
        <v>L</v>
      </c>
      <c r="I507" s="240" t="str">
        <f t="shared" si="82"/>
        <v>0</v>
      </c>
      <c r="J507" s="47" t="s">
        <v>178</v>
      </c>
      <c r="K507" s="250" t="s">
        <v>410</v>
      </c>
      <c r="L507" s="91">
        <v>6.28822395E8</v>
      </c>
      <c r="M507" s="91">
        <v>1410.0</v>
      </c>
      <c r="N507" s="94" t="str">
        <f t="shared" si="83"/>
        <v>W</v>
      </c>
      <c r="O507" s="89" t="str">
        <f t="shared" si="84"/>
        <v>0</v>
      </c>
      <c r="P507" s="90"/>
      <c r="Q507" s="356" t="s">
        <v>19</v>
      </c>
      <c r="R507" s="85"/>
      <c r="S507" s="85"/>
      <c r="T507" s="85"/>
      <c r="U507" s="85"/>
      <c r="V507" s="85"/>
      <c r="W507" s="85"/>
      <c r="X507" s="85"/>
      <c r="Y507" s="85"/>
      <c r="Z507" s="85"/>
    </row>
    <row r="508">
      <c r="A508" s="86">
        <v>45852.0</v>
      </c>
      <c r="B508" s="87">
        <f t="shared" si="80"/>
        <v>45852</v>
      </c>
      <c r="C508" s="88">
        <f t="shared" si="85"/>
        <v>0.7986111111</v>
      </c>
      <c r="D508" s="47" t="s">
        <v>186</v>
      </c>
      <c r="E508" s="165" t="s">
        <v>287</v>
      </c>
      <c r="F508" s="178">
        <v>1.8792916E9</v>
      </c>
      <c r="G508" s="178">
        <v>30.0</v>
      </c>
      <c r="H508" s="238" t="str">
        <f t="shared" si="81"/>
        <v>L</v>
      </c>
      <c r="I508" s="240" t="str">
        <f t="shared" si="82"/>
        <v>0</v>
      </c>
      <c r="J508" s="47" t="s">
        <v>170</v>
      </c>
      <c r="K508" s="165" t="s">
        <v>512</v>
      </c>
      <c r="L508" s="91">
        <v>4.6352808E8</v>
      </c>
      <c r="M508" s="91">
        <v>10050.0</v>
      </c>
      <c r="N508" s="94" t="str">
        <f t="shared" si="83"/>
        <v>W</v>
      </c>
      <c r="O508" s="89">
        <f t="shared" si="84"/>
        <v>350</v>
      </c>
      <c r="P508" s="124"/>
      <c r="Q508" s="356" t="s">
        <v>19</v>
      </c>
      <c r="R508" s="85"/>
      <c r="S508" s="85"/>
      <c r="T508" s="85"/>
      <c r="U508" s="85"/>
      <c r="V508" s="85"/>
      <c r="W508" s="85"/>
      <c r="X508" s="85"/>
      <c r="Y508" s="85"/>
      <c r="Z508" s="85"/>
    </row>
    <row r="509">
      <c r="A509" s="86">
        <v>45852.0</v>
      </c>
      <c r="B509" s="87">
        <f t="shared" si="80"/>
        <v>45852</v>
      </c>
      <c r="C509" s="88">
        <f t="shared" si="85"/>
        <v>0.8055555556</v>
      </c>
      <c r="D509" s="47" t="s">
        <v>282</v>
      </c>
      <c r="E509" s="290" t="s">
        <v>846</v>
      </c>
      <c r="F509" s="178">
        <v>8.08814518E8</v>
      </c>
      <c r="G509" s="178">
        <v>10080.0</v>
      </c>
      <c r="H509" s="238" t="str">
        <f t="shared" si="81"/>
        <v>W</v>
      </c>
      <c r="I509" s="240">
        <f t="shared" si="82"/>
        <v>350</v>
      </c>
      <c r="J509" s="47" t="s">
        <v>191</v>
      </c>
      <c r="K509" s="272" t="s">
        <v>384</v>
      </c>
      <c r="L509" s="91">
        <v>4.22581337E8</v>
      </c>
      <c r="M509" s="91">
        <v>30.0</v>
      </c>
      <c r="N509" s="94" t="str">
        <f t="shared" si="83"/>
        <v>L</v>
      </c>
      <c r="O509" s="89" t="str">
        <f t="shared" si="84"/>
        <v>0</v>
      </c>
      <c r="P509" s="124"/>
      <c r="Q509" s="356" t="s">
        <v>19</v>
      </c>
      <c r="R509" s="85"/>
      <c r="S509" s="85"/>
      <c r="T509" s="85"/>
      <c r="U509" s="85"/>
      <c r="V509" s="85"/>
      <c r="W509" s="85"/>
      <c r="X509" s="85"/>
      <c r="Y509" s="85"/>
      <c r="Z509" s="85"/>
    </row>
    <row r="510">
      <c r="A510" s="86">
        <v>45852.0</v>
      </c>
      <c r="B510" s="87">
        <f t="shared" si="80"/>
        <v>45852</v>
      </c>
      <c r="C510" s="88">
        <f t="shared" si="85"/>
        <v>0.8125</v>
      </c>
      <c r="D510" s="47" t="s">
        <v>157</v>
      </c>
      <c r="E510" s="282" t="s">
        <v>711</v>
      </c>
      <c r="F510" s="178">
        <v>6.79710514E8</v>
      </c>
      <c r="G510" s="47"/>
      <c r="H510" s="238" t="str">
        <f t="shared" si="81"/>
        <v>D</v>
      </c>
      <c r="I510" s="240" t="str">
        <f t="shared" si="82"/>
        <v>0</v>
      </c>
      <c r="J510" s="47" t="s">
        <v>166</v>
      </c>
      <c r="K510" s="282" t="s">
        <v>770</v>
      </c>
      <c r="L510" s="91">
        <v>7.54211055E8</v>
      </c>
      <c r="M510" s="90"/>
      <c r="N510" s="94" t="str">
        <f t="shared" si="83"/>
        <v>D</v>
      </c>
      <c r="O510" s="89" t="str">
        <f t="shared" si="84"/>
        <v>0</v>
      </c>
      <c r="P510" s="185" t="s">
        <v>273</v>
      </c>
      <c r="Q510" s="356" t="s">
        <v>19</v>
      </c>
      <c r="R510" s="85"/>
      <c r="S510" s="85"/>
      <c r="T510" s="85"/>
      <c r="U510" s="85"/>
      <c r="V510" s="85"/>
      <c r="W510" s="85"/>
      <c r="X510" s="85"/>
      <c r="Y510" s="85"/>
      <c r="Z510" s="85"/>
    </row>
    <row r="511">
      <c r="A511" s="86">
        <v>45852.0</v>
      </c>
      <c r="B511" s="87">
        <f t="shared" si="80"/>
        <v>45852</v>
      </c>
      <c r="C511" s="88">
        <f t="shared" si="85"/>
        <v>0.8194444444</v>
      </c>
      <c r="D511" s="47" t="s">
        <v>195</v>
      </c>
      <c r="E511" s="259" t="s">
        <v>156</v>
      </c>
      <c r="F511" s="178">
        <v>7.82249384E8</v>
      </c>
      <c r="G511" s="178">
        <v>50.0</v>
      </c>
      <c r="H511" s="238" t="str">
        <f t="shared" si="81"/>
        <v>L</v>
      </c>
      <c r="I511" s="240" t="str">
        <f t="shared" si="82"/>
        <v>0</v>
      </c>
      <c r="J511" s="47" t="s">
        <v>166</v>
      </c>
      <c r="K511" s="259" t="s">
        <v>158</v>
      </c>
      <c r="L511" s="91">
        <v>5.29884291E8</v>
      </c>
      <c r="M511" s="91">
        <v>55460.0</v>
      </c>
      <c r="N511" s="94" t="str">
        <f t="shared" si="83"/>
        <v>W</v>
      </c>
      <c r="O511" s="89">
        <f t="shared" si="84"/>
        <v>1700</v>
      </c>
      <c r="P511" s="124"/>
      <c r="Q511" s="356" t="s">
        <v>19</v>
      </c>
      <c r="R511" s="85"/>
      <c r="S511" s="85"/>
      <c r="T511" s="85"/>
      <c r="U511" s="85"/>
      <c r="V511" s="85"/>
      <c r="W511" s="85"/>
      <c r="X511" s="85"/>
      <c r="Y511" s="85"/>
      <c r="Z511" s="85"/>
    </row>
    <row r="512">
      <c r="A512" s="86">
        <v>45852.0</v>
      </c>
      <c r="B512" s="87">
        <f t="shared" si="80"/>
        <v>45852</v>
      </c>
      <c r="C512" s="88">
        <f t="shared" si="85"/>
        <v>0.8263888889</v>
      </c>
      <c r="D512" s="47" t="s">
        <v>195</v>
      </c>
      <c r="E512" s="178" t="s">
        <v>921</v>
      </c>
      <c r="F512" s="178">
        <v>4.3140834E8</v>
      </c>
      <c r="G512" s="178">
        <v>20.0</v>
      </c>
      <c r="H512" s="238" t="str">
        <f t="shared" si="81"/>
        <v>D</v>
      </c>
      <c r="I512" s="240" t="str">
        <f t="shared" si="82"/>
        <v>0</v>
      </c>
      <c r="J512" s="47" t="s">
        <v>191</v>
      </c>
      <c r="K512" s="178" t="s">
        <v>805</v>
      </c>
      <c r="L512" s="91">
        <v>5.16572633E8</v>
      </c>
      <c r="M512" s="91">
        <v>20.0</v>
      </c>
      <c r="N512" s="94" t="str">
        <f t="shared" si="83"/>
        <v>D</v>
      </c>
      <c r="O512" s="89" t="str">
        <f t="shared" si="84"/>
        <v>0</v>
      </c>
      <c r="P512" s="124"/>
      <c r="Q512" s="356" t="s">
        <v>19</v>
      </c>
      <c r="R512" s="85"/>
      <c r="S512" s="85"/>
      <c r="T512" s="85"/>
      <c r="U512" s="85"/>
      <c r="V512" s="85"/>
      <c r="W512" s="85"/>
      <c r="X512" s="85"/>
      <c r="Y512" s="85"/>
      <c r="Z512" s="85"/>
    </row>
    <row r="513">
      <c r="A513" s="86">
        <v>45852.0</v>
      </c>
      <c r="B513" s="87">
        <f t="shared" si="80"/>
        <v>45852</v>
      </c>
      <c r="C513" s="88">
        <f t="shared" si="85"/>
        <v>0.8333333333</v>
      </c>
      <c r="D513" s="47" t="s">
        <v>155</v>
      </c>
      <c r="E513" s="181" t="s">
        <v>487</v>
      </c>
      <c r="F513" s="178">
        <v>7.54437757E8</v>
      </c>
      <c r="G513" s="178">
        <v>170.0</v>
      </c>
      <c r="H513" s="238" t="str">
        <f t="shared" si="81"/>
        <v>L</v>
      </c>
      <c r="I513" s="240" t="str">
        <f t="shared" si="82"/>
        <v>0</v>
      </c>
      <c r="J513" s="47" t="s">
        <v>151</v>
      </c>
      <c r="K513" s="47" t="s">
        <v>326</v>
      </c>
      <c r="L513" s="91">
        <v>6.72731344E8</v>
      </c>
      <c r="M513" s="91">
        <v>230.0</v>
      </c>
      <c r="N513" s="94" t="str">
        <f t="shared" si="83"/>
        <v>W</v>
      </c>
      <c r="O513" s="89" t="str">
        <f t="shared" si="84"/>
        <v>0</v>
      </c>
      <c r="P513" s="90"/>
      <c r="Q513" s="356" t="s">
        <v>19</v>
      </c>
      <c r="R513" s="85"/>
      <c r="S513" s="85"/>
      <c r="T513" s="85"/>
      <c r="U513" s="85"/>
      <c r="V513" s="85"/>
      <c r="W513" s="85"/>
      <c r="X513" s="85"/>
      <c r="Y513" s="85"/>
      <c r="Z513" s="85"/>
    </row>
    <row r="514">
      <c r="A514" s="86">
        <v>45852.0</v>
      </c>
      <c r="B514" s="87">
        <f t="shared" si="80"/>
        <v>45852</v>
      </c>
      <c r="C514" s="88">
        <f t="shared" si="85"/>
        <v>0.8402777778</v>
      </c>
      <c r="D514" s="47" t="s">
        <v>282</v>
      </c>
      <c r="E514" s="290" t="s">
        <v>846</v>
      </c>
      <c r="F514" s="178">
        <v>8.08814518E8</v>
      </c>
      <c r="G514" s="178">
        <v>10160.0</v>
      </c>
      <c r="H514" s="238" t="str">
        <f t="shared" si="81"/>
        <v>W</v>
      </c>
      <c r="I514" s="240">
        <f t="shared" si="82"/>
        <v>350</v>
      </c>
      <c r="J514" s="47" t="s">
        <v>146</v>
      </c>
      <c r="K514" s="272" t="s">
        <v>384</v>
      </c>
      <c r="L514" s="91">
        <v>4.22581337E8</v>
      </c>
      <c r="M514" s="91">
        <v>160.0</v>
      </c>
      <c r="N514" s="94" t="str">
        <f t="shared" si="83"/>
        <v>L</v>
      </c>
      <c r="O514" s="89" t="str">
        <f t="shared" si="84"/>
        <v>0</v>
      </c>
      <c r="P514" s="124"/>
      <c r="Q514" s="356" t="s">
        <v>19</v>
      </c>
      <c r="R514" s="85"/>
      <c r="S514" s="85"/>
      <c r="T514" s="85"/>
      <c r="U514" s="85"/>
      <c r="V514" s="85"/>
      <c r="W514" s="85"/>
      <c r="X514" s="85"/>
      <c r="Y514" s="85"/>
      <c r="Z514" s="85"/>
    </row>
    <row r="515">
      <c r="A515" s="86">
        <v>45852.0</v>
      </c>
      <c r="B515" s="87">
        <f t="shared" si="80"/>
        <v>45852</v>
      </c>
      <c r="C515" s="88">
        <f t="shared" si="85"/>
        <v>0.8472222222</v>
      </c>
      <c r="D515" s="47" t="s">
        <v>186</v>
      </c>
      <c r="E515" s="178"/>
      <c r="F515" s="47"/>
      <c r="G515" s="47"/>
      <c r="H515" s="238" t="str">
        <f t="shared" si="81"/>
        <v>D</v>
      </c>
      <c r="I515" s="240" t="str">
        <f t="shared" si="82"/>
        <v>0</v>
      </c>
      <c r="J515" s="47" t="s">
        <v>197</v>
      </c>
      <c r="K515" s="178"/>
      <c r="L515" s="90"/>
      <c r="M515" s="90"/>
      <c r="N515" s="94" t="str">
        <f t="shared" si="83"/>
        <v>D</v>
      </c>
      <c r="O515" s="89" t="str">
        <f t="shared" si="84"/>
        <v>0</v>
      </c>
      <c r="P515" s="90"/>
      <c r="Q515" s="356" t="s">
        <v>19</v>
      </c>
      <c r="R515" s="85"/>
      <c r="S515" s="85"/>
      <c r="T515" s="85"/>
      <c r="U515" s="85"/>
      <c r="V515" s="85"/>
      <c r="W515" s="85"/>
      <c r="X515" s="85"/>
      <c r="Y515" s="85"/>
      <c r="Z515" s="85"/>
    </row>
    <row r="516">
      <c r="A516" s="86">
        <v>45852.0</v>
      </c>
      <c r="B516" s="87">
        <f t="shared" si="80"/>
        <v>45852</v>
      </c>
      <c r="C516" s="88">
        <f t="shared" si="85"/>
        <v>0.8541666667</v>
      </c>
      <c r="D516" s="47" t="s">
        <v>130</v>
      </c>
      <c r="E516" s="178"/>
      <c r="F516" s="47"/>
      <c r="G516" s="47"/>
      <c r="H516" s="238" t="str">
        <f t="shared" si="81"/>
        <v>D</v>
      </c>
      <c r="I516" s="240" t="str">
        <f t="shared" si="82"/>
        <v>0</v>
      </c>
      <c r="J516" s="47" t="s">
        <v>166</v>
      </c>
      <c r="K516" s="178"/>
      <c r="L516" s="90"/>
      <c r="M516" s="90"/>
      <c r="N516" s="94" t="str">
        <f t="shared" si="83"/>
        <v>D</v>
      </c>
      <c r="O516" s="89" t="str">
        <f t="shared" si="84"/>
        <v>0</v>
      </c>
      <c r="P516" s="90"/>
      <c r="Q516" s="356" t="s">
        <v>19</v>
      </c>
      <c r="R516" s="85"/>
      <c r="S516" s="85"/>
      <c r="T516" s="85"/>
      <c r="U516" s="85"/>
      <c r="V516" s="85"/>
      <c r="W516" s="85"/>
      <c r="X516" s="85"/>
      <c r="Y516" s="85"/>
      <c r="Z516" s="85"/>
    </row>
    <row r="517">
      <c r="A517" s="86">
        <v>45852.0</v>
      </c>
      <c r="B517" s="87">
        <f t="shared" si="80"/>
        <v>45852</v>
      </c>
      <c r="C517" s="88">
        <f t="shared" si="85"/>
        <v>0.8611111111</v>
      </c>
      <c r="D517" s="47" t="s">
        <v>429</v>
      </c>
      <c r="E517" s="178"/>
      <c r="F517" s="32"/>
      <c r="G517" s="32"/>
      <c r="H517" s="238" t="str">
        <f t="shared" si="81"/>
        <v>D</v>
      </c>
      <c r="I517" s="240" t="str">
        <f t="shared" si="82"/>
        <v>0</v>
      </c>
      <c r="J517" s="47" t="s">
        <v>197</v>
      </c>
      <c r="K517" s="178"/>
      <c r="L517" s="147"/>
      <c r="M517" s="147"/>
      <c r="N517" s="94" t="str">
        <f t="shared" si="83"/>
        <v>D</v>
      </c>
      <c r="O517" s="89" t="str">
        <f t="shared" si="84"/>
        <v>0</v>
      </c>
      <c r="P517" s="90"/>
      <c r="Q517" s="356" t="s">
        <v>19</v>
      </c>
      <c r="R517" s="85"/>
      <c r="S517" s="85"/>
      <c r="T517" s="85"/>
      <c r="U517" s="85"/>
      <c r="V517" s="85"/>
      <c r="W517" s="85"/>
      <c r="X517" s="85"/>
      <c r="Y517" s="85"/>
      <c r="Z517" s="85"/>
    </row>
    <row r="518">
      <c r="A518" s="86">
        <v>45852.0</v>
      </c>
      <c r="B518" s="87">
        <f t="shared" si="80"/>
        <v>45852</v>
      </c>
      <c r="C518" s="88">
        <f t="shared" si="85"/>
        <v>0.8680555556</v>
      </c>
      <c r="D518" s="47" t="s">
        <v>186</v>
      </c>
      <c r="E518" s="244" t="s">
        <v>213</v>
      </c>
      <c r="F518" s="178">
        <v>7.89827173E8</v>
      </c>
      <c r="G518" s="323">
        <v>0.0</v>
      </c>
      <c r="H518" s="238" t="str">
        <f t="shared" si="81"/>
        <v>L</v>
      </c>
      <c r="I518" s="240" t="str">
        <f t="shared" si="82"/>
        <v>0</v>
      </c>
      <c r="J518" s="47" t="s">
        <v>134</v>
      </c>
      <c r="K518" s="379" t="s">
        <v>922</v>
      </c>
      <c r="L518" s="167">
        <v>4.38947213E8</v>
      </c>
      <c r="M518" s="91">
        <v>30200.0</v>
      </c>
      <c r="N518" s="94" t="str">
        <f t="shared" si="83"/>
        <v>W</v>
      </c>
      <c r="O518" s="89">
        <f t="shared" si="84"/>
        <v>1000</v>
      </c>
      <c r="P518" s="124"/>
      <c r="Q518" s="356" t="s">
        <v>19</v>
      </c>
      <c r="R518" s="85"/>
      <c r="S518" s="85"/>
      <c r="T518" s="85"/>
      <c r="U518" s="85"/>
      <c r="V518" s="85"/>
      <c r="W518" s="85"/>
      <c r="X518" s="85"/>
      <c r="Y518" s="85"/>
      <c r="Z518" s="85"/>
    </row>
    <row r="519">
      <c r="A519" s="268" t="s">
        <v>116</v>
      </c>
      <c r="B519" s="81" t="s">
        <v>16</v>
      </c>
      <c r="C519" s="150" t="s">
        <v>117</v>
      </c>
      <c r="D519" s="232" t="s">
        <v>118</v>
      </c>
      <c r="E519" s="232" t="s">
        <v>119</v>
      </c>
      <c r="F519" s="380" t="s">
        <v>120</v>
      </c>
      <c r="G519" s="331" t="s">
        <v>121</v>
      </c>
      <c r="H519" s="232" t="s">
        <v>122</v>
      </c>
      <c r="I519" s="232" t="s">
        <v>123</v>
      </c>
      <c r="J519" s="232" t="s">
        <v>118</v>
      </c>
      <c r="K519" s="232" t="s">
        <v>124</v>
      </c>
      <c r="L519" s="381" t="s">
        <v>125</v>
      </c>
      <c r="M519" s="382" t="s">
        <v>121</v>
      </c>
      <c r="N519" s="82" t="s">
        <v>122</v>
      </c>
      <c r="O519" s="82" t="s">
        <v>123</v>
      </c>
      <c r="P519" s="84" t="s">
        <v>52</v>
      </c>
      <c r="Q519" s="355" t="s">
        <v>17</v>
      </c>
      <c r="R519" s="85"/>
      <c r="S519" s="85"/>
      <c r="T519" s="85"/>
      <c r="U519" s="85"/>
      <c r="V519" s="85"/>
      <c r="W519" s="85"/>
      <c r="X519" s="85"/>
      <c r="Y519" s="85"/>
      <c r="Z519" s="85"/>
    </row>
    <row r="520">
      <c r="A520" s="86">
        <v>45853.0</v>
      </c>
      <c r="B520" s="87">
        <f t="shared" ref="B520:B555" si="86">A520</f>
        <v>45853</v>
      </c>
      <c r="C520" s="88">
        <v>0.625</v>
      </c>
      <c r="D520" s="240" t="s">
        <v>186</v>
      </c>
      <c r="E520" s="323"/>
      <c r="F520" s="91"/>
      <c r="G520" s="91"/>
      <c r="H520" s="238" t="str">
        <f t="shared" ref="H520:H555" si="87">IFS(G520&gt;M520,"W",G520&lt;M520,"L",G520=M520,"D")</f>
        <v>D</v>
      </c>
      <c r="I520" s="240" t="str">
        <f t="shared" ref="I520:I555" si="88">iferror(IF(H520="W",lookup(G520,{5000,10000,20000,30000,50000},{150,350,700,1000,1700}),lookup(G520,{5000,10000,20000,30000,50000},{75,175,350,500,850})),"0")</f>
        <v>0</v>
      </c>
      <c r="J520" s="240" t="s">
        <v>570</v>
      </c>
      <c r="K520" s="383"/>
      <c r="L520" s="91"/>
      <c r="M520" s="91"/>
      <c r="N520" s="94" t="str">
        <f t="shared" ref="N520:N555" si="89">IFS(M520&gt;G520,"W",M520&lt;G520,"L",M520=G520,"D")</f>
        <v>D</v>
      </c>
      <c r="O520" s="89" t="str">
        <f t="shared" ref="O520:O555" si="90">iferror(IF(N520="W",lookup(M520,{5000,10000,20000,30000,50000},{150,350,700,1000,1700}),lookup(M520,{5000,10000,20000,30000,50000},{75,175,350,500,850})),"0")</f>
        <v>0</v>
      </c>
      <c r="P520" s="124"/>
      <c r="Q520" s="362" t="s">
        <v>21</v>
      </c>
      <c r="R520" s="85"/>
      <c r="S520" s="85"/>
      <c r="T520" s="85"/>
      <c r="U520" s="85"/>
      <c r="V520" s="85"/>
      <c r="W520" s="85"/>
      <c r="X520" s="85"/>
      <c r="Y520" s="85"/>
      <c r="Z520" s="85"/>
    </row>
    <row r="521">
      <c r="A521" s="86">
        <v>45853.0</v>
      </c>
      <c r="B521" s="87">
        <f t="shared" si="86"/>
        <v>45853</v>
      </c>
      <c r="C521" s="88">
        <f t="shared" ref="C521:C555" si="91">C520 + TIME(0, 10, 0)</f>
        <v>0.6319444444</v>
      </c>
      <c r="D521" s="240" t="s">
        <v>282</v>
      </c>
      <c r="E521" s="165">
        <v>3.13544867E8</v>
      </c>
      <c r="F521" s="91">
        <v>1.830963821E9</v>
      </c>
      <c r="G521" s="91">
        <v>100.0</v>
      </c>
      <c r="H521" s="238" t="str">
        <f t="shared" si="87"/>
        <v>W</v>
      </c>
      <c r="I521" s="240" t="str">
        <f t="shared" si="88"/>
        <v>0</v>
      </c>
      <c r="J521" s="240" t="s">
        <v>170</v>
      </c>
      <c r="K521" s="165" t="s">
        <v>307</v>
      </c>
      <c r="L521" s="91">
        <v>5.82217237E8</v>
      </c>
      <c r="M521" s="91">
        <v>0.0</v>
      </c>
      <c r="N521" s="94" t="str">
        <f t="shared" si="89"/>
        <v>L</v>
      </c>
      <c r="O521" s="89" t="str">
        <f t="shared" si="90"/>
        <v>0</v>
      </c>
      <c r="P521" s="90"/>
      <c r="Q521" s="362" t="s">
        <v>21</v>
      </c>
      <c r="R521" s="85"/>
      <c r="S521" s="85"/>
      <c r="T521" s="85"/>
      <c r="U521" s="85"/>
      <c r="V521" s="85"/>
      <c r="W521" s="85"/>
      <c r="X521" s="85"/>
      <c r="Y521" s="85"/>
      <c r="Z521" s="85"/>
    </row>
    <row r="522">
      <c r="A522" s="86">
        <v>45853.0</v>
      </c>
      <c r="B522" s="87">
        <f t="shared" si="86"/>
        <v>45853</v>
      </c>
      <c r="C522" s="88">
        <f t="shared" si="91"/>
        <v>0.6388888889</v>
      </c>
      <c r="D522" s="240" t="s">
        <v>186</v>
      </c>
      <c r="E522" s="323" t="s">
        <v>462</v>
      </c>
      <c r="F522" s="91">
        <v>8.08490653E8</v>
      </c>
      <c r="G522" s="91">
        <v>0.0</v>
      </c>
      <c r="H522" s="238" t="str">
        <f t="shared" si="87"/>
        <v>L</v>
      </c>
      <c r="I522" s="240" t="str">
        <f t="shared" si="88"/>
        <v>0</v>
      </c>
      <c r="J522" s="240" t="s">
        <v>134</v>
      </c>
      <c r="K522" s="244" t="s">
        <v>923</v>
      </c>
      <c r="L522" s="91">
        <v>7.99725446E8</v>
      </c>
      <c r="M522" s="91">
        <v>20000.0</v>
      </c>
      <c r="N522" s="94" t="str">
        <f t="shared" si="89"/>
        <v>W</v>
      </c>
      <c r="O522" s="89">
        <f t="shared" si="90"/>
        <v>700</v>
      </c>
      <c r="P522" s="90"/>
      <c r="Q522" s="362" t="s">
        <v>21</v>
      </c>
      <c r="R522" s="85"/>
      <c r="S522" s="85"/>
      <c r="T522" s="85"/>
      <c r="U522" s="85"/>
      <c r="V522" s="85"/>
      <c r="W522" s="85"/>
      <c r="X522" s="85"/>
      <c r="Y522" s="85"/>
      <c r="Z522" s="85"/>
    </row>
    <row r="523">
      <c r="A523" s="86">
        <v>45853.0</v>
      </c>
      <c r="B523" s="87">
        <f t="shared" si="86"/>
        <v>45853</v>
      </c>
      <c r="C523" s="88">
        <f t="shared" si="91"/>
        <v>0.6458333333</v>
      </c>
      <c r="D523" s="240" t="s">
        <v>282</v>
      </c>
      <c r="E523" s="209" t="s">
        <v>568</v>
      </c>
      <c r="F523" s="91">
        <v>5.17012798E8</v>
      </c>
      <c r="G523" s="91">
        <v>1120.0</v>
      </c>
      <c r="H523" s="238" t="str">
        <f t="shared" si="87"/>
        <v>L</v>
      </c>
      <c r="I523" s="240" t="str">
        <f t="shared" si="88"/>
        <v>0</v>
      </c>
      <c r="J523" s="240" t="s">
        <v>191</v>
      </c>
      <c r="K523" s="205" t="s">
        <v>551</v>
      </c>
      <c r="L523" s="91">
        <v>8.4194308E8</v>
      </c>
      <c r="M523" s="91">
        <v>5090.0</v>
      </c>
      <c r="N523" s="94" t="str">
        <f t="shared" si="89"/>
        <v>W</v>
      </c>
      <c r="O523" s="89">
        <f t="shared" si="90"/>
        <v>150</v>
      </c>
      <c r="P523" s="90"/>
      <c r="Q523" s="362" t="s">
        <v>21</v>
      </c>
      <c r="R523" s="85"/>
      <c r="S523" s="85"/>
      <c r="T523" s="85"/>
      <c r="U523" s="85"/>
      <c r="V523" s="85"/>
      <c r="W523" s="85"/>
      <c r="X523" s="85"/>
      <c r="Y523" s="85"/>
      <c r="Z523" s="85"/>
    </row>
    <row r="524">
      <c r="A524" s="86">
        <v>45853.0</v>
      </c>
      <c r="B524" s="87">
        <f t="shared" si="86"/>
        <v>45853</v>
      </c>
      <c r="C524" s="88">
        <f t="shared" si="91"/>
        <v>0.6527777778</v>
      </c>
      <c r="D524" s="240" t="s">
        <v>130</v>
      </c>
      <c r="E524" s="248">
        <v>9.21411693E8</v>
      </c>
      <c r="F524" s="91">
        <v>6.94614791E8</v>
      </c>
      <c r="G524" s="91"/>
      <c r="H524" s="238" t="str">
        <f t="shared" si="87"/>
        <v>D</v>
      </c>
      <c r="I524" s="240" t="str">
        <f t="shared" si="88"/>
        <v>0</v>
      </c>
      <c r="J524" s="240" t="s">
        <v>170</v>
      </c>
      <c r="K524" s="165"/>
      <c r="L524" s="91"/>
      <c r="M524" s="91"/>
      <c r="N524" s="94" t="str">
        <f t="shared" si="89"/>
        <v>D</v>
      </c>
      <c r="O524" s="89" t="str">
        <f t="shared" si="90"/>
        <v>0</v>
      </c>
      <c r="P524" s="311" t="s">
        <v>132</v>
      </c>
      <c r="Q524" s="362" t="s">
        <v>21</v>
      </c>
      <c r="R524" s="85"/>
      <c r="S524" s="85"/>
      <c r="T524" s="85"/>
      <c r="U524" s="85"/>
      <c r="V524" s="85"/>
      <c r="W524" s="85"/>
      <c r="X524" s="85"/>
      <c r="Y524" s="85"/>
      <c r="Z524" s="85"/>
    </row>
    <row r="525">
      <c r="A525" s="86">
        <v>45853.0</v>
      </c>
      <c r="B525" s="87">
        <f t="shared" si="86"/>
        <v>45853</v>
      </c>
      <c r="C525" s="88">
        <f t="shared" si="91"/>
        <v>0.6597222222</v>
      </c>
      <c r="D525" s="240" t="s">
        <v>217</v>
      </c>
      <c r="E525" s="240" t="s">
        <v>527</v>
      </c>
      <c r="F525" s="91">
        <v>6.14038377E8</v>
      </c>
      <c r="G525" s="91"/>
      <c r="H525" s="238" t="str">
        <f t="shared" si="87"/>
        <v>D</v>
      </c>
      <c r="I525" s="240" t="str">
        <f t="shared" si="88"/>
        <v>0</v>
      </c>
      <c r="J525" s="240" t="s">
        <v>166</v>
      </c>
      <c r="K525" s="165" t="s">
        <v>287</v>
      </c>
      <c r="L525" s="91">
        <v>1.8792916E9</v>
      </c>
      <c r="M525" s="91"/>
      <c r="N525" s="94" t="str">
        <f t="shared" si="89"/>
        <v>D</v>
      </c>
      <c r="O525" s="89" t="str">
        <f t="shared" si="90"/>
        <v>0</v>
      </c>
      <c r="P525" s="185" t="s">
        <v>273</v>
      </c>
      <c r="Q525" s="362" t="s">
        <v>21</v>
      </c>
      <c r="R525" s="85"/>
      <c r="S525" s="85"/>
      <c r="T525" s="85"/>
      <c r="U525" s="85"/>
      <c r="V525" s="85"/>
      <c r="W525" s="85"/>
      <c r="X525" s="85"/>
      <c r="Y525" s="85"/>
      <c r="Z525" s="85"/>
    </row>
    <row r="526">
      <c r="A526" s="86">
        <v>45853.0</v>
      </c>
      <c r="B526" s="87">
        <f t="shared" si="86"/>
        <v>45853</v>
      </c>
      <c r="C526" s="88">
        <f t="shared" si="91"/>
        <v>0.6666666667</v>
      </c>
      <c r="D526" s="240" t="s">
        <v>155</v>
      </c>
      <c r="E526" s="247" t="s">
        <v>519</v>
      </c>
      <c r="F526" s="91">
        <v>7.28603229E8</v>
      </c>
      <c r="G526" s="91">
        <v>5610.0</v>
      </c>
      <c r="H526" s="238" t="str">
        <f t="shared" si="87"/>
        <v>D</v>
      </c>
      <c r="I526" s="240">
        <f t="shared" si="88"/>
        <v>75</v>
      </c>
      <c r="J526" s="240" t="s">
        <v>166</v>
      </c>
      <c r="K526" s="247" t="s">
        <v>250</v>
      </c>
      <c r="L526" s="91">
        <v>7.31817112E8</v>
      </c>
      <c r="M526" s="91">
        <v>5610.0</v>
      </c>
      <c r="N526" s="94" t="str">
        <f t="shared" si="89"/>
        <v>D</v>
      </c>
      <c r="O526" s="89">
        <f t="shared" si="90"/>
        <v>75</v>
      </c>
      <c r="P526" s="124"/>
      <c r="Q526" s="362" t="s">
        <v>21</v>
      </c>
      <c r="R526" s="85"/>
      <c r="S526" s="85"/>
      <c r="T526" s="85"/>
      <c r="U526" s="85"/>
      <c r="V526" s="85"/>
      <c r="W526" s="85"/>
      <c r="X526" s="85"/>
      <c r="Y526" s="85"/>
      <c r="Z526" s="85"/>
    </row>
    <row r="527">
      <c r="A527" s="86">
        <v>45853.0</v>
      </c>
      <c r="B527" s="87">
        <f t="shared" si="86"/>
        <v>45853</v>
      </c>
      <c r="C527" s="88">
        <f t="shared" si="91"/>
        <v>0.6736111111</v>
      </c>
      <c r="D527" s="240" t="s">
        <v>130</v>
      </c>
      <c r="E527" s="32"/>
      <c r="F527" s="91"/>
      <c r="G527" s="91"/>
      <c r="H527" s="238" t="str">
        <f t="shared" si="87"/>
        <v>D</v>
      </c>
      <c r="I527" s="240" t="str">
        <f t="shared" si="88"/>
        <v>0</v>
      </c>
      <c r="J527" s="240" t="s">
        <v>204</v>
      </c>
      <c r="K527" s="240" t="s">
        <v>497</v>
      </c>
      <c r="L527" s="91">
        <v>6.70434717E8</v>
      </c>
      <c r="M527" s="91"/>
      <c r="N527" s="94" t="str">
        <f t="shared" si="89"/>
        <v>D</v>
      </c>
      <c r="O527" s="89" t="str">
        <f t="shared" si="90"/>
        <v>0</v>
      </c>
      <c r="P527" s="311" t="s">
        <v>132</v>
      </c>
      <c r="Q527" s="362" t="s">
        <v>21</v>
      </c>
      <c r="R527" s="85"/>
      <c r="S527" s="85"/>
      <c r="T527" s="85"/>
      <c r="U527" s="85"/>
      <c r="V527" s="85"/>
      <c r="W527" s="85"/>
      <c r="X527" s="85"/>
      <c r="Y527" s="85"/>
      <c r="Z527" s="85"/>
    </row>
    <row r="528">
      <c r="A528" s="86">
        <v>45853.0</v>
      </c>
      <c r="B528" s="87">
        <f t="shared" si="86"/>
        <v>45853</v>
      </c>
      <c r="C528" s="88">
        <f t="shared" si="91"/>
        <v>0.6805555556</v>
      </c>
      <c r="D528" s="240" t="s">
        <v>155</v>
      </c>
      <c r="E528" s="155" t="s">
        <v>498</v>
      </c>
      <c r="F528" s="91">
        <v>1.636284475E9</v>
      </c>
      <c r="G528" s="91">
        <v>120.0</v>
      </c>
      <c r="H528" s="238" t="str">
        <f t="shared" si="87"/>
        <v>W</v>
      </c>
      <c r="I528" s="240" t="str">
        <f t="shared" si="88"/>
        <v>0</v>
      </c>
      <c r="J528" s="240" t="s">
        <v>210</v>
      </c>
      <c r="K528" s="153" t="s">
        <v>747</v>
      </c>
      <c r="L528" s="91">
        <v>5.9641868E8</v>
      </c>
      <c r="M528" s="91">
        <v>80.0</v>
      </c>
      <c r="N528" s="94" t="str">
        <f t="shared" si="89"/>
        <v>L</v>
      </c>
      <c r="O528" s="89" t="str">
        <f t="shared" si="90"/>
        <v>0</v>
      </c>
      <c r="P528" s="124"/>
      <c r="Q528" s="362" t="s">
        <v>21</v>
      </c>
      <c r="R528" s="85"/>
      <c r="S528" s="85"/>
      <c r="T528" s="85"/>
      <c r="U528" s="85"/>
      <c r="V528" s="85"/>
      <c r="W528" s="85"/>
      <c r="X528" s="85"/>
      <c r="Y528" s="85"/>
      <c r="Z528" s="85"/>
    </row>
    <row r="529">
      <c r="A529" s="86">
        <v>45853.0</v>
      </c>
      <c r="B529" s="87">
        <f t="shared" si="86"/>
        <v>45853</v>
      </c>
      <c r="C529" s="88">
        <f t="shared" si="91"/>
        <v>0.6875</v>
      </c>
      <c r="D529" s="240" t="s">
        <v>139</v>
      </c>
      <c r="E529" s="155" t="s">
        <v>433</v>
      </c>
      <c r="F529" s="91">
        <v>8.38899512E8</v>
      </c>
      <c r="G529" s="91"/>
      <c r="H529" s="238" t="str">
        <f t="shared" si="87"/>
        <v>D</v>
      </c>
      <c r="I529" s="240" t="str">
        <f t="shared" si="88"/>
        <v>0</v>
      </c>
      <c r="J529" s="240" t="s">
        <v>149</v>
      </c>
      <c r="K529" s="384"/>
      <c r="L529" s="91"/>
      <c r="M529" s="91"/>
      <c r="N529" s="94" t="str">
        <f t="shared" si="89"/>
        <v>D</v>
      </c>
      <c r="O529" s="89" t="str">
        <f t="shared" si="90"/>
        <v>0</v>
      </c>
      <c r="P529" s="311" t="s">
        <v>132</v>
      </c>
      <c r="Q529" s="362" t="s">
        <v>21</v>
      </c>
      <c r="R529" s="85"/>
      <c r="S529" s="85"/>
      <c r="T529" s="85"/>
      <c r="U529" s="85"/>
      <c r="V529" s="85"/>
      <c r="W529" s="85"/>
      <c r="X529" s="85"/>
      <c r="Y529" s="85"/>
      <c r="Z529" s="85"/>
    </row>
    <row r="530">
      <c r="A530" s="86">
        <v>45853.0</v>
      </c>
      <c r="B530" s="87">
        <f t="shared" si="86"/>
        <v>45853</v>
      </c>
      <c r="C530" s="88">
        <f t="shared" si="91"/>
        <v>0.6944444444</v>
      </c>
      <c r="D530" s="240" t="s">
        <v>590</v>
      </c>
      <c r="E530" s="323" t="s">
        <v>621</v>
      </c>
      <c r="F530" s="91">
        <v>7.83530613E8</v>
      </c>
      <c r="G530" s="91"/>
      <c r="H530" s="238" t="str">
        <f t="shared" si="87"/>
        <v>D</v>
      </c>
      <c r="I530" s="240" t="str">
        <f t="shared" si="88"/>
        <v>0</v>
      </c>
      <c r="J530" s="240" t="s">
        <v>581</v>
      </c>
      <c r="K530" s="240" t="s">
        <v>622</v>
      </c>
      <c r="L530" s="91">
        <v>8.32716992E8</v>
      </c>
      <c r="M530" s="91"/>
      <c r="N530" s="94" t="str">
        <f t="shared" si="89"/>
        <v>D</v>
      </c>
      <c r="O530" s="89" t="str">
        <f t="shared" si="90"/>
        <v>0</v>
      </c>
      <c r="P530" s="185" t="s">
        <v>273</v>
      </c>
      <c r="Q530" s="362" t="s">
        <v>21</v>
      </c>
      <c r="R530" s="85"/>
      <c r="S530" s="85"/>
      <c r="T530" s="85"/>
      <c r="U530" s="85"/>
      <c r="V530" s="85"/>
      <c r="W530" s="85"/>
      <c r="X530" s="85"/>
      <c r="Y530" s="85"/>
      <c r="Z530" s="85"/>
    </row>
    <row r="531">
      <c r="A531" s="86">
        <v>45853.0</v>
      </c>
      <c r="B531" s="87">
        <f t="shared" si="86"/>
        <v>45853</v>
      </c>
      <c r="C531" s="88">
        <f t="shared" si="91"/>
        <v>0.7013888889</v>
      </c>
      <c r="D531" s="240" t="s">
        <v>155</v>
      </c>
      <c r="E531" s="385" t="s">
        <v>346</v>
      </c>
      <c r="F531" s="91">
        <v>5.56328399E8</v>
      </c>
      <c r="G531" s="91">
        <v>40.0</v>
      </c>
      <c r="H531" s="238" t="str">
        <f t="shared" si="87"/>
        <v>L</v>
      </c>
      <c r="I531" s="240" t="str">
        <f t="shared" si="88"/>
        <v>0</v>
      </c>
      <c r="J531" s="240" t="s">
        <v>166</v>
      </c>
      <c r="K531" s="385" t="s">
        <v>742</v>
      </c>
      <c r="L531" s="91">
        <v>5.01317001E8</v>
      </c>
      <c r="M531" s="91">
        <v>50020.0</v>
      </c>
      <c r="N531" s="94" t="str">
        <f t="shared" si="89"/>
        <v>W</v>
      </c>
      <c r="O531" s="89">
        <f t="shared" si="90"/>
        <v>1700</v>
      </c>
      <c r="P531" s="90"/>
      <c r="Q531" s="362" t="s">
        <v>21</v>
      </c>
      <c r="R531" s="85"/>
      <c r="S531" s="85"/>
      <c r="T531" s="85"/>
      <c r="U531" s="85"/>
      <c r="V531" s="85"/>
      <c r="W531" s="85"/>
      <c r="X531" s="85"/>
      <c r="Y531" s="85"/>
      <c r="Z531" s="85"/>
    </row>
    <row r="532">
      <c r="A532" s="86">
        <v>45853.0</v>
      </c>
      <c r="B532" s="87">
        <f t="shared" si="86"/>
        <v>45853</v>
      </c>
      <c r="C532" s="88">
        <f t="shared" si="91"/>
        <v>0.7083333333</v>
      </c>
      <c r="D532" s="240" t="s">
        <v>141</v>
      </c>
      <c r="E532" s="244"/>
      <c r="F532" s="91"/>
      <c r="G532" s="91"/>
      <c r="H532" s="238" t="str">
        <f t="shared" si="87"/>
        <v>D</v>
      </c>
      <c r="I532" s="240" t="str">
        <f t="shared" si="88"/>
        <v>0</v>
      </c>
      <c r="J532" s="240" t="s">
        <v>134</v>
      </c>
      <c r="K532" s="244"/>
      <c r="L532" s="91"/>
      <c r="M532" s="91"/>
      <c r="N532" s="94" t="str">
        <f t="shared" si="89"/>
        <v>D</v>
      </c>
      <c r="O532" s="89" t="str">
        <f t="shared" si="90"/>
        <v>0</v>
      </c>
      <c r="P532" s="90"/>
      <c r="Q532" s="362" t="s">
        <v>21</v>
      </c>
      <c r="R532" s="85"/>
      <c r="S532" s="85"/>
      <c r="T532" s="85"/>
      <c r="U532" s="85"/>
      <c r="V532" s="85"/>
      <c r="W532" s="85"/>
      <c r="X532" s="85"/>
      <c r="Y532" s="85"/>
      <c r="Z532" s="85"/>
    </row>
    <row r="533">
      <c r="A533" s="86">
        <v>45853.0</v>
      </c>
      <c r="B533" s="87">
        <f t="shared" si="86"/>
        <v>45853</v>
      </c>
      <c r="C533" s="88">
        <f t="shared" si="91"/>
        <v>0.7152777778</v>
      </c>
      <c r="D533" s="240" t="s">
        <v>155</v>
      </c>
      <c r="E533" s="247" t="s">
        <v>460</v>
      </c>
      <c r="F533" s="91">
        <v>8.06954002E8</v>
      </c>
      <c r="G533" s="91">
        <v>2300.0</v>
      </c>
      <c r="H533" s="238" t="str">
        <f t="shared" si="87"/>
        <v>W</v>
      </c>
      <c r="I533" s="240" t="str">
        <f t="shared" si="88"/>
        <v>0</v>
      </c>
      <c r="J533" s="240" t="s">
        <v>166</v>
      </c>
      <c r="K533" s="247" t="s">
        <v>250</v>
      </c>
      <c r="L533" s="91">
        <v>7.31817112E8</v>
      </c>
      <c r="M533" s="91">
        <v>1450.0</v>
      </c>
      <c r="N533" s="94" t="str">
        <f t="shared" si="89"/>
        <v>L</v>
      </c>
      <c r="O533" s="89" t="str">
        <f t="shared" si="90"/>
        <v>0</v>
      </c>
      <c r="P533" s="90"/>
      <c r="Q533" s="362" t="s">
        <v>21</v>
      </c>
      <c r="R533" s="85"/>
      <c r="S533" s="85"/>
      <c r="T533" s="85"/>
      <c r="U533" s="85"/>
      <c r="V533" s="85"/>
      <c r="W533" s="85"/>
      <c r="X533" s="85"/>
      <c r="Y533" s="85"/>
      <c r="Z533" s="85"/>
    </row>
    <row r="534">
      <c r="A534" s="86">
        <v>45853.0</v>
      </c>
      <c r="B534" s="87">
        <f t="shared" si="86"/>
        <v>45853</v>
      </c>
      <c r="C534" s="88">
        <f t="shared" si="91"/>
        <v>0.7222222222</v>
      </c>
      <c r="D534" s="240" t="s">
        <v>161</v>
      </c>
      <c r="E534" s="178" t="s">
        <v>430</v>
      </c>
      <c r="F534" s="91">
        <v>6.84324267E8</v>
      </c>
      <c r="G534" s="91">
        <v>5000.0</v>
      </c>
      <c r="H534" s="238" t="str">
        <f t="shared" si="87"/>
        <v>W</v>
      </c>
      <c r="I534" s="240">
        <f t="shared" si="88"/>
        <v>150</v>
      </c>
      <c r="J534" s="240" t="s">
        <v>581</v>
      </c>
      <c r="K534" s="241" t="s">
        <v>604</v>
      </c>
      <c r="L534" s="91">
        <v>8.36893821E8</v>
      </c>
      <c r="M534" s="91">
        <v>2310.0</v>
      </c>
      <c r="N534" s="94" t="str">
        <f t="shared" si="89"/>
        <v>L</v>
      </c>
      <c r="O534" s="89" t="str">
        <f t="shared" si="90"/>
        <v>0</v>
      </c>
      <c r="P534" s="90"/>
      <c r="Q534" s="362" t="s">
        <v>21</v>
      </c>
      <c r="R534" s="85"/>
      <c r="S534" s="85"/>
      <c r="T534" s="85"/>
      <c r="U534" s="85"/>
      <c r="V534" s="85"/>
      <c r="W534" s="85"/>
      <c r="X534" s="85"/>
      <c r="Y534" s="85"/>
      <c r="Z534" s="85"/>
    </row>
    <row r="535">
      <c r="A535" s="86">
        <v>45853.0</v>
      </c>
      <c r="B535" s="87">
        <f t="shared" si="86"/>
        <v>45853</v>
      </c>
      <c r="C535" s="88">
        <f t="shared" si="91"/>
        <v>0.7291666667</v>
      </c>
      <c r="D535" s="240" t="s">
        <v>141</v>
      </c>
      <c r="E535" s="240" t="s">
        <v>346</v>
      </c>
      <c r="F535" s="91">
        <v>5.56328399E8</v>
      </c>
      <c r="G535" s="91">
        <v>0.0</v>
      </c>
      <c r="H535" s="238" t="str">
        <f t="shared" si="87"/>
        <v>L</v>
      </c>
      <c r="I535" s="240" t="str">
        <f t="shared" si="88"/>
        <v>0</v>
      </c>
      <c r="J535" s="240" t="s">
        <v>166</v>
      </c>
      <c r="K535" s="385" t="s">
        <v>742</v>
      </c>
      <c r="L535" s="91">
        <v>5.01317001E8</v>
      </c>
      <c r="M535" s="91">
        <v>50000.0</v>
      </c>
      <c r="N535" s="94" t="str">
        <f t="shared" si="89"/>
        <v>W</v>
      </c>
      <c r="O535" s="89">
        <f t="shared" si="90"/>
        <v>1700</v>
      </c>
      <c r="P535" s="90"/>
      <c r="Q535" s="362" t="s">
        <v>21</v>
      </c>
      <c r="R535" s="85"/>
      <c r="S535" s="85"/>
      <c r="T535" s="85"/>
      <c r="U535" s="85"/>
      <c r="V535" s="85"/>
      <c r="W535" s="85"/>
      <c r="X535" s="85"/>
      <c r="Y535" s="85"/>
      <c r="Z535" s="85"/>
    </row>
    <row r="536">
      <c r="A536" s="86">
        <v>45853.0</v>
      </c>
      <c r="B536" s="87">
        <f t="shared" si="86"/>
        <v>45853</v>
      </c>
      <c r="C536" s="88">
        <f t="shared" si="91"/>
        <v>0.7361111111</v>
      </c>
      <c r="D536" s="240" t="s">
        <v>186</v>
      </c>
      <c r="E536" s="386" t="s">
        <v>764</v>
      </c>
      <c r="F536" s="91">
        <v>4.0261896E8</v>
      </c>
      <c r="G536" s="91">
        <v>30000.0</v>
      </c>
      <c r="H536" s="238" t="str">
        <f t="shared" si="87"/>
        <v>W</v>
      </c>
      <c r="I536" s="240">
        <f t="shared" si="88"/>
        <v>1000</v>
      </c>
      <c r="J536" s="240" t="s">
        <v>208</v>
      </c>
      <c r="K536" s="246" t="s">
        <v>697</v>
      </c>
      <c r="L536" s="91">
        <v>7.66483298E8</v>
      </c>
      <c r="M536" s="91">
        <v>0.0</v>
      </c>
      <c r="N536" s="94" t="str">
        <f t="shared" si="89"/>
        <v>L</v>
      </c>
      <c r="O536" s="89" t="str">
        <f t="shared" si="90"/>
        <v>0</v>
      </c>
      <c r="P536" s="90"/>
      <c r="Q536" s="362" t="s">
        <v>21</v>
      </c>
      <c r="R536" s="85"/>
      <c r="S536" s="85"/>
      <c r="T536" s="85"/>
      <c r="U536" s="85"/>
      <c r="V536" s="85"/>
      <c r="W536" s="85"/>
      <c r="X536" s="85"/>
      <c r="Y536" s="85"/>
      <c r="Z536" s="85"/>
    </row>
    <row r="537">
      <c r="A537" s="86">
        <v>45853.0</v>
      </c>
      <c r="B537" s="87">
        <f t="shared" si="86"/>
        <v>45853</v>
      </c>
      <c r="C537" s="88">
        <f t="shared" si="91"/>
        <v>0.7430555556</v>
      </c>
      <c r="D537" s="240" t="s">
        <v>155</v>
      </c>
      <c r="E537" s="265" t="s">
        <v>653</v>
      </c>
      <c r="F537" s="91">
        <v>7.90684444E8</v>
      </c>
      <c r="G537" s="91">
        <v>5600.0</v>
      </c>
      <c r="H537" s="238" t="str">
        <f t="shared" si="87"/>
        <v>L</v>
      </c>
      <c r="I537" s="240">
        <f t="shared" si="88"/>
        <v>75</v>
      </c>
      <c r="J537" s="240" t="s">
        <v>161</v>
      </c>
      <c r="K537" s="265" t="s">
        <v>801</v>
      </c>
      <c r="L537" s="91">
        <v>7.81989262E8</v>
      </c>
      <c r="M537" s="91">
        <v>15100.0</v>
      </c>
      <c r="N537" s="94" t="str">
        <f t="shared" si="89"/>
        <v>W</v>
      </c>
      <c r="O537" s="89">
        <f t="shared" si="90"/>
        <v>350</v>
      </c>
      <c r="P537" s="90"/>
      <c r="Q537" s="362" t="s">
        <v>21</v>
      </c>
      <c r="R537" s="85"/>
      <c r="S537" s="85"/>
      <c r="T537" s="85"/>
      <c r="U537" s="85"/>
      <c r="V537" s="85"/>
      <c r="W537" s="85"/>
      <c r="X537" s="85"/>
      <c r="Y537" s="85"/>
      <c r="Z537" s="85"/>
    </row>
    <row r="538">
      <c r="A538" s="86">
        <v>45853.0</v>
      </c>
      <c r="B538" s="87">
        <f t="shared" si="86"/>
        <v>45853</v>
      </c>
      <c r="C538" s="88">
        <f t="shared" si="91"/>
        <v>0.75</v>
      </c>
      <c r="D538" s="240" t="s">
        <v>282</v>
      </c>
      <c r="E538" s="246" t="s">
        <v>924</v>
      </c>
      <c r="F538" s="91">
        <v>8.28790102E8</v>
      </c>
      <c r="G538" s="91">
        <v>34760.0</v>
      </c>
      <c r="H538" s="238" t="str">
        <f t="shared" si="87"/>
        <v>L</v>
      </c>
      <c r="I538" s="240">
        <f t="shared" si="88"/>
        <v>500</v>
      </c>
      <c r="J538" s="240" t="s">
        <v>166</v>
      </c>
      <c r="K538" s="246" t="s">
        <v>697</v>
      </c>
      <c r="L538" s="91">
        <v>7.66483298E8</v>
      </c>
      <c r="M538" s="91">
        <v>70980.0</v>
      </c>
      <c r="N538" s="94" t="str">
        <f t="shared" si="89"/>
        <v>W</v>
      </c>
      <c r="O538" s="89">
        <f t="shared" si="90"/>
        <v>1700</v>
      </c>
      <c r="P538" s="90"/>
      <c r="Q538" s="362" t="s">
        <v>21</v>
      </c>
      <c r="R538" s="85"/>
      <c r="S538" s="85"/>
      <c r="T538" s="85"/>
      <c r="U538" s="85"/>
      <c r="V538" s="85"/>
      <c r="W538" s="85"/>
      <c r="X538" s="85"/>
      <c r="Y538" s="85"/>
      <c r="Z538" s="85"/>
    </row>
    <row r="539">
      <c r="A539" s="86">
        <v>45853.0</v>
      </c>
      <c r="B539" s="87">
        <f t="shared" si="86"/>
        <v>45853</v>
      </c>
      <c r="C539" s="88">
        <f t="shared" si="91"/>
        <v>0.7569444444</v>
      </c>
      <c r="D539" s="240" t="s">
        <v>157</v>
      </c>
      <c r="E539" s="387" t="s">
        <v>342</v>
      </c>
      <c r="F539" s="91">
        <v>6.15137564E8</v>
      </c>
      <c r="G539" s="91">
        <v>100.0</v>
      </c>
      <c r="H539" s="238" t="str">
        <f t="shared" si="87"/>
        <v>L</v>
      </c>
      <c r="I539" s="240" t="str">
        <f t="shared" si="88"/>
        <v>0</v>
      </c>
      <c r="J539" s="240" t="s">
        <v>197</v>
      </c>
      <c r="K539" s="175" t="s">
        <v>448</v>
      </c>
      <c r="L539" s="91">
        <v>5.86294912E8</v>
      </c>
      <c r="M539" s="91">
        <v>360.0</v>
      </c>
      <c r="N539" s="94" t="str">
        <f t="shared" si="89"/>
        <v>W</v>
      </c>
      <c r="O539" s="89" t="str">
        <f t="shared" si="90"/>
        <v>0</v>
      </c>
      <c r="P539" s="90"/>
      <c r="Q539" s="362" t="s">
        <v>21</v>
      </c>
      <c r="R539" s="85"/>
      <c r="S539" s="85"/>
      <c r="T539" s="85"/>
      <c r="U539" s="85"/>
      <c r="V539" s="85"/>
      <c r="W539" s="85"/>
      <c r="X539" s="85"/>
      <c r="Y539" s="85"/>
      <c r="Z539" s="85"/>
    </row>
    <row r="540">
      <c r="A540" s="86">
        <v>45853.0</v>
      </c>
      <c r="B540" s="87">
        <f t="shared" si="86"/>
        <v>45853</v>
      </c>
      <c r="C540" s="88">
        <f t="shared" si="91"/>
        <v>0.7638888889</v>
      </c>
      <c r="D540" s="240" t="s">
        <v>186</v>
      </c>
      <c r="E540" s="110" t="s">
        <v>196</v>
      </c>
      <c r="F540" s="91"/>
      <c r="G540" s="91"/>
      <c r="H540" s="238" t="str">
        <f t="shared" si="87"/>
        <v>D</v>
      </c>
      <c r="I540" s="240" t="str">
        <f t="shared" si="88"/>
        <v>0</v>
      </c>
      <c r="J540" s="240" t="s">
        <v>170</v>
      </c>
      <c r="K540" s="280" t="s">
        <v>416</v>
      </c>
      <c r="L540" s="91"/>
      <c r="M540" s="91"/>
      <c r="N540" s="94" t="str">
        <f t="shared" si="89"/>
        <v>D</v>
      </c>
      <c r="O540" s="89" t="str">
        <f t="shared" si="90"/>
        <v>0</v>
      </c>
      <c r="P540" s="91">
        <v>19.12</v>
      </c>
      <c r="Q540" s="362" t="s">
        <v>21</v>
      </c>
      <c r="R540" s="85"/>
      <c r="S540" s="85"/>
      <c r="T540" s="85"/>
      <c r="U540" s="85"/>
      <c r="V540" s="85"/>
      <c r="W540" s="85"/>
      <c r="X540" s="85"/>
      <c r="Y540" s="85"/>
      <c r="Z540" s="85"/>
    </row>
    <row r="541">
      <c r="A541" s="86">
        <v>45853.0</v>
      </c>
      <c r="B541" s="87">
        <f t="shared" si="86"/>
        <v>45853</v>
      </c>
      <c r="C541" s="88">
        <f t="shared" si="91"/>
        <v>0.7708333333</v>
      </c>
      <c r="D541" s="240" t="s">
        <v>195</v>
      </c>
      <c r="E541" s="323" t="s">
        <v>925</v>
      </c>
      <c r="F541" s="91">
        <v>8.0911027E8</v>
      </c>
      <c r="G541" s="91">
        <v>10290.0</v>
      </c>
      <c r="H541" s="238" t="str">
        <f t="shared" si="87"/>
        <v>W</v>
      </c>
      <c r="I541" s="240">
        <f t="shared" si="88"/>
        <v>350</v>
      </c>
      <c r="J541" s="240" t="s">
        <v>146</v>
      </c>
      <c r="K541" s="196">
        <v>8.80112887E8</v>
      </c>
      <c r="L541" s="91">
        <v>6.53473704E8</v>
      </c>
      <c r="M541" s="91">
        <v>100.0</v>
      </c>
      <c r="N541" s="94" t="str">
        <f t="shared" si="89"/>
        <v>L</v>
      </c>
      <c r="O541" s="89" t="str">
        <f t="shared" si="90"/>
        <v>0</v>
      </c>
      <c r="P541" s="90"/>
      <c r="Q541" s="362" t="s">
        <v>21</v>
      </c>
      <c r="R541" s="85"/>
      <c r="S541" s="85"/>
      <c r="T541" s="85"/>
      <c r="U541" s="85"/>
      <c r="V541" s="85"/>
      <c r="W541" s="85"/>
      <c r="X541" s="85"/>
      <c r="Y541" s="85"/>
      <c r="Z541" s="85"/>
    </row>
    <row r="542">
      <c r="A542" s="86">
        <v>45853.0</v>
      </c>
      <c r="B542" s="87">
        <f t="shared" si="86"/>
        <v>45853</v>
      </c>
      <c r="C542" s="88">
        <f t="shared" si="91"/>
        <v>0.7777777778</v>
      </c>
      <c r="D542" s="240" t="s">
        <v>282</v>
      </c>
      <c r="E542" s="240" t="s">
        <v>527</v>
      </c>
      <c r="F542" s="91">
        <v>6.14038377E8</v>
      </c>
      <c r="G542" s="91">
        <v>6000.0</v>
      </c>
      <c r="H542" s="238" t="str">
        <f t="shared" si="87"/>
        <v>W</v>
      </c>
      <c r="I542" s="240">
        <f t="shared" si="88"/>
        <v>150</v>
      </c>
      <c r="J542" s="240" t="s">
        <v>166</v>
      </c>
      <c r="K542" s="247" t="s">
        <v>250</v>
      </c>
      <c r="L542" s="91">
        <v>7.31817112E8</v>
      </c>
      <c r="M542" s="91">
        <v>2490.0</v>
      </c>
      <c r="N542" s="94" t="str">
        <f t="shared" si="89"/>
        <v>L</v>
      </c>
      <c r="O542" s="89" t="str">
        <f t="shared" si="90"/>
        <v>0</v>
      </c>
      <c r="P542" s="124"/>
      <c r="Q542" s="362" t="s">
        <v>21</v>
      </c>
      <c r="R542" s="85"/>
      <c r="S542" s="85"/>
      <c r="T542" s="85"/>
      <c r="U542" s="85"/>
      <c r="V542" s="85"/>
      <c r="W542" s="85"/>
      <c r="X542" s="85"/>
      <c r="Y542" s="85"/>
      <c r="Z542" s="85"/>
    </row>
    <row r="543">
      <c r="A543" s="86">
        <v>45853.0</v>
      </c>
      <c r="B543" s="87">
        <f t="shared" si="86"/>
        <v>45853</v>
      </c>
      <c r="C543" s="88">
        <f t="shared" si="91"/>
        <v>0.7847222222</v>
      </c>
      <c r="D543" s="240" t="s">
        <v>186</v>
      </c>
      <c r="E543" s="388" t="s">
        <v>925</v>
      </c>
      <c r="F543" s="91">
        <v>8.0911027E8</v>
      </c>
      <c r="G543" s="91">
        <v>50640.0</v>
      </c>
      <c r="H543" s="238" t="str">
        <f t="shared" si="87"/>
        <v>W</v>
      </c>
      <c r="I543" s="240">
        <f t="shared" si="88"/>
        <v>1700</v>
      </c>
      <c r="J543" s="240" t="s">
        <v>570</v>
      </c>
      <c r="K543" s="178">
        <v>8.80112887E8</v>
      </c>
      <c r="L543" s="91">
        <v>6.53473704E8</v>
      </c>
      <c r="M543" s="91">
        <v>1050.0</v>
      </c>
      <c r="N543" s="94" t="str">
        <f t="shared" si="89"/>
        <v>L</v>
      </c>
      <c r="O543" s="89" t="str">
        <f t="shared" si="90"/>
        <v>0</v>
      </c>
      <c r="P543" s="90"/>
      <c r="Q543" s="362" t="s">
        <v>21</v>
      </c>
      <c r="R543" s="85"/>
      <c r="S543" s="85"/>
      <c r="T543" s="85"/>
      <c r="U543" s="85"/>
      <c r="V543" s="85"/>
      <c r="W543" s="85"/>
      <c r="X543" s="85"/>
      <c r="Y543" s="85"/>
      <c r="Z543" s="85"/>
    </row>
    <row r="544">
      <c r="A544" s="86">
        <v>45853.0</v>
      </c>
      <c r="B544" s="87">
        <f t="shared" si="86"/>
        <v>45853</v>
      </c>
      <c r="C544" s="88">
        <f t="shared" si="91"/>
        <v>0.7916666667</v>
      </c>
      <c r="D544" s="240" t="s">
        <v>163</v>
      </c>
      <c r="E544" s="323" t="s">
        <v>609</v>
      </c>
      <c r="F544" s="91">
        <v>6.51155861E8</v>
      </c>
      <c r="G544" s="91">
        <v>20000.0</v>
      </c>
      <c r="H544" s="238" t="str">
        <f t="shared" si="87"/>
        <v>W</v>
      </c>
      <c r="I544" s="240">
        <f t="shared" si="88"/>
        <v>700</v>
      </c>
      <c r="J544" s="240" t="s">
        <v>584</v>
      </c>
      <c r="K544" s="241" t="s">
        <v>579</v>
      </c>
      <c r="L544" s="91">
        <v>6.84324267E8</v>
      </c>
      <c r="M544" s="91">
        <v>0.0</v>
      </c>
      <c r="N544" s="94" t="str">
        <f t="shared" si="89"/>
        <v>L</v>
      </c>
      <c r="O544" s="89" t="str">
        <f t="shared" si="90"/>
        <v>0</v>
      </c>
      <c r="P544" s="90"/>
      <c r="Q544" s="362" t="s">
        <v>21</v>
      </c>
      <c r="R544" s="85"/>
      <c r="S544" s="85"/>
      <c r="T544" s="85"/>
      <c r="U544" s="85"/>
      <c r="V544" s="85"/>
      <c r="W544" s="85"/>
      <c r="X544" s="85"/>
      <c r="Y544" s="85"/>
      <c r="Z544" s="85"/>
    </row>
    <row r="545">
      <c r="A545" s="86">
        <v>45853.0</v>
      </c>
      <c r="B545" s="87">
        <f t="shared" si="86"/>
        <v>45853</v>
      </c>
      <c r="C545" s="88">
        <f t="shared" si="91"/>
        <v>0.7986111111</v>
      </c>
      <c r="D545" s="240" t="s">
        <v>195</v>
      </c>
      <c r="E545" s="241">
        <v>3.13544867E8</v>
      </c>
      <c r="F545" s="91">
        <v>1.830963821E9</v>
      </c>
      <c r="G545" s="91">
        <v>30010.0</v>
      </c>
      <c r="H545" s="238" t="str">
        <f t="shared" si="87"/>
        <v>W</v>
      </c>
      <c r="I545" s="240">
        <f t="shared" si="88"/>
        <v>1000</v>
      </c>
      <c r="J545" s="240" t="s">
        <v>279</v>
      </c>
      <c r="K545" s="241" t="s">
        <v>434</v>
      </c>
      <c r="L545" s="91">
        <v>7.82770339E8</v>
      </c>
      <c r="M545" s="91">
        <v>20.0</v>
      </c>
      <c r="N545" s="94" t="str">
        <f t="shared" si="89"/>
        <v>L</v>
      </c>
      <c r="O545" s="89" t="str">
        <f t="shared" si="90"/>
        <v>0</v>
      </c>
      <c r="P545" s="91" t="s">
        <v>926</v>
      </c>
      <c r="Q545" s="362" t="s">
        <v>21</v>
      </c>
      <c r="R545" s="85"/>
      <c r="S545" s="85"/>
      <c r="T545" s="85"/>
      <c r="U545" s="85"/>
      <c r="V545" s="85"/>
      <c r="W545" s="85"/>
      <c r="X545" s="85"/>
      <c r="Y545" s="85"/>
      <c r="Z545" s="85"/>
    </row>
    <row r="546">
      <c r="A546" s="86">
        <v>45853.0</v>
      </c>
      <c r="B546" s="87">
        <f t="shared" si="86"/>
        <v>45853</v>
      </c>
      <c r="C546" s="88">
        <f t="shared" si="91"/>
        <v>0.8055555556</v>
      </c>
      <c r="D546" s="240" t="s">
        <v>564</v>
      </c>
      <c r="E546" s="241" t="s">
        <v>278</v>
      </c>
      <c r="F546" s="91">
        <v>7.95790436E8</v>
      </c>
      <c r="G546" s="91">
        <v>400.0</v>
      </c>
      <c r="H546" s="238" t="str">
        <f t="shared" si="87"/>
        <v>L</v>
      </c>
      <c r="I546" s="240" t="str">
        <f t="shared" si="88"/>
        <v>0</v>
      </c>
      <c r="J546" s="240" t="s">
        <v>183</v>
      </c>
      <c r="K546" s="165" t="s">
        <v>512</v>
      </c>
      <c r="L546" s="91">
        <v>4.6352808E8</v>
      </c>
      <c r="M546" s="91">
        <v>2150.0</v>
      </c>
      <c r="N546" s="94" t="str">
        <f t="shared" si="89"/>
        <v>W</v>
      </c>
      <c r="O546" s="89" t="str">
        <f t="shared" si="90"/>
        <v>0</v>
      </c>
      <c r="P546" s="90"/>
      <c r="Q546" s="362" t="s">
        <v>21</v>
      </c>
      <c r="R546" s="85"/>
      <c r="S546" s="85"/>
      <c r="T546" s="85"/>
      <c r="U546" s="85"/>
      <c r="V546" s="85"/>
      <c r="W546" s="85"/>
      <c r="X546" s="85"/>
      <c r="Y546" s="85"/>
      <c r="Z546" s="85"/>
    </row>
    <row r="547">
      <c r="A547" s="86">
        <v>45853.0</v>
      </c>
      <c r="B547" s="87">
        <f t="shared" si="86"/>
        <v>45853</v>
      </c>
      <c r="C547" s="88">
        <f t="shared" si="91"/>
        <v>0.8125</v>
      </c>
      <c r="D547" s="240" t="s">
        <v>155</v>
      </c>
      <c r="E547" s="175" t="s">
        <v>447</v>
      </c>
      <c r="F547" s="91">
        <v>6.88838262E8</v>
      </c>
      <c r="G547" s="91">
        <v>10.0</v>
      </c>
      <c r="H547" s="238" t="str">
        <f t="shared" si="87"/>
        <v>L</v>
      </c>
      <c r="I547" s="240" t="str">
        <f t="shared" si="88"/>
        <v>0</v>
      </c>
      <c r="J547" s="240" t="s">
        <v>197</v>
      </c>
      <c r="K547" s="175" t="s">
        <v>448</v>
      </c>
      <c r="L547" s="91">
        <v>5.86294912E8</v>
      </c>
      <c r="M547" s="91">
        <v>20.0</v>
      </c>
      <c r="N547" s="94" t="str">
        <f t="shared" si="89"/>
        <v>W</v>
      </c>
      <c r="O547" s="89" t="str">
        <f t="shared" si="90"/>
        <v>0</v>
      </c>
      <c r="P547" s="90"/>
      <c r="Q547" s="362" t="s">
        <v>21</v>
      </c>
      <c r="R547" s="85"/>
      <c r="S547" s="85"/>
      <c r="T547" s="85"/>
      <c r="U547" s="85"/>
      <c r="V547" s="85"/>
      <c r="W547" s="85"/>
      <c r="X547" s="85"/>
      <c r="Y547" s="85"/>
      <c r="Z547" s="85"/>
    </row>
    <row r="548">
      <c r="A548" s="86">
        <v>45853.0</v>
      </c>
      <c r="B548" s="87">
        <f t="shared" si="86"/>
        <v>45853</v>
      </c>
      <c r="C548" s="88">
        <f t="shared" si="91"/>
        <v>0.8194444444</v>
      </c>
      <c r="D548" s="240" t="s">
        <v>217</v>
      </c>
      <c r="E548" s="240" t="s">
        <v>527</v>
      </c>
      <c r="F548" s="91">
        <v>6.14038377E8</v>
      </c>
      <c r="G548" s="91">
        <v>20000.0</v>
      </c>
      <c r="H548" s="238" t="str">
        <f t="shared" si="87"/>
        <v>W</v>
      </c>
      <c r="I548" s="240">
        <f t="shared" si="88"/>
        <v>700</v>
      </c>
      <c r="J548" s="240" t="s">
        <v>166</v>
      </c>
      <c r="K548" s="247" t="s">
        <v>175</v>
      </c>
      <c r="L548" s="91">
        <v>4.06209818E8</v>
      </c>
      <c r="M548" s="91">
        <v>12260.0</v>
      </c>
      <c r="N548" s="94" t="str">
        <f t="shared" si="89"/>
        <v>L</v>
      </c>
      <c r="O548" s="89">
        <f t="shared" si="90"/>
        <v>175</v>
      </c>
      <c r="P548" s="90"/>
      <c r="Q548" s="362" t="s">
        <v>21</v>
      </c>
      <c r="R548" s="85"/>
      <c r="S548" s="85"/>
      <c r="T548" s="85"/>
      <c r="U548" s="85"/>
      <c r="V548" s="85"/>
      <c r="W548" s="85"/>
      <c r="X548" s="85"/>
      <c r="Y548" s="85"/>
      <c r="Z548" s="85"/>
    </row>
    <row r="549">
      <c r="A549" s="86">
        <v>45853.0</v>
      </c>
      <c r="B549" s="87">
        <f t="shared" si="86"/>
        <v>45853</v>
      </c>
      <c r="C549" s="88">
        <f t="shared" si="91"/>
        <v>0.8263888889</v>
      </c>
      <c r="D549" s="240" t="s">
        <v>130</v>
      </c>
      <c r="E549" s="248" t="s">
        <v>591</v>
      </c>
      <c r="F549" s="91">
        <v>6.30450839E8</v>
      </c>
      <c r="G549" s="91">
        <v>2090.0</v>
      </c>
      <c r="H549" s="238" t="str">
        <f t="shared" si="87"/>
        <v>W</v>
      </c>
      <c r="I549" s="240" t="str">
        <f t="shared" si="88"/>
        <v>0</v>
      </c>
      <c r="J549" s="240" t="s">
        <v>149</v>
      </c>
      <c r="K549" s="174" t="s">
        <v>927</v>
      </c>
      <c r="L549" s="91">
        <v>7.92925987E8</v>
      </c>
      <c r="M549" s="91">
        <v>130.0</v>
      </c>
      <c r="N549" s="94" t="str">
        <f t="shared" si="89"/>
        <v>L</v>
      </c>
      <c r="O549" s="89" t="str">
        <f t="shared" si="90"/>
        <v>0</v>
      </c>
      <c r="P549" s="90"/>
      <c r="Q549" s="362" t="s">
        <v>21</v>
      </c>
      <c r="R549" s="85"/>
      <c r="S549" s="85"/>
      <c r="T549" s="85"/>
      <c r="U549" s="85"/>
      <c r="V549" s="85"/>
      <c r="W549" s="85"/>
      <c r="X549" s="85"/>
      <c r="Y549" s="85"/>
      <c r="Z549" s="85"/>
    </row>
    <row r="550">
      <c r="A550" s="86">
        <v>45853.0</v>
      </c>
      <c r="B550" s="87">
        <f t="shared" si="86"/>
        <v>45853</v>
      </c>
      <c r="C550" s="88">
        <f t="shared" si="91"/>
        <v>0.8333333333</v>
      </c>
      <c r="D550" s="240" t="s">
        <v>174</v>
      </c>
      <c r="E550" s="247" t="s">
        <v>288</v>
      </c>
      <c r="F550" s="91">
        <v>5.04349393E8</v>
      </c>
      <c r="G550" s="91">
        <v>52100.0</v>
      </c>
      <c r="H550" s="238" t="str">
        <f t="shared" si="87"/>
        <v>W</v>
      </c>
      <c r="I550" s="240">
        <f t="shared" si="88"/>
        <v>1700</v>
      </c>
      <c r="J550" s="240" t="s">
        <v>170</v>
      </c>
      <c r="K550" s="247">
        <v>9.79993201E8</v>
      </c>
      <c r="L550" s="91">
        <v>7.53012678E8</v>
      </c>
      <c r="M550" s="91">
        <v>1600.0</v>
      </c>
      <c r="N550" s="94" t="str">
        <f t="shared" si="89"/>
        <v>L</v>
      </c>
      <c r="O550" s="89" t="str">
        <f t="shared" si="90"/>
        <v>0</v>
      </c>
      <c r="P550" s="90"/>
      <c r="Q550" s="362" t="s">
        <v>21</v>
      </c>
      <c r="R550" s="85"/>
      <c r="S550" s="85"/>
      <c r="T550" s="85"/>
      <c r="U550" s="85"/>
      <c r="V550" s="85"/>
      <c r="W550" s="85"/>
      <c r="X550" s="85"/>
      <c r="Y550" s="85"/>
      <c r="Z550" s="85"/>
    </row>
    <row r="551">
      <c r="A551" s="86">
        <v>45853.0</v>
      </c>
      <c r="B551" s="87">
        <f t="shared" si="86"/>
        <v>45853</v>
      </c>
      <c r="C551" s="88">
        <f t="shared" si="91"/>
        <v>0.8402777778</v>
      </c>
      <c r="D551" s="240" t="s">
        <v>282</v>
      </c>
      <c r="E551" s="299" t="s">
        <v>928</v>
      </c>
      <c r="F551" s="91">
        <v>7.69251284E8</v>
      </c>
      <c r="G551" s="91">
        <v>1000.0</v>
      </c>
      <c r="H551" s="238" t="str">
        <f t="shared" si="87"/>
        <v>L</v>
      </c>
      <c r="I551" s="240" t="str">
        <f t="shared" si="88"/>
        <v>0</v>
      </c>
      <c r="J551" s="240" t="s">
        <v>200</v>
      </c>
      <c r="K551" s="389" t="s">
        <v>572</v>
      </c>
      <c r="L551" s="91">
        <v>6.2129136E8</v>
      </c>
      <c r="M551" s="91">
        <v>54110.0</v>
      </c>
      <c r="N551" s="94" t="str">
        <f t="shared" si="89"/>
        <v>W</v>
      </c>
      <c r="O551" s="89">
        <f t="shared" si="90"/>
        <v>1700</v>
      </c>
      <c r="P551" s="90"/>
      <c r="Q551" s="362" t="s">
        <v>21</v>
      </c>
      <c r="R551" s="85"/>
      <c r="S551" s="85"/>
      <c r="T551" s="85"/>
      <c r="U551" s="85"/>
      <c r="V551" s="85"/>
      <c r="W551" s="85"/>
      <c r="X551" s="85"/>
      <c r="Y551" s="85"/>
      <c r="Z551" s="85"/>
    </row>
    <row r="552">
      <c r="A552" s="86">
        <v>45853.0</v>
      </c>
      <c r="B552" s="87">
        <f t="shared" si="86"/>
        <v>45853</v>
      </c>
      <c r="C552" s="88">
        <f t="shared" si="91"/>
        <v>0.8472222222</v>
      </c>
      <c r="D552" s="240" t="s">
        <v>217</v>
      </c>
      <c r="E552" s="241" t="s">
        <v>514</v>
      </c>
      <c r="F552" s="91">
        <v>5.22744881E8</v>
      </c>
      <c r="G552" s="91">
        <v>0.0</v>
      </c>
      <c r="H552" s="238" t="str">
        <f t="shared" si="87"/>
        <v>D</v>
      </c>
      <c r="I552" s="240" t="str">
        <f t="shared" si="88"/>
        <v>0</v>
      </c>
      <c r="J552" s="240" t="s">
        <v>170</v>
      </c>
      <c r="K552" s="165" t="s">
        <v>349</v>
      </c>
      <c r="L552" s="91">
        <v>7.34321088E8</v>
      </c>
      <c r="M552" s="91">
        <v>0.0</v>
      </c>
      <c r="N552" s="94" t="str">
        <f t="shared" si="89"/>
        <v>D</v>
      </c>
      <c r="O552" s="89" t="str">
        <f t="shared" si="90"/>
        <v>0</v>
      </c>
      <c r="P552" s="90"/>
      <c r="Q552" s="362" t="s">
        <v>21</v>
      </c>
      <c r="R552" s="85"/>
      <c r="S552" s="85"/>
      <c r="T552" s="85"/>
      <c r="U552" s="85"/>
      <c r="V552" s="85"/>
      <c r="W552" s="85"/>
      <c r="X552" s="85"/>
      <c r="Y552" s="85"/>
      <c r="Z552" s="85"/>
    </row>
    <row r="553">
      <c r="A553" s="86">
        <v>45853.0</v>
      </c>
      <c r="B553" s="87">
        <f t="shared" si="86"/>
        <v>45853</v>
      </c>
      <c r="C553" s="88">
        <f t="shared" si="91"/>
        <v>0.8541666667</v>
      </c>
      <c r="D553" s="240" t="s">
        <v>166</v>
      </c>
      <c r="E553" s="165" t="s">
        <v>349</v>
      </c>
      <c r="F553" s="91">
        <v>7.34321088E8</v>
      </c>
      <c r="G553" s="91">
        <v>6050.0</v>
      </c>
      <c r="H553" s="238" t="str">
        <f t="shared" si="87"/>
        <v>L</v>
      </c>
      <c r="I553" s="240">
        <f t="shared" si="88"/>
        <v>75</v>
      </c>
      <c r="J553" s="240" t="s">
        <v>271</v>
      </c>
      <c r="K553" s="390" t="s">
        <v>929</v>
      </c>
      <c r="L553" s="91">
        <v>8.11940153E8</v>
      </c>
      <c r="M553" s="91">
        <v>13210.0</v>
      </c>
      <c r="N553" s="94" t="str">
        <f t="shared" si="89"/>
        <v>W</v>
      </c>
      <c r="O553" s="89">
        <f t="shared" si="90"/>
        <v>350</v>
      </c>
      <c r="P553" s="90"/>
      <c r="Q553" s="362" t="s">
        <v>21</v>
      </c>
      <c r="R553" s="85"/>
      <c r="S553" s="85"/>
      <c r="T553" s="85"/>
      <c r="U553" s="85"/>
      <c r="V553" s="85"/>
      <c r="W553" s="85"/>
      <c r="X553" s="85"/>
      <c r="Y553" s="85"/>
      <c r="Z553" s="85"/>
    </row>
    <row r="554">
      <c r="A554" s="86">
        <v>45853.0</v>
      </c>
      <c r="B554" s="87">
        <f t="shared" si="86"/>
        <v>45853</v>
      </c>
      <c r="C554" s="88">
        <f t="shared" si="91"/>
        <v>0.8611111111</v>
      </c>
      <c r="D554" s="240" t="s">
        <v>161</v>
      </c>
      <c r="E554" s="391" t="s">
        <v>918</v>
      </c>
      <c r="F554" s="91">
        <v>7.80802071E8</v>
      </c>
      <c r="G554" s="91">
        <v>110950.0</v>
      </c>
      <c r="H554" s="238" t="str">
        <f t="shared" si="87"/>
        <v>W</v>
      </c>
      <c r="I554" s="240">
        <f t="shared" si="88"/>
        <v>1700</v>
      </c>
      <c r="J554" s="240" t="s">
        <v>581</v>
      </c>
      <c r="K554" s="241" t="s">
        <v>633</v>
      </c>
      <c r="L554" s="91">
        <v>6.89212116E8</v>
      </c>
      <c r="M554" s="91">
        <v>94400.0</v>
      </c>
      <c r="N554" s="94" t="str">
        <f t="shared" si="89"/>
        <v>L</v>
      </c>
      <c r="O554" s="89">
        <f t="shared" si="90"/>
        <v>850</v>
      </c>
      <c r="P554" s="90"/>
      <c r="Q554" s="362" t="s">
        <v>21</v>
      </c>
      <c r="R554" s="85"/>
      <c r="S554" s="85"/>
      <c r="T554" s="85"/>
      <c r="U554" s="85"/>
      <c r="V554" s="85"/>
      <c r="W554" s="85"/>
      <c r="X554" s="85"/>
      <c r="Y554" s="85"/>
      <c r="Z554" s="85"/>
    </row>
    <row r="555">
      <c r="A555" s="86">
        <v>45853.0</v>
      </c>
      <c r="B555" s="87">
        <f t="shared" si="86"/>
        <v>45853</v>
      </c>
      <c r="C555" s="88">
        <f t="shared" si="91"/>
        <v>0.8680555556</v>
      </c>
      <c r="D555" s="240" t="s">
        <v>130</v>
      </c>
      <c r="E555" s="248" t="s">
        <v>172</v>
      </c>
      <c r="F555" s="91">
        <v>7.8094611E8</v>
      </c>
      <c r="G555" s="91">
        <v>70.0</v>
      </c>
      <c r="H555" s="238" t="str">
        <f t="shared" si="87"/>
        <v>L</v>
      </c>
      <c r="I555" s="240" t="str">
        <f t="shared" si="88"/>
        <v>0</v>
      </c>
      <c r="J555" s="240" t="s">
        <v>155</v>
      </c>
      <c r="K555" s="290" t="s">
        <v>384</v>
      </c>
      <c r="L555" s="91">
        <v>4.22581337E8</v>
      </c>
      <c r="M555" s="91">
        <v>20000.0</v>
      </c>
      <c r="N555" s="94" t="str">
        <f t="shared" si="89"/>
        <v>W</v>
      </c>
      <c r="O555" s="89">
        <f t="shared" si="90"/>
        <v>700</v>
      </c>
      <c r="P555" s="124"/>
      <c r="Q555" s="362" t="s">
        <v>21</v>
      </c>
      <c r="R555" s="85"/>
      <c r="S555" s="85"/>
      <c r="T555" s="85"/>
      <c r="U555" s="85"/>
      <c r="V555" s="85"/>
      <c r="W555" s="85"/>
      <c r="X555" s="85"/>
      <c r="Y555" s="85"/>
      <c r="Z555" s="85"/>
    </row>
    <row r="556">
      <c r="A556" s="268" t="s">
        <v>116</v>
      </c>
      <c r="B556" s="81" t="s">
        <v>16</v>
      </c>
      <c r="C556" s="150" t="s">
        <v>117</v>
      </c>
      <c r="D556" s="232" t="s">
        <v>118</v>
      </c>
      <c r="E556" s="232" t="s">
        <v>119</v>
      </c>
      <c r="F556" s="233" t="s">
        <v>120</v>
      </c>
      <c r="G556" s="232" t="s">
        <v>121</v>
      </c>
      <c r="H556" s="232" t="s">
        <v>122</v>
      </c>
      <c r="I556" s="232" t="s">
        <v>123</v>
      </c>
      <c r="J556" s="232" t="s">
        <v>118</v>
      </c>
      <c r="K556" s="232" t="s">
        <v>124</v>
      </c>
      <c r="L556" s="83" t="s">
        <v>125</v>
      </c>
      <c r="M556" s="382" t="s">
        <v>121</v>
      </c>
      <c r="N556" s="82" t="s">
        <v>122</v>
      </c>
      <c r="O556" s="82" t="s">
        <v>123</v>
      </c>
      <c r="P556" s="84" t="s">
        <v>52</v>
      </c>
      <c r="Q556" s="355" t="s">
        <v>17</v>
      </c>
      <c r="R556" s="85"/>
      <c r="S556" s="85"/>
      <c r="T556" s="85"/>
      <c r="U556" s="85"/>
      <c r="V556" s="85"/>
      <c r="W556" s="85"/>
      <c r="X556" s="85"/>
      <c r="Y556" s="85"/>
      <c r="Z556" s="85"/>
    </row>
    <row r="557">
      <c r="A557" s="86">
        <v>45854.0</v>
      </c>
      <c r="B557" s="87">
        <f t="shared" ref="B557:B592" si="92">A557</f>
        <v>45854</v>
      </c>
      <c r="C557" s="88">
        <v>0.625</v>
      </c>
      <c r="D557" s="130" t="s">
        <v>590</v>
      </c>
      <c r="E557" s="130"/>
      <c r="F557" s="130"/>
      <c r="G557" s="130"/>
      <c r="H557" s="238" t="str">
        <f t="shared" ref="H557:H592" si="93">IFS(G557&gt;M557,"W",G557&lt;M557,"L",G557=M557,"D")</f>
        <v>D</v>
      </c>
      <c r="I557" s="240" t="str">
        <f t="shared" ref="I557:I592" si="94">iferror(IF(H557="W",lookup(G557,{5000,10000,20000,30000,50000},{150,350,700,1000,1700}),lookup(G557,{5000,10000,20000,30000,50000},{75,175,350,500,850})),"0")</f>
        <v>0</v>
      </c>
      <c r="J557" s="130" t="s">
        <v>166</v>
      </c>
      <c r="K557" s="130"/>
      <c r="L557" s="130"/>
      <c r="M557" s="130"/>
      <c r="N557" s="94" t="str">
        <f t="shared" ref="N557:N592" si="95">IFS(M557&gt;G557,"W",M557&lt;G557,"L",M557=G557,"D")</f>
        <v>D</v>
      </c>
      <c r="O557" s="89" t="str">
        <f t="shared" ref="O557:O592" si="96">iferror(IF(N557="W",lookup(M557,{5000,10000,20000,30000,50000},{150,350,700,1000,1700}),lookup(M557,{5000,10000,20000,30000,50000},{75,175,350,500,850})),"0")</f>
        <v>0</v>
      </c>
      <c r="P557" s="124"/>
      <c r="Q557" s="366" t="s">
        <v>23</v>
      </c>
      <c r="R557" s="85"/>
      <c r="S557" s="85"/>
      <c r="T557" s="85"/>
      <c r="U557" s="85"/>
      <c r="V557" s="85"/>
      <c r="W557" s="85"/>
      <c r="X557" s="85"/>
      <c r="Y557" s="85"/>
      <c r="Z557" s="85"/>
    </row>
    <row r="558">
      <c r="A558" s="86">
        <v>45854.0</v>
      </c>
      <c r="B558" s="87">
        <f t="shared" si="92"/>
        <v>45854</v>
      </c>
      <c r="C558" s="88">
        <f t="shared" ref="C558:C592" si="97">C557 + TIME(0, 10, 0)</f>
        <v>0.6319444444</v>
      </c>
      <c r="D558" s="130" t="s">
        <v>186</v>
      </c>
      <c r="E558" s="130" t="s">
        <v>357</v>
      </c>
      <c r="F558" s="205">
        <v>5.04349393E8</v>
      </c>
      <c r="G558" s="205">
        <v>20.0</v>
      </c>
      <c r="H558" s="238" t="str">
        <f t="shared" si="93"/>
        <v>L</v>
      </c>
      <c r="I558" s="240" t="str">
        <f t="shared" si="94"/>
        <v>0</v>
      </c>
      <c r="J558" s="130" t="s">
        <v>166</v>
      </c>
      <c r="K558" s="130" t="s">
        <v>220</v>
      </c>
      <c r="L558" s="205">
        <v>7.25853031E8</v>
      </c>
      <c r="M558" s="205">
        <v>550.0</v>
      </c>
      <c r="N558" s="94" t="str">
        <f t="shared" si="95"/>
        <v>W</v>
      </c>
      <c r="O558" s="89" t="str">
        <f t="shared" si="96"/>
        <v>0</v>
      </c>
      <c r="P558" s="90"/>
      <c r="Q558" s="366" t="s">
        <v>23</v>
      </c>
      <c r="R558" s="85"/>
      <c r="S558" s="85"/>
      <c r="T558" s="85"/>
      <c r="U558" s="85"/>
      <c r="V558" s="85"/>
      <c r="W558" s="85"/>
      <c r="X558" s="85"/>
      <c r="Y558" s="85"/>
      <c r="Z558" s="85"/>
    </row>
    <row r="559">
      <c r="A559" s="86">
        <v>45854.0</v>
      </c>
      <c r="B559" s="87">
        <f t="shared" si="92"/>
        <v>45854</v>
      </c>
      <c r="C559" s="88">
        <f t="shared" si="97"/>
        <v>0.6388888889</v>
      </c>
      <c r="D559" s="130" t="s">
        <v>155</v>
      </c>
      <c r="E559" s="130">
        <v>6.73519272E8</v>
      </c>
      <c r="F559" s="205">
        <v>4.61321864E8</v>
      </c>
      <c r="G559" s="205">
        <v>0.0</v>
      </c>
      <c r="H559" s="238" t="str">
        <f t="shared" si="93"/>
        <v>D</v>
      </c>
      <c r="I559" s="240" t="str">
        <f t="shared" si="94"/>
        <v>0</v>
      </c>
      <c r="J559" s="130" t="s">
        <v>134</v>
      </c>
      <c r="K559" s="130" t="s">
        <v>168</v>
      </c>
      <c r="L559" s="205">
        <v>8.35222775E8</v>
      </c>
      <c r="M559" s="205">
        <v>0.0</v>
      </c>
      <c r="N559" s="94" t="str">
        <f t="shared" si="95"/>
        <v>D</v>
      </c>
      <c r="O559" s="89" t="str">
        <f t="shared" si="96"/>
        <v>0</v>
      </c>
      <c r="P559" s="90"/>
      <c r="Q559" s="366" t="s">
        <v>23</v>
      </c>
      <c r="R559" s="85"/>
      <c r="S559" s="85"/>
      <c r="T559" s="85"/>
      <c r="U559" s="85"/>
      <c r="V559" s="85"/>
      <c r="W559" s="85"/>
      <c r="X559" s="85"/>
      <c r="Y559" s="85"/>
      <c r="Z559" s="85"/>
    </row>
    <row r="560">
      <c r="A560" s="86">
        <v>45854.0</v>
      </c>
      <c r="B560" s="87">
        <f t="shared" si="92"/>
        <v>45854</v>
      </c>
      <c r="C560" s="88">
        <f t="shared" si="97"/>
        <v>0.6458333333</v>
      </c>
      <c r="D560" s="130" t="s">
        <v>186</v>
      </c>
      <c r="E560" s="130"/>
      <c r="F560" s="205"/>
      <c r="G560" s="130"/>
      <c r="H560" s="238" t="str">
        <f t="shared" si="93"/>
        <v>D</v>
      </c>
      <c r="I560" s="240" t="str">
        <f t="shared" si="94"/>
        <v>0</v>
      </c>
      <c r="J560" s="130" t="s">
        <v>316</v>
      </c>
      <c r="K560" s="130" t="s">
        <v>182</v>
      </c>
      <c r="L560" s="205">
        <v>7.80109818E8</v>
      </c>
      <c r="M560" s="130"/>
      <c r="N560" s="94" t="str">
        <f t="shared" si="95"/>
        <v>D</v>
      </c>
      <c r="O560" s="89" t="str">
        <f t="shared" si="96"/>
        <v>0</v>
      </c>
      <c r="P560" s="311" t="s">
        <v>132</v>
      </c>
      <c r="Q560" s="366" t="s">
        <v>23</v>
      </c>
      <c r="R560" s="85"/>
      <c r="S560" s="85"/>
      <c r="T560" s="85"/>
      <c r="U560" s="85"/>
      <c r="V560" s="85"/>
      <c r="W560" s="85"/>
      <c r="X560" s="85"/>
      <c r="Y560" s="85"/>
      <c r="Z560" s="85"/>
    </row>
    <row r="561">
      <c r="A561" s="86">
        <v>45854.0</v>
      </c>
      <c r="B561" s="87">
        <f t="shared" si="92"/>
        <v>45854</v>
      </c>
      <c r="C561" s="88">
        <f t="shared" si="97"/>
        <v>0.6527777778</v>
      </c>
      <c r="D561" s="130" t="s">
        <v>186</v>
      </c>
      <c r="E561" s="130">
        <v>1.065142931E9</v>
      </c>
      <c r="F561" s="205">
        <v>8.34713436E8</v>
      </c>
      <c r="G561" s="130"/>
      <c r="H561" s="238" t="str">
        <f t="shared" si="93"/>
        <v>D</v>
      </c>
      <c r="I561" s="240" t="str">
        <f t="shared" si="94"/>
        <v>0</v>
      </c>
      <c r="J561" s="130" t="s">
        <v>127</v>
      </c>
      <c r="K561" s="130"/>
      <c r="L561" s="205"/>
      <c r="M561" s="130"/>
      <c r="N561" s="94" t="str">
        <f t="shared" si="95"/>
        <v>D</v>
      </c>
      <c r="O561" s="89" t="str">
        <f t="shared" si="96"/>
        <v>0</v>
      </c>
      <c r="P561" s="311" t="s">
        <v>132</v>
      </c>
      <c r="Q561" s="366" t="s">
        <v>23</v>
      </c>
      <c r="R561" s="85"/>
      <c r="S561" s="85"/>
      <c r="T561" s="85"/>
      <c r="U561" s="85"/>
      <c r="V561" s="85"/>
      <c r="W561" s="85"/>
      <c r="X561" s="85"/>
      <c r="Y561" s="85"/>
      <c r="Z561" s="85"/>
    </row>
    <row r="562">
      <c r="A562" s="86">
        <v>45854.0</v>
      </c>
      <c r="B562" s="87">
        <f t="shared" si="92"/>
        <v>45854</v>
      </c>
      <c r="C562" s="88">
        <f t="shared" si="97"/>
        <v>0.6597222222</v>
      </c>
      <c r="D562" s="130" t="s">
        <v>186</v>
      </c>
      <c r="E562" s="130" t="s">
        <v>226</v>
      </c>
      <c r="F562" s="205">
        <v>5.94266288E8</v>
      </c>
      <c r="G562" s="205">
        <v>0.0</v>
      </c>
      <c r="H562" s="238" t="str">
        <f t="shared" si="93"/>
        <v>D</v>
      </c>
      <c r="I562" s="240" t="str">
        <f t="shared" si="94"/>
        <v>0</v>
      </c>
      <c r="J562" s="130" t="s">
        <v>197</v>
      </c>
      <c r="K562" s="130" t="s">
        <v>358</v>
      </c>
      <c r="L562" s="205">
        <v>8.31891181E8</v>
      </c>
      <c r="M562" s="205">
        <v>0.0</v>
      </c>
      <c r="N562" s="94" t="str">
        <f t="shared" si="95"/>
        <v>D</v>
      </c>
      <c r="O562" s="89" t="str">
        <f t="shared" si="96"/>
        <v>0</v>
      </c>
      <c r="P562" s="90"/>
      <c r="Q562" s="366" t="s">
        <v>23</v>
      </c>
      <c r="R562" s="85"/>
      <c r="S562" s="85"/>
      <c r="T562" s="85"/>
      <c r="U562" s="85"/>
      <c r="V562" s="85"/>
      <c r="W562" s="85"/>
      <c r="X562" s="85"/>
      <c r="Y562" s="85"/>
      <c r="Z562" s="85"/>
    </row>
    <row r="563">
      <c r="A563" s="86">
        <v>45854.0</v>
      </c>
      <c r="B563" s="87">
        <f t="shared" si="92"/>
        <v>45854</v>
      </c>
      <c r="C563" s="88">
        <f t="shared" si="97"/>
        <v>0.6666666667</v>
      </c>
      <c r="D563" s="130" t="s">
        <v>144</v>
      </c>
      <c r="E563" s="130" t="s">
        <v>171</v>
      </c>
      <c r="F563" s="205">
        <v>8.24654077E8</v>
      </c>
      <c r="G563" s="130"/>
      <c r="H563" s="238" t="str">
        <f t="shared" si="93"/>
        <v>D</v>
      </c>
      <c r="I563" s="240" t="str">
        <f t="shared" si="94"/>
        <v>0</v>
      </c>
      <c r="J563" s="130" t="s">
        <v>151</v>
      </c>
      <c r="K563" s="130" t="s">
        <v>355</v>
      </c>
      <c r="L563" s="205">
        <v>6.81235235E8</v>
      </c>
      <c r="M563" s="130"/>
      <c r="N563" s="94" t="str">
        <f t="shared" si="95"/>
        <v>D</v>
      </c>
      <c r="O563" s="89" t="str">
        <f t="shared" si="96"/>
        <v>0</v>
      </c>
      <c r="P563" s="392" t="s">
        <v>353</v>
      </c>
      <c r="Q563" s="366" t="s">
        <v>23</v>
      </c>
      <c r="R563" s="85"/>
      <c r="S563" s="85"/>
      <c r="T563" s="85"/>
      <c r="U563" s="85"/>
      <c r="V563" s="85"/>
      <c r="W563" s="85"/>
      <c r="X563" s="85"/>
      <c r="Y563" s="85"/>
      <c r="Z563" s="85"/>
    </row>
    <row r="564">
      <c r="A564" s="86">
        <v>45854.0</v>
      </c>
      <c r="B564" s="87">
        <f t="shared" si="92"/>
        <v>45854</v>
      </c>
      <c r="C564" s="88">
        <f t="shared" si="97"/>
        <v>0.6736111111</v>
      </c>
      <c r="D564" s="130" t="s">
        <v>166</v>
      </c>
      <c r="E564" s="130"/>
      <c r="F564" s="205"/>
      <c r="G564" s="130"/>
      <c r="H564" s="238" t="str">
        <f t="shared" si="93"/>
        <v>D</v>
      </c>
      <c r="I564" s="240" t="str">
        <f t="shared" si="94"/>
        <v>0</v>
      </c>
      <c r="J564" s="130" t="s">
        <v>502</v>
      </c>
      <c r="K564" s="130"/>
      <c r="L564" s="205"/>
      <c r="M564" s="130"/>
      <c r="N564" s="94" t="str">
        <f t="shared" si="95"/>
        <v>D</v>
      </c>
      <c r="O564" s="89" t="str">
        <f t="shared" si="96"/>
        <v>0</v>
      </c>
      <c r="P564" s="124"/>
      <c r="Q564" s="366" t="s">
        <v>23</v>
      </c>
      <c r="R564" s="85"/>
      <c r="S564" s="85"/>
      <c r="T564" s="85"/>
      <c r="U564" s="85"/>
      <c r="V564" s="85"/>
      <c r="W564" s="85"/>
      <c r="X564" s="85"/>
      <c r="Y564" s="85"/>
      <c r="Z564" s="85"/>
    </row>
    <row r="565">
      <c r="A565" s="86">
        <v>45854.0</v>
      </c>
      <c r="B565" s="87">
        <f t="shared" si="92"/>
        <v>45854</v>
      </c>
      <c r="C565" s="88">
        <f t="shared" si="97"/>
        <v>0.6805555556</v>
      </c>
      <c r="D565" s="130" t="s">
        <v>186</v>
      </c>
      <c r="E565" s="130"/>
      <c r="F565" s="205"/>
      <c r="G565" s="130"/>
      <c r="H565" s="238" t="str">
        <f t="shared" si="93"/>
        <v>D</v>
      </c>
      <c r="I565" s="240" t="str">
        <f t="shared" si="94"/>
        <v>0</v>
      </c>
      <c r="J565" s="130" t="s">
        <v>134</v>
      </c>
      <c r="K565" s="130"/>
      <c r="L565" s="205"/>
      <c r="M565" s="130"/>
      <c r="N565" s="94" t="str">
        <f t="shared" si="95"/>
        <v>D</v>
      </c>
      <c r="O565" s="89" t="str">
        <f t="shared" si="96"/>
        <v>0</v>
      </c>
      <c r="P565" s="124"/>
      <c r="Q565" s="366" t="s">
        <v>23</v>
      </c>
      <c r="R565" s="85"/>
      <c r="S565" s="85"/>
      <c r="T565" s="85"/>
      <c r="U565" s="85"/>
      <c r="V565" s="85"/>
      <c r="W565" s="85"/>
      <c r="X565" s="85"/>
      <c r="Y565" s="85"/>
      <c r="Z565" s="85"/>
    </row>
    <row r="566">
      <c r="A566" s="86">
        <v>45854.0</v>
      </c>
      <c r="B566" s="87">
        <f t="shared" si="92"/>
        <v>45854</v>
      </c>
      <c r="C566" s="88">
        <f t="shared" si="97"/>
        <v>0.6875</v>
      </c>
      <c r="D566" s="130" t="s">
        <v>163</v>
      </c>
      <c r="E566" s="130" t="s">
        <v>639</v>
      </c>
      <c r="F566" s="205">
        <v>7.37524726E8</v>
      </c>
      <c r="G566" s="205">
        <v>50010.0</v>
      </c>
      <c r="H566" s="238" t="str">
        <f t="shared" si="93"/>
        <v>W</v>
      </c>
      <c r="I566" s="240">
        <f t="shared" si="94"/>
        <v>1700</v>
      </c>
      <c r="J566" s="130" t="s">
        <v>170</v>
      </c>
      <c r="K566" s="130" t="s">
        <v>527</v>
      </c>
      <c r="L566" s="205">
        <v>6.14038377E8</v>
      </c>
      <c r="M566" s="205">
        <v>70.0</v>
      </c>
      <c r="N566" s="94" t="str">
        <f t="shared" si="95"/>
        <v>L</v>
      </c>
      <c r="O566" s="89" t="str">
        <f t="shared" si="96"/>
        <v>0</v>
      </c>
      <c r="P566" s="124"/>
      <c r="Q566" s="366" t="s">
        <v>23</v>
      </c>
      <c r="R566" s="85"/>
      <c r="S566" s="85"/>
      <c r="T566" s="85"/>
      <c r="U566" s="85"/>
      <c r="V566" s="85"/>
      <c r="W566" s="85"/>
      <c r="X566" s="85"/>
      <c r="Y566" s="85"/>
      <c r="Z566" s="85"/>
    </row>
    <row r="567">
      <c r="A567" s="86">
        <v>45854.0</v>
      </c>
      <c r="B567" s="87">
        <f t="shared" si="92"/>
        <v>45854</v>
      </c>
      <c r="C567" s="88">
        <f t="shared" si="97"/>
        <v>0.6944444444</v>
      </c>
      <c r="D567" s="130" t="s">
        <v>195</v>
      </c>
      <c r="E567" s="130"/>
      <c r="F567" s="205"/>
      <c r="G567" s="130"/>
      <c r="H567" s="238" t="str">
        <f t="shared" si="93"/>
        <v>D</v>
      </c>
      <c r="I567" s="240" t="str">
        <f t="shared" si="94"/>
        <v>0</v>
      </c>
      <c r="J567" s="130" t="s">
        <v>188</v>
      </c>
      <c r="K567" s="130"/>
      <c r="L567" s="205"/>
      <c r="M567" s="130"/>
      <c r="N567" s="94" t="str">
        <f t="shared" si="95"/>
        <v>D</v>
      </c>
      <c r="O567" s="89" t="str">
        <f t="shared" si="96"/>
        <v>0</v>
      </c>
      <c r="P567" s="90"/>
      <c r="Q567" s="366" t="s">
        <v>23</v>
      </c>
      <c r="R567" s="85"/>
      <c r="S567" s="85"/>
      <c r="T567" s="85"/>
      <c r="U567" s="85"/>
      <c r="V567" s="85"/>
      <c r="W567" s="85"/>
      <c r="X567" s="85"/>
      <c r="Y567" s="85"/>
      <c r="Z567" s="85"/>
    </row>
    <row r="568">
      <c r="A568" s="86">
        <v>45854.0</v>
      </c>
      <c r="B568" s="87">
        <f t="shared" si="92"/>
        <v>45854</v>
      </c>
      <c r="C568" s="88">
        <f t="shared" si="97"/>
        <v>0.7013888889</v>
      </c>
      <c r="D568" s="130" t="s">
        <v>195</v>
      </c>
      <c r="E568" s="130" t="s">
        <v>621</v>
      </c>
      <c r="F568" s="205">
        <v>7.83530613E8</v>
      </c>
      <c r="G568" s="205">
        <v>210.0</v>
      </c>
      <c r="H568" s="238" t="str">
        <f t="shared" si="93"/>
        <v>L</v>
      </c>
      <c r="I568" s="240" t="str">
        <f t="shared" si="94"/>
        <v>0</v>
      </c>
      <c r="J568" s="130" t="s">
        <v>581</v>
      </c>
      <c r="K568" s="130" t="s">
        <v>604</v>
      </c>
      <c r="L568" s="205">
        <v>8.36893821E8</v>
      </c>
      <c r="M568" s="205">
        <v>1320.0</v>
      </c>
      <c r="N568" s="94" t="str">
        <f t="shared" si="95"/>
        <v>W</v>
      </c>
      <c r="O568" s="89" t="str">
        <f t="shared" si="96"/>
        <v>0</v>
      </c>
      <c r="P568" s="90"/>
      <c r="Q568" s="366" t="s">
        <v>23</v>
      </c>
      <c r="R568" s="85"/>
      <c r="S568" s="85"/>
      <c r="T568" s="85"/>
      <c r="U568" s="85"/>
      <c r="V568" s="85"/>
      <c r="W568" s="85"/>
      <c r="X568" s="85"/>
      <c r="Y568" s="85"/>
      <c r="Z568" s="85"/>
    </row>
    <row r="569">
      <c r="A569" s="86">
        <v>45854.0</v>
      </c>
      <c r="B569" s="87">
        <f t="shared" si="92"/>
        <v>45854</v>
      </c>
      <c r="C569" s="88">
        <f t="shared" si="97"/>
        <v>0.7083333333</v>
      </c>
      <c r="D569" s="130" t="s">
        <v>195</v>
      </c>
      <c r="E569" s="130"/>
      <c r="F569" s="205"/>
      <c r="G569" s="130"/>
      <c r="H569" s="238" t="str">
        <f t="shared" si="93"/>
        <v>D</v>
      </c>
      <c r="I569" s="240" t="str">
        <f t="shared" si="94"/>
        <v>0</v>
      </c>
      <c r="J569" s="130" t="s">
        <v>166</v>
      </c>
      <c r="K569" s="130"/>
      <c r="L569" s="205"/>
      <c r="M569" s="130"/>
      <c r="N569" s="94" t="str">
        <f t="shared" si="95"/>
        <v>D</v>
      </c>
      <c r="O569" s="89" t="str">
        <f t="shared" si="96"/>
        <v>0</v>
      </c>
      <c r="P569" s="90"/>
      <c r="Q569" s="366" t="s">
        <v>23</v>
      </c>
      <c r="R569" s="85"/>
      <c r="S569" s="85"/>
      <c r="T569" s="85"/>
      <c r="U569" s="85"/>
      <c r="V569" s="85"/>
      <c r="W569" s="85"/>
      <c r="X569" s="85"/>
      <c r="Y569" s="85"/>
      <c r="Z569" s="85"/>
    </row>
    <row r="570">
      <c r="A570" s="86">
        <v>45854.0</v>
      </c>
      <c r="B570" s="87">
        <f t="shared" si="92"/>
        <v>45854</v>
      </c>
      <c r="C570" s="88">
        <f t="shared" si="97"/>
        <v>0.7152777778</v>
      </c>
      <c r="D570" s="130" t="s">
        <v>186</v>
      </c>
      <c r="E570" s="130" t="s">
        <v>930</v>
      </c>
      <c r="F570" s="205">
        <v>4.0261896E8</v>
      </c>
      <c r="G570" s="205">
        <v>6830.0</v>
      </c>
      <c r="H570" s="238" t="str">
        <f t="shared" si="93"/>
        <v>L</v>
      </c>
      <c r="I570" s="240">
        <f t="shared" si="94"/>
        <v>75</v>
      </c>
      <c r="J570" s="130" t="s">
        <v>166</v>
      </c>
      <c r="K570" s="130" t="s">
        <v>697</v>
      </c>
      <c r="L570" s="205">
        <v>7.66483298E8</v>
      </c>
      <c r="M570" s="205">
        <v>31670.0</v>
      </c>
      <c r="N570" s="94" t="str">
        <f t="shared" si="95"/>
        <v>W</v>
      </c>
      <c r="O570" s="89">
        <f t="shared" si="96"/>
        <v>1000</v>
      </c>
      <c r="P570" s="90"/>
      <c r="Q570" s="366" t="s">
        <v>23</v>
      </c>
      <c r="R570" s="128" t="s">
        <v>698</v>
      </c>
      <c r="S570" s="128"/>
      <c r="T570" s="85"/>
      <c r="U570" s="85"/>
      <c r="V570" s="85"/>
      <c r="W570" s="85"/>
      <c r="X570" s="85"/>
      <c r="Y570" s="85"/>
      <c r="Z570" s="85"/>
    </row>
    <row r="571">
      <c r="A571" s="86">
        <v>45854.0</v>
      </c>
      <c r="B571" s="87">
        <f t="shared" si="92"/>
        <v>45854</v>
      </c>
      <c r="C571" s="88">
        <f t="shared" si="97"/>
        <v>0.7222222222</v>
      </c>
      <c r="D571" s="130" t="s">
        <v>195</v>
      </c>
      <c r="E571" s="130" t="s">
        <v>307</v>
      </c>
      <c r="F571" s="205">
        <v>5.82217237E8</v>
      </c>
      <c r="G571" s="205">
        <v>100.0</v>
      </c>
      <c r="H571" s="238" t="str">
        <f t="shared" si="93"/>
        <v>L</v>
      </c>
      <c r="I571" s="240" t="str">
        <f t="shared" si="94"/>
        <v>0</v>
      </c>
      <c r="J571" s="130" t="s">
        <v>170</v>
      </c>
      <c r="K571" s="130" t="s">
        <v>389</v>
      </c>
      <c r="L571" s="205">
        <v>7.56066307E8</v>
      </c>
      <c r="M571" s="205">
        <v>490.0</v>
      </c>
      <c r="N571" s="94" t="str">
        <f t="shared" si="95"/>
        <v>W</v>
      </c>
      <c r="O571" s="89" t="str">
        <f t="shared" si="96"/>
        <v>0</v>
      </c>
      <c r="P571" s="90"/>
      <c r="Q571" s="366" t="s">
        <v>23</v>
      </c>
      <c r="R571" s="85"/>
      <c r="S571" s="85"/>
      <c r="T571" s="85"/>
      <c r="U571" s="85"/>
      <c r="V571" s="85"/>
      <c r="W571" s="85"/>
      <c r="X571" s="85"/>
      <c r="Y571" s="85"/>
      <c r="Z571" s="85"/>
    </row>
    <row r="572">
      <c r="A572" s="86">
        <v>45854.0</v>
      </c>
      <c r="B572" s="87">
        <f t="shared" si="92"/>
        <v>45854</v>
      </c>
      <c r="C572" s="88">
        <f t="shared" si="97"/>
        <v>0.7291666667</v>
      </c>
      <c r="D572" s="130" t="s">
        <v>155</v>
      </c>
      <c r="E572" s="130" t="s">
        <v>529</v>
      </c>
      <c r="F572" s="205">
        <v>5.21170499E8</v>
      </c>
      <c r="G572" s="130"/>
      <c r="H572" s="238" t="str">
        <f t="shared" si="93"/>
        <v>D</v>
      </c>
      <c r="I572" s="240" t="str">
        <f t="shared" si="94"/>
        <v>0</v>
      </c>
      <c r="J572" s="130" t="s">
        <v>166</v>
      </c>
      <c r="K572" s="130"/>
      <c r="L572" s="205"/>
      <c r="M572" s="130"/>
      <c r="N572" s="94" t="str">
        <f t="shared" si="95"/>
        <v>D</v>
      </c>
      <c r="O572" s="89" t="str">
        <f t="shared" si="96"/>
        <v>0</v>
      </c>
      <c r="P572" s="311" t="s">
        <v>132</v>
      </c>
      <c r="Q572" s="366" t="s">
        <v>23</v>
      </c>
      <c r="R572" s="85"/>
      <c r="S572" s="85"/>
      <c r="T572" s="85"/>
      <c r="U572" s="85"/>
      <c r="V572" s="85"/>
      <c r="W572" s="85"/>
      <c r="X572" s="85"/>
      <c r="Y572" s="85"/>
      <c r="Z572" s="85"/>
    </row>
    <row r="573">
      <c r="A573" s="86">
        <v>45854.0</v>
      </c>
      <c r="B573" s="87">
        <f t="shared" si="92"/>
        <v>45854</v>
      </c>
      <c r="C573" s="88">
        <f t="shared" si="97"/>
        <v>0.7361111111</v>
      </c>
      <c r="D573" s="130" t="s">
        <v>195</v>
      </c>
      <c r="E573" s="130" t="s">
        <v>381</v>
      </c>
      <c r="F573" s="205">
        <v>8.35222775E8</v>
      </c>
      <c r="G573" s="205">
        <v>30.0</v>
      </c>
      <c r="H573" s="238" t="str">
        <f t="shared" si="93"/>
        <v>L</v>
      </c>
      <c r="I573" s="240" t="str">
        <f t="shared" si="94"/>
        <v>0</v>
      </c>
      <c r="J573" s="130" t="s">
        <v>134</v>
      </c>
      <c r="K573" s="130" t="s">
        <v>370</v>
      </c>
      <c r="L573" s="205">
        <v>6.59060208E8</v>
      </c>
      <c r="M573" s="205">
        <v>40.0</v>
      </c>
      <c r="N573" s="94" t="str">
        <f t="shared" si="95"/>
        <v>W</v>
      </c>
      <c r="O573" s="89" t="str">
        <f t="shared" si="96"/>
        <v>0</v>
      </c>
      <c r="P573" s="90"/>
      <c r="Q573" s="366" t="s">
        <v>23</v>
      </c>
      <c r="R573" s="85"/>
      <c r="S573" s="85"/>
      <c r="T573" s="85"/>
      <c r="U573" s="85"/>
      <c r="V573" s="85"/>
      <c r="W573" s="85"/>
      <c r="X573" s="85"/>
      <c r="Y573" s="85"/>
      <c r="Z573" s="85"/>
    </row>
    <row r="574">
      <c r="A574" s="86">
        <v>45854.0</v>
      </c>
      <c r="B574" s="87">
        <f t="shared" si="92"/>
        <v>45854</v>
      </c>
      <c r="C574" s="88">
        <f t="shared" si="97"/>
        <v>0.7430555556</v>
      </c>
      <c r="D574" s="130" t="s">
        <v>195</v>
      </c>
      <c r="E574" s="130"/>
      <c r="F574" s="205"/>
      <c r="G574" s="130"/>
      <c r="H574" s="238" t="str">
        <f t="shared" si="93"/>
        <v>D</v>
      </c>
      <c r="I574" s="240" t="str">
        <f t="shared" si="94"/>
        <v>0</v>
      </c>
      <c r="J574" s="130" t="s">
        <v>149</v>
      </c>
      <c r="K574" s="130"/>
      <c r="L574" s="205"/>
      <c r="M574" s="130"/>
      <c r="N574" s="94" t="str">
        <f t="shared" si="95"/>
        <v>D</v>
      </c>
      <c r="O574" s="89" t="str">
        <f t="shared" si="96"/>
        <v>0</v>
      </c>
      <c r="P574" s="90"/>
      <c r="Q574" s="366" t="s">
        <v>23</v>
      </c>
      <c r="R574" s="85"/>
      <c r="S574" s="85"/>
      <c r="T574" s="85"/>
      <c r="U574" s="85"/>
      <c r="V574" s="85"/>
      <c r="W574" s="85"/>
      <c r="X574" s="85"/>
      <c r="Y574" s="85"/>
      <c r="Z574" s="85"/>
    </row>
    <row r="575">
      <c r="A575" s="86">
        <v>45854.0</v>
      </c>
      <c r="B575" s="87">
        <f t="shared" si="92"/>
        <v>45854</v>
      </c>
      <c r="C575" s="88">
        <f t="shared" si="97"/>
        <v>0.75</v>
      </c>
      <c r="D575" s="130" t="s">
        <v>186</v>
      </c>
      <c r="E575" s="130"/>
      <c r="F575" s="205"/>
      <c r="G575" s="130"/>
      <c r="H575" s="238" t="str">
        <f t="shared" si="93"/>
        <v>D</v>
      </c>
      <c r="I575" s="240" t="str">
        <f t="shared" si="94"/>
        <v>0</v>
      </c>
      <c r="J575" s="130" t="s">
        <v>170</v>
      </c>
      <c r="K575" s="130"/>
      <c r="L575" s="205"/>
      <c r="M575" s="130"/>
      <c r="N575" s="94" t="str">
        <f t="shared" si="95"/>
        <v>D</v>
      </c>
      <c r="O575" s="89" t="str">
        <f t="shared" si="96"/>
        <v>0</v>
      </c>
      <c r="P575" s="90"/>
      <c r="Q575" s="366" t="s">
        <v>23</v>
      </c>
      <c r="R575" s="85"/>
      <c r="S575" s="85"/>
      <c r="T575" s="85"/>
      <c r="U575" s="85"/>
      <c r="V575" s="85"/>
      <c r="W575" s="85"/>
      <c r="X575" s="85"/>
      <c r="Y575" s="85"/>
      <c r="Z575" s="85"/>
    </row>
    <row r="576">
      <c r="A576" s="86">
        <v>45854.0</v>
      </c>
      <c r="B576" s="87">
        <f t="shared" si="92"/>
        <v>45854</v>
      </c>
      <c r="C576" s="88">
        <f t="shared" si="97"/>
        <v>0.7569444444</v>
      </c>
      <c r="D576" s="130" t="s">
        <v>130</v>
      </c>
      <c r="E576" s="130" t="s">
        <v>931</v>
      </c>
      <c r="F576" s="205">
        <v>7.51966805E8</v>
      </c>
      <c r="G576" s="205">
        <v>49100.0</v>
      </c>
      <c r="H576" s="238" t="str">
        <f t="shared" si="93"/>
        <v>W</v>
      </c>
      <c r="I576" s="240">
        <f t="shared" si="94"/>
        <v>1000</v>
      </c>
      <c r="J576" s="130" t="s">
        <v>161</v>
      </c>
      <c r="K576" s="205" t="s">
        <v>932</v>
      </c>
      <c r="L576" s="205">
        <v>8.24654077E8</v>
      </c>
      <c r="M576" s="205">
        <v>720.0</v>
      </c>
      <c r="N576" s="94" t="str">
        <f t="shared" si="95"/>
        <v>L</v>
      </c>
      <c r="O576" s="89" t="str">
        <f t="shared" si="96"/>
        <v>0</v>
      </c>
      <c r="P576" s="90"/>
      <c r="Q576" s="366" t="s">
        <v>23</v>
      </c>
      <c r="R576" s="85"/>
      <c r="S576" s="85"/>
      <c r="T576" s="85"/>
      <c r="U576" s="85"/>
      <c r="V576" s="85"/>
      <c r="W576" s="85"/>
      <c r="X576" s="85"/>
      <c r="Y576" s="85"/>
      <c r="Z576" s="85"/>
    </row>
    <row r="577">
      <c r="A577" s="86">
        <v>45854.0</v>
      </c>
      <c r="B577" s="87">
        <f t="shared" si="92"/>
        <v>45854</v>
      </c>
      <c r="C577" s="88">
        <f t="shared" si="97"/>
        <v>0.7638888889</v>
      </c>
      <c r="D577" s="130" t="s">
        <v>155</v>
      </c>
      <c r="E577" s="130" t="s">
        <v>312</v>
      </c>
      <c r="F577" s="205">
        <v>6.67784686E8</v>
      </c>
      <c r="G577" s="205">
        <v>90.0</v>
      </c>
      <c r="H577" s="238" t="str">
        <f t="shared" si="93"/>
        <v>L</v>
      </c>
      <c r="I577" s="240" t="str">
        <f t="shared" si="94"/>
        <v>0</v>
      </c>
      <c r="J577" s="130" t="s">
        <v>581</v>
      </c>
      <c r="K577" s="130" t="s">
        <v>633</v>
      </c>
      <c r="L577" s="205">
        <v>6.89212116E8</v>
      </c>
      <c r="M577" s="205">
        <v>20450.0</v>
      </c>
      <c r="N577" s="94" t="str">
        <f t="shared" si="95"/>
        <v>W</v>
      </c>
      <c r="O577" s="89">
        <f t="shared" si="96"/>
        <v>700</v>
      </c>
      <c r="P577" s="124"/>
      <c r="Q577" s="366" t="s">
        <v>23</v>
      </c>
      <c r="R577" s="85"/>
      <c r="S577" s="85"/>
      <c r="T577" s="85"/>
      <c r="U577" s="85"/>
      <c r="V577" s="85"/>
      <c r="W577" s="85"/>
      <c r="X577" s="85"/>
      <c r="Y577" s="85"/>
      <c r="Z577" s="85"/>
    </row>
    <row r="578">
      <c r="A578" s="86">
        <v>45854.0</v>
      </c>
      <c r="B578" s="87">
        <f t="shared" si="92"/>
        <v>45854</v>
      </c>
      <c r="C578" s="88">
        <f t="shared" si="97"/>
        <v>0.7708333333</v>
      </c>
      <c r="D578" s="130" t="s">
        <v>282</v>
      </c>
      <c r="E578" s="130" t="s">
        <v>609</v>
      </c>
      <c r="F578" s="205">
        <v>6.51155861E8</v>
      </c>
      <c r="G578" s="205">
        <v>20000.0</v>
      </c>
      <c r="H578" s="238" t="str">
        <f t="shared" si="93"/>
        <v>W</v>
      </c>
      <c r="I578" s="240">
        <f t="shared" si="94"/>
        <v>700</v>
      </c>
      <c r="J578" s="130" t="s">
        <v>197</v>
      </c>
      <c r="K578" s="130" t="s">
        <v>508</v>
      </c>
      <c r="L578" s="205">
        <v>5.81115255E8</v>
      </c>
      <c r="M578" s="205">
        <v>0.0</v>
      </c>
      <c r="N578" s="94" t="str">
        <f t="shared" si="95"/>
        <v>L</v>
      </c>
      <c r="O578" s="89" t="str">
        <f t="shared" si="96"/>
        <v>0</v>
      </c>
      <c r="P578" s="90"/>
      <c r="Q578" s="366" t="s">
        <v>23</v>
      </c>
      <c r="R578" s="85"/>
      <c r="S578" s="85"/>
      <c r="T578" s="85"/>
      <c r="U578" s="85"/>
      <c r="V578" s="85"/>
      <c r="W578" s="85"/>
      <c r="X578" s="85"/>
      <c r="Y578" s="85"/>
      <c r="Z578" s="85"/>
    </row>
    <row r="579">
      <c r="A579" s="86">
        <v>45854.0</v>
      </c>
      <c r="B579" s="87">
        <f t="shared" si="92"/>
        <v>45854</v>
      </c>
      <c r="C579" s="88">
        <f t="shared" si="97"/>
        <v>0.7777777778</v>
      </c>
      <c r="D579" s="130" t="s">
        <v>282</v>
      </c>
      <c r="E579" s="130" t="s">
        <v>142</v>
      </c>
      <c r="F579" s="205">
        <v>4.3140834E8</v>
      </c>
      <c r="G579" s="205">
        <v>100.0</v>
      </c>
      <c r="H579" s="238" t="str">
        <f t="shared" si="93"/>
        <v>W</v>
      </c>
      <c r="I579" s="240" t="str">
        <f t="shared" si="94"/>
        <v>0</v>
      </c>
      <c r="J579" s="130" t="s">
        <v>197</v>
      </c>
      <c r="K579" s="130" t="s">
        <v>805</v>
      </c>
      <c r="L579" s="205">
        <v>5.16572633E8</v>
      </c>
      <c r="M579" s="205">
        <v>50.0</v>
      </c>
      <c r="N579" s="94" t="str">
        <f t="shared" si="95"/>
        <v>L</v>
      </c>
      <c r="O579" s="89" t="str">
        <f t="shared" si="96"/>
        <v>0</v>
      </c>
      <c r="P579" s="124"/>
      <c r="Q579" s="366" t="s">
        <v>23</v>
      </c>
      <c r="R579" s="128" t="s">
        <v>933</v>
      </c>
      <c r="S579" s="85"/>
      <c r="T579" s="85"/>
      <c r="U579" s="85"/>
      <c r="V579" s="85"/>
      <c r="W579" s="85"/>
      <c r="X579" s="85"/>
      <c r="Y579" s="85"/>
      <c r="Z579" s="85"/>
    </row>
    <row r="580">
      <c r="A580" s="86">
        <v>45854.0</v>
      </c>
      <c r="B580" s="87">
        <f t="shared" si="92"/>
        <v>45854</v>
      </c>
      <c r="C580" s="88">
        <f t="shared" si="97"/>
        <v>0.7847222222</v>
      </c>
      <c r="D580" s="130" t="s">
        <v>217</v>
      </c>
      <c r="E580" s="130" t="s">
        <v>508</v>
      </c>
      <c r="F580" s="205">
        <v>5.81115255E8</v>
      </c>
      <c r="G580" s="205">
        <v>50010.0</v>
      </c>
      <c r="H580" s="238" t="str">
        <f t="shared" si="93"/>
        <v>W</v>
      </c>
      <c r="I580" s="240">
        <f t="shared" si="94"/>
        <v>1700</v>
      </c>
      <c r="J580" s="130" t="s">
        <v>166</v>
      </c>
      <c r="K580" s="130" t="s">
        <v>420</v>
      </c>
      <c r="L580" s="205">
        <v>8.15835665E8</v>
      </c>
      <c r="M580" s="205">
        <v>70.0</v>
      </c>
      <c r="N580" s="94" t="str">
        <f t="shared" si="95"/>
        <v>L</v>
      </c>
      <c r="O580" s="89" t="str">
        <f t="shared" si="96"/>
        <v>0</v>
      </c>
      <c r="P580" s="90"/>
      <c r="Q580" s="366" t="s">
        <v>23</v>
      </c>
      <c r="R580" s="85"/>
      <c r="S580" s="85"/>
      <c r="T580" s="85"/>
      <c r="U580" s="85"/>
      <c r="V580" s="85"/>
      <c r="W580" s="85"/>
      <c r="X580" s="85"/>
      <c r="Y580" s="85"/>
      <c r="Z580" s="85"/>
    </row>
    <row r="581">
      <c r="A581" s="86">
        <v>45854.0</v>
      </c>
      <c r="B581" s="87">
        <f t="shared" si="92"/>
        <v>45854</v>
      </c>
      <c r="C581" s="88">
        <f t="shared" si="97"/>
        <v>0.7916666667</v>
      </c>
      <c r="D581" s="130" t="s">
        <v>186</v>
      </c>
      <c r="E581" s="130">
        <v>8.80112887E8</v>
      </c>
      <c r="F581" s="205">
        <v>6.53473704E8</v>
      </c>
      <c r="G581" s="130"/>
      <c r="H581" s="238" t="str">
        <f t="shared" si="93"/>
        <v>D</v>
      </c>
      <c r="I581" s="240" t="str">
        <f t="shared" si="94"/>
        <v>0</v>
      </c>
      <c r="J581" s="130" t="s">
        <v>205</v>
      </c>
      <c r="K581" s="130" t="s">
        <v>206</v>
      </c>
      <c r="L581" s="205">
        <v>6.31394757E8</v>
      </c>
      <c r="M581" s="130"/>
      <c r="N581" s="94" t="str">
        <f t="shared" si="95"/>
        <v>D</v>
      </c>
      <c r="O581" s="89" t="str">
        <f t="shared" si="96"/>
        <v>0</v>
      </c>
      <c r="P581" s="392" t="s">
        <v>353</v>
      </c>
      <c r="Q581" s="366" t="s">
        <v>23</v>
      </c>
      <c r="R581" s="85"/>
      <c r="S581" s="85"/>
      <c r="T581" s="85"/>
      <c r="U581" s="85"/>
      <c r="V581" s="85"/>
      <c r="W581" s="85"/>
      <c r="X581" s="85"/>
      <c r="Y581" s="85"/>
      <c r="Z581" s="85"/>
    </row>
    <row r="582">
      <c r="A582" s="86">
        <v>45854.0</v>
      </c>
      <c r="B582" s="87">
        <f t="shared" si="92"/>
        <v>45854</v>
      </c>
      <c r="C582" s="88">
        <f t="shared" si="97"/>
        <v>0.7986111111</v>
      </c>
      <c r="D582" s="130" t="s">
        <v>427</v>
      </c>
      <c r="E582" s="130" t="s">
        <v>162</v>
      </c>
      <c r="F582" s="205">
        <v>8.33635123E8</v>
      </c>
      <c r="G582" s="205">
        <v>0.0</v>
      </c>
      <c r="H582" s="238" t="str">
        <f t="shared" si="93"/>
        <v>D</v>
      </c>
      <c r="I582" s="240" t="str">
        <f t="shared" si="94"/>
        <v>0</v>
      </c>
      <c r="J582" s="130" t="s">
        <v>134</v>
      </c>
      <c r="K582" s="130" t="s">
        <v>462</v>
      </c>
      <c r="L582" s="205">
        <v>8.08490653E8</v>
      </c>
      <c r="M582" s="205">
        <v>0.0</v>
      </c>
      <c r="N582" s="94" t="str">
        <f t="shared" si="95"/>
        <v>D</v>
      </c>
      <c r="O582" s="89" t="str">
        <f t="shared" si="96"/>
        <v>0</v>
      </c>
      <c r="P582" s="90"/>
      <c r="Q582" s="366" t="s">
        <v>23</v>
      </c>
      <c r="R582" s="85"/>
      <c r="S582" s="85"/>
      <c r="T582" s="85"/>
      <c r="U582" s="85"/>
      <c r="V582" s="85"/>
      <c r="W582" s="85"/>
      <c r="X582" s="85"/>
      <c r="Y582" s="85"/>
      <c r="Z582" s="85"/>
    </row>
    <row r="583">
      <c r="A583" s="86">
        <v>45854.0</v>
      </c>
      <c r="B583" s="87">
        <f t="shared" si="92"/>
        <v>45854</v>
      </c>
      <c r="C583" s="88">
        <f t="shared" si="97"/>
        <v>0.8055555556</v>
      </c>
      <c r="D583" s="130" t="s">
        <v>208</v>
      </c>
      <c r="E583" s="130" t="s">
        <v>239</v>
      </c>
      <c r="F583" s="205">
        <v>4.06209818E8</v>
      </c>
      <c r="G583" s="205">
        <v>55210.0</v>
      </c>
      <c r="H583" s="238" t="str">
        <f t="shared" si="93"/>
        <v>W</v>
      </c>
      <c r="I583" s="240">
        <f t="shared" si="94"/>
        <v>1700</v>
      </c>
      <c r="J583" s="130" t="s">
        <v>170</v>
      </c>
      <c r="K583" s="130" t="s">
        <v>934</v>
      </c>
      <c r="L583" s="205">
        <v>5.23107027E8</v>
      </c>
      <c r="M583" s="205">
        <v>60.0</v>
      </c>
      <c r="N583" s="94" t="str">
        <f t="shared" si="95"/>
        <v>L</v>
      </c>
      <c r="O583" s="89" t="str">
        <f t="shared" si="96"/>
        <v>0</v>
      </c>
      <c r="P583" s="90"/>
      <c r="Q583" s="366" t="s">
        <v>23</v>
      </c>
      <c r="R583" s="85"/>
      <c r="S583" s="85"/>
      <c r="T583" s="85"/>
      <c r="U583" s="85"/>
      <c r="V583" s="85"/>
      <c r="W583" s="85"/>
      <c r="X583" s="85"/>
      <c r="Y583" s="85"/>
      <c r="Z583" s="85"/>
    </row>
    <row r="584">
      <c r="A584" s="86">
        <v>45854.0</v>
      </c>
      <c r="B584" s="87">
        <f t="shared" si="92"/>
        <v>45854</v>
      </c>
      <c r="C584" s="88">
        <f t="shared" si="97"/>
        <v>0.8125</v>
      </c>
      <c r="D584" s="130" t="s">
        <v>186</v>
      </c>
      <c r="E584" s="130" t="s">
        <v>156</v>
      </c>
      <c r="F584" s="205">
        <v>7.82249384E8</v>
      </c>
      <c r="G584" s="205">
        <v>20.0</v>
      </c>
      <c r="H584" s="238" t="str">
        <f t="shared" si="93"/>
        <v>L</v>
      </c>
      <c r="I584" s="240" t="str">
        <f t="shared" si="94"/>
        <v>0</v>
      </c>
      <c r="J584" s="130" t="s">
        <v>166</v>
      </c>
      <c r="K584" s="130" t="s">
        <v>411</v>
      </c>
      <c r="L584" s="205">
        <v>5.72623041E8</v>
      </c>
      <c r="M584" s="205">
        <v>50070.0</v>
      </c>
      <c r="N584" s="94" t="str">
        <f t="shared" si="95"/>
        <v>W</v>
      </c>
      <c r="O584" s="89">
        <f t="shared" si="96"/>
        <v>1700</v>
      </c>
      <c r="P584" s="124"/>
      <c r="Q584" s="366" t="s">
        <v>23</v>
      </c>
      <c r="R584" s="85"/>
      <c r="S584" s="85"/>
      <c r="T584" s="85"/>
      <c r="U584" s="85"/>
      <c r="V584" s="85"/>
      <c r="W584" s="85"/>
      <c r="X584" s="85"/>
      <c r="Y584" s="85"/>
      <c r="Z584" s="85"/>
    </row>
    <row r="585">
      <c r="A585" s="86">
        <v>45854.0</v>
      </c>
      <c r="B585" s="87">
        <f t="shared" si="92"/>
        <v>45854</v>
      </c>
      <c r="C585" s="88">
        <f t="shared" si="97"/>
        <v>0.8194444444</v>
      </c>
      <c r="D585" s="130" t="s">
        <v>155</v>
      </c>
      <c r="E585" s="130" t="s">
        <v>156</v>
      </c>
      <c r="F585" s="205">
        <v>7.82249384E8</v>
      </c>
      <c r="G585" s="205">
        <v>20.0</v>
      </c>
      <c r="H585" s="238" t="str">
        <f t="shared" si="93"/>
        <v>L</v>
      </c>
      <c r="I585" s="240" t="str">
        <f t="shared" si="94"/>
        <v>0</v>
      </c>
      <c r="J585" s="130" t="s">
        <v>166</v>
      </c>
      <c r="K585" s="130" t="s">
        <v>411</v>
      </c>
      <c r="L585" s="205">
        <v>5.72623041E8</v>
      </c>
      <c r="M585" s="205">
        <v>50000.0</v>
      </c>
      <c r="N585" s="94" t="str">
        <f t="shared" si="95"/>
        <v>W</v>
      </c>
      <c r="O585" s="89">
        <f t="shared" si="96"/>
        <v>1700</v>
      </c>
      <c r="P585" s="90"/>
      <c r="Q585" s="366" t="s">
        <v>23</v>
      </c>
      <c r="R585" s="85"/>
      <c r="S585" s="85"/>
      <c r="T585" s="85"/>
      <c r="U585" s="85"/>
      <c r="V585" s="85"/>
      <c r="W585" s="85"/>
      <c r="X585" s="85"/>
      <c r="Y585" s="85"/>
      <c r="Z585" s="85"/>
    </row>
    <row r="586">
      <c r="A586" s="86">
        <v>45854.0</v>
      </c>
      <c r="B586" s="87">
        <f t="shared" si="92"/>
        <v>45854</v>
      </c>
      <c r="C586" s="88">
        <f t="shared" si="97"/>
        <v>0.8263888889</v>
      </c>
      <c r="D586" s="130" t="s">
        <v>181</v>
      </c>
      <c r="E586" s="130" t="s">
        <v>697</v>
      </c>
      <c r="F586" s="205">
        <v>7.66483298E8</v>
      </c>
      <c r="G586" s="205">
        <v>320.0</v>
      </c>
      <c r="H586" s="238" t="str">
        <f t="shared" si="93"/>
        <v>L</v>
      </c>
      <c r="I586" s="240" t="str">
        <f t="shared" si="94"/>
        <v>0</v>
      </c>
      <c r="J586" s="130" t="s">
        <v>166</v>
      </c>
      <c r="K586" s="393" t="s">
        <v>935</v>
      </c>
      <c r="L586" s="205">
        <v>6.27797129E8</v>
      </c>
      <c r="M586" s="205">
        <v>5420.0</v>
      </c>
      <c r="N586" s="94" t="str">
        <f t="shared" si="95"/>
        <v>W</v>
      </c>
      <c r="O586" s="89">
        <f t="shared" si="96"/>
        <v>150</v>
      </c>
      <c r="P586" s="124"/>
      <c r="Q586" s="366" t="s">
        <v>23</v>
      </c>
      <c r="R586" s="128" t="s">
        <v>936</v>
      </c>
      <c r="S586" s="85"/>
      <c r="T586" s="85"/>
      <c r="U586" s="85"/>
      <c r="V586" s="85"/>
      <c r="W586" s="85"/>
      <c r="X586" s="85"/>
      <c r="Y586" s="85"/>
      <c r="Z586" s="85"/>
    </row>
    <row r="587">
      <c r="A587" s="86">
        <v>45854.0</v>
      </c>
      <c r="B587" s="87">
        <f t="shared" si="92"/>
        <v>45854</v>
      </c>
      <c r="C587" s="88">
        <f t="shared" si="97"/>
        <v>0.8333333333</v>
      </c>
      <c r="D587" s="130" t="s">
        <v>282</v>
      </c>
      <c r="E587" s="130" t="s">
        <v>142</v>
      </c>
      <c r="F587" s="205">
        <v>4.3140834E8</v>
      </c>
      <c r="G587" s="205">
        <v>70.0</v>
      </c>
      <c r="H587" s="238" t="str">
        <f t="shared" si="93"/>
        <v>W</v>
      </c>
      <c r="I587" s="240" t="str">
        <f t="shared" si="94"/>
        <v>0</v>
      </c>
      <c r="J587" s="130" t="s">
        <v>146</v>
      </c>
      <c r="K587" s="130" t="s">
        <v>805</v>
      </c>
      <c r="L587" s="205">
        <v>5.16572633E8</v>
      </c>
      <c r="M587" s="205">
        <v>10.0</v>
      </c>
      <c r="N587" s="94" t="str">
        <f t="shared" si="95"/>
        <v>L</v>
      </c>
      <c r="O587" s="89" t="str">
        <f t="shared" si="96"/>
        <v>0</v>
      </c>
      <c r="P587" s="90"/>
      <c r="Q587" s="366" t="s">
        <v>23</v>
      </c>
      <c r="R587" s="128" t="s">
        <v>937</v>
      </c>
      <c r="S587" s="128"/>
      <c r="T587" s="85"/>
      <c r="U587" s="85"/>
      <c r="V587" s="85"/>
      <c r="W587" s="85"/>
      <c r="X587" s="85"/>
      <c r="Y587" s="85"/>
      <c r="Z587" s="85"/>
    </row>
    <row r="588">
      <c r="A588" s="86">
        <v>45854.0</v>
      </c>
      <c r="B588" s="87">
        <f t="shared" si="92"/>
        <v>45854</v>
      </c>
      <c r="C588" s="88">
        <f t="shared" si="97"/>
        <v>0.8402777778</v>
      </c>
      <c r="D588" s="130" t="s">
        <v>174</v>
      </c>
      <c r="E588" s="130" t="s">
        <v>288</v>
      </c>
      <c r="F588" s="205">
        <v>5.04349393E8</v>
      </c>
      <c r="G588" s="205">
        <v>0.0</v>
      </c>
      <c r="H588" s="238" t="str">
        <f t="shared" si="93"/>
        <v>D</v>
      </c>
      <c r="I588" s="240" t="str">
        <f t="shared" si="94"/>
        <v>0</v>
      </c>
      <c r="J588" s="130" t="s">
        <v>584</v>
      </c>
      <c r="K588" s="130" t="s">
        <v>531</v>
      </c>
      <c r="L588" s="205">
        <v>7.53012678E8</v>
      </c>
      <c r="M588" s="205">
        <v>0.0</v>
      </c>
      <c r="N588" s="94" t="str">
        <f t="shared" si="95"/>
        <v>D</v>
      </c>
      <c r="O588" s="89" t="str">
        <f t="shared" si="96"/>
        <v>0</v>
      </c>
      <c r="P588" s="147"/>
      <c r="Q588" s="366" t="s">
        <v>23</v>
      </c>
      <c r="R588" s="128" t="s">
        <v>938</v>
      </c>
      <c r="S588" s="85"/>
      <c r="T588" s="85"/>
      <c r="U588" s="85"/>
      <c r="V588" s="85"/>
      <c r="W588" s="85"/>
      <c r="X588" s="85"/>
      <c r="Y588" s="85"/>
      <c r="Z588" s="85"/>
    </row>
    <row r="589">
      <c r="A589" s="86">
        <v>45854.0</v>
      </c>
      <c r="B589" s="87">
        <f t="shared" si="92"/>
        <v>45854</v>
      </c>
      <c r="C589" s="88">
        <f t="shared" si="97"/>
        <v>0.8472222222</v>
      </c>
      <c r="D589" s="130" t="s">
        <v>282</v>
      </c>
      <c r="E589" s="130" t="s">
        <v>924</v>
      </c>
      <c r="F589" s="205">
        <v>8.28790102E8</v>
      </c>
      <c r="G589" s="205">
        <v>490.0</v>
      </c>
      <c r="H589" s="238" t="str">
        <f t="shared" si="93"/>
        <v>L</v>
      </c>
      <c r="I589" s="240" t="str">
        <f t="shared" si="94"/>
        <v>0</v>
      </c>
      <c r="J589" s="130" t="s">
        <v>191</v>
      </c>
      <c r="K589" s="130" t="s">
        <v>697</v>
      </c>
      <c r="L589" s="205">
        <v>7.66483298E8</v>
      </c>
      <c r="M589" s="205">
        <v>32400.0</v>
      </c>
      <c r="N589" s="94" t="str">
        <f t="shared" si="95"/>
        <v>W</v>
      </c>
      <c r="O589" s="89">
        <f t="shared" si="96"/>
        <v>1000</v>
      </c>
      <c r="P589" s="90"/>
      <c r="Q589" s="366" t="s">
        <v>23</v>
      </c>
      <c r="R589" s="85"/>
      <c r="S589" s="85"/>
      <c r="T589" s="85"/>
      <c r="U589" s="85"/>
      <c r="V589" s="85"/>
      <c r="W589" s="85"/>
      <c r="X589" s="85"/>
      <c r="Y589" s="85"/>
      <c r="Z589" s="85"/>
    </row>
    <row r="590">
      <c r="A590" s="86">
        <v>45854.0</v>
      </c>
      <c r="B590" s="87">
        <f t="shared" si="92"/>
        <v>45854</v>
      </c>
      <c r="C590" s="88">
        <f t="shared" si="97"/>
        <v>0.8541666667</v>
      </c>
      <c r="D590" s="130" t="s">
        <v>282</v>
      </c>
      <c r="E590" s="130" t="s">
        <v>639</v>
      </c>
      <c r="F590" s="205">
        <v>7.37524726E8</v>
      </c>
      <c r="G590" s="205">
        <v>20000.0</v>
      </c>
      <c r="H590" s="238" t="str">
        <f t="shared" si="93"/>
        <v>W</v>
      </c>
      <c r="I590" s="240">
        <f t="shared" si="94"/>
        <v>700</v>
      </c>
      <c r="J590" s="130" t="s">
        <v>279</v>
      </c>
      <c r="K590" s="130" t="s">
        <v>424</v>
      </c>
      <c r="L590" s="205">
        <v>1.857610919E9</v>
      </c>
      <c r="M590" s="205">
        <v>0.0</v>
      </c>
      <c r="N590" s="94" t="str">
        <f t="shared" si="95"/>
        <v>L</v>
      </c>
      <c r="O590" s="89" t="str">
        <f t="shared" si="96"/>
        <v>0</v>
      </c>
      <c r="P590" s="124"/>
      <c r="Q590" s="366" t="s">
        <v>23</v>
      </c>
      <c r="R590" s="85"/>
      <c r="S590" s="85"/>
      <c r="T590" s="85"/>
      <c r="U590" s="85"/>
      <c r="V590" s="85"/>
      <c r="W590" s="85"/>
      <c r="X590" s="85"/>
      <c r="Y590" s="85"/>
      <c r="Z590" s="85"/>
    </row>
    <row r="591">
      <c r="A591" s="86">
        <v>45854.0</v>
      </c>
      <c r="B591" s="87">
        <f t="shared" si="92"/>
        <v>45854</v>
      </c>
      <c r="C591" s="88">
        <f t="shared" si="97"/>
        <v>0.8611111111</v>
      </c>
      <c r="D591" s="130" t="s">
        <v>163</v>
      </c>
      <c r="E591" s="130" t="s">
        <v>287</v>
      </c>
      <c r="F591" s="205">
        <v>1.8792916E9</v>
      </c>
      <c r="G591" s="130"/>
      <c r="H591" s="238" t="str">
        <f t="shared" si="93"/>
        <v>D</v>
      </c>
      <c r="I591" s="240" t="str">
        <f t="shared" si="94"/>
        <v>0</v>
      </c>
      <c r="J591" s="130" t="s">
        <v>170</v>
      </c>
      <c r="K591" s="130" t="s">
        <v>512</v>
      </c>
      <c r="L591" s="205">
        <v>4.6352808E8</v>
      </c>
      <c r="M591" s="130"/>
      <c r="N591" s="94" t="str">
        <f t="shared" si="95"/>
        <v>D</v>
      </c>
      <c r="O591" s="89" t="str">
        <f t="shared" si="96"/>
        <v>0</v>
      </c>
      <c r="P591" s="392" t="s">
        <v>353</v>
      </c>
      <c r="Q591" s="366" t="s">
        <v>23</v>
      </c>
      <c r="R591" s="85"/>
      <c r="S591" s="85"/>
      <c r="T591" s="85"/>
      <c r="U591" s="85"/>
      <c r="V591" s="85"/>
      <c r="W591" s="85"/>
      <c r="X591" s="85"/>
      <c r="Y591" s="85"/>
      <c r="Z591" s="85"/>
    </row>
    <row r="592">
      <c r="A592" s="86">
        <v>45854.0</v>
      </c>
      <c r="B592" s="87">
        <f t="shared" si="92"/>
        <v>45854</v>
      </c>
      <c r="C592" s="88">
        <f t="shared" si="97"/>
        <v>0.8680555556</v>
      </c>
      <c r="D592" s="130" t="s">
        <v>157</v>
      </c>
      <c r="E592" s="130" t="s">
        <v>939</v>
      </c>
      <c r="F592" s="205">
        <v>6.14038377E8</v>
      </c>
      <c r="G592" s="205">
        <v>50000.0</v>
      </c>
      <c r="H592" s="394" t="str">
        <f t="shared" si="93"/>
        <v>W</v>
      </c>
      <c r="I592" s="395">
        <f t="shared" si="94"/>
        <v>1700</v>
      </c>
      <c r="J592" s="130" t="s">
        <v>197</v>
      </c>
      <c r="K592" s="130" t="s">
        <v>922</v>
      </c>
      <c r="L592" s="205">
        <v>4.38947213E8</v>
      </c>
      <c r="M592" s="205">
        <v>40.0</v>
      </c>
      <c r="N592" s="396" t="str">
        <f t="shared" si="95"/>
        <v>L</v>
      </c>
      <c r="O592" s="397" t="str">
        <f t="shared" si="96"/>
        <v>0</v>
      </c>
      <c r="P592" s="124"/>
      <c r="Q592" s="366" t="s">
        <v>23</v>
      </c>
      <c r="R592" s="128" t="s">
        <v>940</v>
      </c>
      <c r="S592" s="85"/>
      <c r="T592" s="85"/>
      <c r="U592" s="85"/>
      <c r="V592" s="85"/>
      <c r="W592" s="85"/>
      <c r="X592" s="85"/>
      <c r="Y592" s="85"/>
      <c r="Z592" s="85"/>
    </row>
    <row r="593">
      <c r="A593" s="268" t="s">
        <v>116</v>
      </c>
      <c r="B593" s="81" t="s">
        <v>16</v>
      </c>
      <c r="C593" s="150" t="s">
        <v>117</v>
      </c>
      <c r="D593" s="398" t="s">
        <v>118</v>
      </c>
      <c r="E593" s="398" t="s">
        <v>119</v>
      </c>
      <c r="F593" s="399" t="s">
        <v>120</v>
      </c>
      <c r="G593" s="398" t="s">
        <v>121</v>
      </c>
      <c r="H593" s="398" t="s">
        <v>122</v>
      </c>
      <c r="I593" s="398" t="s">
        <v>123</v>
      </c>
      <c r="J593" s="398" t="s">
        <v>118</v>
      </c>
      <c r="K593" s="398" t="s">
        <v>124</v>
      </c>
      <c r="L593" s="400" t="s">
        <v>125</v>
      </c>
      <c r="M593" s="401" t="s">
        <v>121</v>
      </c>
      <c r="N593" s="401" t="s">
        <v>122</v>
      </c>
      <c r="O593" s="401" t="s">
        <v>123</v>
      </c>
      <c r="P593" s="402" t="s">
        <v>52</v>
      </c>
      <c r="Q593" s="368" t="s">
        <v>17</v>
      </c>
      <c r="R593" s="85"/>
      <c r="S593" s="85"/>
      <c r="T593" s="85"/>
      <c r="U593" s="85"/>
      <c r="V593" s="85"/>
      <c r="W593" s="85"/>
      <c r="X593" s="85"/>
      <c r="Y593" s="85"/>
      <c r="Z593" s="85"/>
    </row>
    <row r="594">
      <c r="A594" s="86">
        <v>45855.0</v>
      </c>
      <c r="B594" s="87">
        <f t="shared" ref="B594:B629" si="98">A594</f>
        <v>45855</v>
      </c>
      <c r="C594" s="88">
        <v>0.625</v>
      </c>
      <c r="D594" s="240" t="s">
        <v>217</v>
      </c>
      <c r="E594" s="162" t="s">
        <v>746</v>
      </c>
      <c r="F594" s="403" t="s">
        <v>941</v>
      </c>
      <c r="G594" s="403" t="s">
        <v>942</v>
      </c>
      <c r="H594" s="394" t="str">
        <f t="shared" ref="H594:H629" si="99">IFS(G594&gt;M594,"W",G594&lt;M594,"L",G594=M594,"D")</f>
        <v>D</v>
      </c>
      <c r="I594" s="395" t="str">
        <f t="shared" ref="I594:I629" si="100">iferror(IF(H594="W",lookup(G594,{5000,10000,20000,30000,50000},{150,350,700,1000,1700}),lookup(G594,{5000,10000,20000,30000,50000},{75,175,350,500,850})),"0")</f>
        <v>0</v>
      </c>
      <c r="J594" s="240" t="s">
        <v>149</v>
      </c>
      <c r="K594" s="162" t="s">
        <v>943</v>
      </c>
      <c r="L594" s="404" t="s">
        <v>944</v>
      </c>
      <c r="M594" s="403" t="s">
        <v>942</v>
      </c>
      <c r="N594" s="396" t="str">
        <f t="shared" ref="N594:N629" si="101">IFS(M594&gt;G594,"W",M594&lt;G594,"L",M594=G594,"D")</f>
        <v>D</v>
      </c>
      <c r="O594" s="397" t="str">
        <f t="shared" ref="O594:O629" si="102">iferror(IF(N594="W",lookup(M594,{5000,10000,20000,30000,50000},{150,350,700,1000,1700}),lookup(M594,{5000,10000,20000,30000,50000},{75,175,350,500,850})),"0")</f>
        <v>0</v>
      </c>
      <c r="P594" s="124"/>
      <c r="Q594" s="362" t="s">
        <v>25</v>
      </c>
      <c r="R594" s="85"/>
      <c r="S594" s="85"/>
      <c r="T594" s="85"/>
      <c r="U594" s="85"/>
      <c r="V594" s="85"/>
      <c r="W594" s="85"/>
      <c r="X594" s="85"/>
      <c r="Y594" s="85"/>
      <c r="Z594" s="85"/>
    </row>
    <row r="595">
      <c r="A595" s="86">
        <v>45855.0</v>
      </c>
      <c r="B595" s="87">
        <f t="shared" si="98"/>
        <v>45855</v>
      </c>
      <c r="C595" s="88">
        <f t="shared" ref="C595:C629" si="103">C594 + TIME(0, 10, 0)</f>
        <v>0.6319444444</v>
      </c>
      <c r="D595" s="240" t="s">
        <v>217</v>
      </c>
      <c r="E595" s="175" t="s">
        <v>226</v>
      </c>
      <c r="F595" s="403" t="s">
        <v>945</v>
      </c>
      <c r="G595" s="405" t="s">
        <v>946</v>
      </c>
      <c r="H595" s="394" t="str">
        <f t="shared" si="99"/>
        <v>L</v>
      </c>
      <c r="I595" s="395" t="str">
        <f t="shared" si="100"/>
        <v>0</v>
      </c>
      <c r="J595" s="240" t="s">
        <v>197</v>
      </c>
      <c r="K595" s="175" t="s">
        <v>447</v>
      </c>
      <c r="L595" s="404" t="s">
        <v>947</v>
      </c>
      <c r="M595" s="406" t="s">
        <v>948</v>
      </c>
      <c r="N595" s="396" t="str">
        <f t="shared" si="101"/>
        <v>W</v>
      </c>
      <c r="O595" s="397" t="str">
        <f t="shared" si="102"/>
        <v>0</v>
      </c>
      <c r="P595" s="147"/>
      <c r="Q595" s="362" t="s">
        <v>25</v>
      </c>
      <c r="R595" s="85"/>
      <c r="S595" s="85"/>
      <c r="T595" s="85"/>
      <c r="U595" s="85"/>
      <c r="V595" s="85"/>
      <c r="W595" s="85"/>
      <c r="X595" s="85"/>
      <c r="Y595" s="85"/>
      <c r="Z595" s="85"/>
    </row>
    <row r="596">
      <c r="A596" s="86">
        <v>45855.0</v>
      </c>
      <c r="B596" s="87">
        <f t="shared" si="98"/>
        <v>45855</v>
      </c>
      <c r="C596" s="88">
        <f t="shared" si="103"/>
        <v>0.6388888889</v>
      </c>
      <c r="D596" s="240" t="s">
        <v>195</v>
      </c>
      <c r="E596" s="407"/>
      <c r="F596" s="407"/>
      <c r="G596" s="407"/>
      <c r="H596" s="394" t="str">
        <f t="shared" si="99"/>
        <v>D</v>
      </c>
      <c r="I596" s="395" t="str">
        <f t="shared" si="100"/>
        <v>0</v>
      </c>
      <c r="J596" s="240" t="s">
        <v>166</v>
      </c>
      <c r="K596" s="247" t="s">
        <v>519</v>
      </c>
      <c r="L596" s="404" t="s">
        <v>949</v>
      </c>
      <c r="M596" s="397"/>
      <c r="N596" s="396" t="str">
        <f t="shared" si="101"/>
        <v>D</v>
      </c>
      <c r="O596" s="397" t="str">
        <f t="shared" si="102"/>
        <v>0</v>
      </c>
      <c r="P596" s="311" t="s">
        <v>132</v>
      </c>
      <c r="Q596" s="362" t="s">
        <v>25</v>
      </c>
      <c r="R596" s="85"/>
      <c r="S596" s="85"/>
      <c r="T596" s="85"/>
      <c r="U596" s="85"/>
      <c r="V596" s="85"/>
      <c r="W596" s="85"/>
      <c r="X596" s="85"/>
      <c r="Y596" s="85"/>
      <c r="Z596" s="85"/>
    </row>
    <row r="597">
      <c r="A597" s="86">
        <v>45855.0</v>
      </c>
      <c r="B597" s="87">
        <f t="shared" si="98"/>
        <v>45855</v>
      </c>
      <c r="C597" s="88">
        <f t="shared" si="103"/>
        <v>0.6458333333</v>
      </c>
      <c r="D597" s="240" t="s">
        <v>186</v>
      </c>
      <c r="E597" s="407"/>
      <c r="F597" s="407"/>
      <c r="G597" s="407"/>
      <c r="H597" s="394" t="str">
        <f t="shared" si="99"/>
        <v>D</v>
      </c>
      <c r="I597" s="395" t="str">
        <f t="shared" si="100"/>
        <v>0</v>
      </c>
      <c r="J597" s="240" t="s">
        <v>208</v>
      </c>
      <c r="K597" s="241" t="s">
        <v>486</v>
      </c>
      <c r="L597" s="408"/>
      <c r="M597" s="397"/>
      <c r="N597" s="396" t="str">
        <f t="shared" si="101"/>
        <v>D</v>
      </c>
      <c r="O597" s="397" t="str">
        <f t="shared" si="102"/>
        <v>0</v>
      </c>
      <c r="P597" s="124"/>
      <c r="Q597" s="362" t="s">
        <v>25</v>
      </c>
      <c r="R597" s="85"/>
      <c r="S597" s="85"/>
      <c r="T597" s="85"/>
      <c r="U597" s="85"/>
      <c r="V597" s="85"/>
      <c r="W597" s="85"/>
      <c r="X597" s="85"/>
      <c r="Y597" s="85"/>
      <c r="Z597" s="85"/>
    </row>
    <row r="598">
      <c r="A598" s="86">
        <v>45855.0</v>
      </c>
      <c r="B598" s="87">
        <f t="shared" si="98"/>
        <v>45855</v>
      </c>
      <c r="C598" s="88">
        <f t="shared" si="103"/>
        <v>0.6527777778</v>
      </c>
      <c r="D598" s="240" t="s">
        <v>139</v>
      </c>
      <c r="E598" s="153" t="s">
        <v>450</v>
      </c>
      <c r="F598" s="403" t="s">
        <v>950</v>
      </c>
      <c r="G598" s="403" t="s">
        <v>951</v>
      </c>
      <c r="H598" s="394" t="str">
        <f t="shared" si="99"/>
        <v>L</v>
      </c>
      <c r="I598" s="395" t="str">
        <f t="shared" si="100"/>
        <v>0</v>
      </c>
      <c r="J598" s="240" t="s">
        <v>581</v>
      </c>
      <c r="K598" s="241" t="s">
        <v>665</v>
      </c>
      <c r="L598" s="404" t="s">
        <v>952</v>
      </c>
      <c r="M598" s="406" t="s">
        <v>953</v>
      </c>
      <c r="N598" s="396" t="str">
        <f t="shared" si="101"/>
        <v>W</v>
      </c>
      <c r="O598" s="397" t="str">
        <f t="shared" si="102"/>
        <v>0</v>
      </c>
      <c r="P598" s="124"/>
      <c r="Q598" s="362" t="s">
        <v>25</v>
      </c>
      <c r="R598" s="85"/>
      <c r="S598" s="85"/>
      <c r="T598" s="85"/>
      <c r="U598" s="85"/>
      <c r="V598" s="85"/>
      <c r="W598" s="85"/>
      <c r="X598" s="85"/>
      <c r="Y598" s="85"/>
      <c r="Z598" s="85"/>
    </row>
    <row r="599">
      <c r="A599" s="86">
        <v>45855.0</v>
      </c>
      <c r="B599" s="87">
        <f t="shared" si="98"/>
        <v>45855</v>
      </c>
      <c r="C599" s="88">
        <f t="shared" si="103"/>
        <v>0.6597222222</v>
      </c>
      <c r="D599" s="240" t="s">
        <v>195</v>
      </c>
      <c r="E599" s="407"/>
      <c r="F599" s="407"/>
      <c r="G599" s="407"/>
      <c r="H599" s="394" t="str">
        <f t="shared" si="99"/>
        <v>D</v>
      </c>
      <c r="I599" s="395" t="str">
        <f t="shared" si="100"/>
        <v>0</v>
      </c>
      <c r="J599" s="240" t="s">
        <v>191</v>
      </c>
      <c r="K599" s="407"/>
      <c r="L599" s="408"/>
      <c r="M599" s="397"/>
      <c r="N599" s="396" t="str">
        <f t="shared" si="101"/>
        <v>D</v>
      </c>
      <c r="O599" s="397" t="str">
        <f t="shared" si="102"/>
        <v>0</v>
      </c>
      <c r="P599" s="90"/>
      <c r="Q599" s="362" t="s">
        <v>25</v>
      </c>
      <c r="R599" s="85"/>
      <c r="S599" s="85"/>
      <c r="T599" s="85"/>
      <c r="U599" s="85"/>
      <c r="V599" s="85"/>
      <c r="W599" s="85"/>
      <c r="X599" s="85"/>
      <c r="Y599" s="85"/>
      <c r="Z599" s="85"/>
    </row>
    <row r="600">
      <c r="A600" s="86">
        <v>45855.0</v>
      </c>
      <c r="B600" s="87">
        <f t="shared" si="98"/>
        <v>45855</v>
      </c>
      <c r="C600" s="88">
        <f t="shared" si="103"/>
        <v>0.6666666667</v>
      </c>
      <c r="D600" s="240" t="s">
        <v>130</v>
      </c>
      <c r="E600" s="407"/>
      <c r="F600" s="407"/>
      <c r="G600" s="407"/>
      <c r="H600" s="394" t="str">
        <f t="shared" si="99"/>
        <v>D</v>
      </c>
      <c r="I600" s="395" t="str">
        <f t="shared" si="100"/>
        <v>0</v>
      </c>
      <c r="J600" s="240" t="s">
        <v>183</v>
      </c>
      <c r="K600" s="165"/>
      <c r="L600" s="408"/>
      <c r="M600" s="397"/>
      <c r="N600" s="396" t="str">
        <f t="shared" si="101"/>
        <v>D</v>
      </c>
      <c r="O600" s="397" t="str">
        <f t="shared" si="102"/>
        <v>0</v>
      </c>
      <c r="P600" s="124"/>
      <c r="Q600" s="362" t="s">
        <v>25</v>
      </c>
      <c r="R600" s="85"/>
      <c r="S600" s="85"/>
      <c r="T600" s="85"/>
      <c r="U600" s="85"/>
      <c r="V600" s="85"/>
      <c r="W600" s="85"/>
      <c r="X600" s="85"/>
      <c r="Y600" s="85"/>
      <c r="Z600" s="85"/>
    </row>
    <row r="601">
      <c r="A601" s="86">
        <v>45855.0</v>
      </c>
      <c r="B601" s="87">
        <f t="shared" si="98"/>
        <v>45855</v>
      </c>
      <c r="C601" s="88">
        <f t="shared" si="103"/>
        <v>0.6736111111</v>
      </c>
      <c r="D601" s="240" t="s">
        <v>282</v>
      </c>
      <c r="E601" s="403"/>
      <c r="F601" s="407"/>
      <c r="G601" s="407"/>
      <c r="H601" s="394" t="str">
        <f t="shared" si="99"/>
        <v>D</v>
      </c>
      <c r="I601" s="395" t="str">
        <f t="shared" si="100"/>
        <v>0</v>
      </c>
      <c r="J601" s="240" t="s">
        <v>170</v>
      </c>
      <c r="K601" s="165"/>
      <c r="L601" s="408"/>
      <c r="M601" s="397"/>
      <c r="N601" s="396" t="str">
        <f t="shared" si="101"/>
        <v>D</v>
      </c>
      <c r="O601" s="397" t="str">
        <f t="shared" si="102"/>
        <v>0</v>
      </c>
      <c r="P601" s="124"/>
      <c r="Q601" s="362" t="s">
        <v>25</v>
      </c>
      <c r="R601" s="85"/>
      <c r="S601" s="85"/>
      <c r="T601" s="85"/>
      <c r="U601" s="85"/>
      <c r="V601" s="85"/>
      <c r="W601" s="85"/>
      <c r="X601" s="85"/>
      <c r="Y601" s="85"/>
      <c r="Z601" s="85"/>
    </row>
    <row r="602">
      <c r="A602" s="86">
        <v>45855.0</v>
      </c>
      <c r="B602" s="87">
        <f t="shared" si="98"/>
        <v>45855</v>
      </c>
      <c r="C602" s="88">
        <f t="shared" si="103"/>
        <v>0.6805555556</v>
      </c>
      <c r="D602" s="240" t="s">
        <v>564</v>
      </c>
      <c r="E602" s="153" t="s">
        <v>434</v>
      </c>
      <c r="F602" s="403" t="s">
        <v>954</v>
      </c>
      <c r="G602" s="403" t="s">
        <v>955</v>
      </c>
      <c r="H602" s="394" t="str">
        <f t="shared" si="99"/>
        <v>L</v>
      </c>
      <c r="I602" s="395" t="str">
        <f t="shared" si="100"/>
        <v>0</v>
      </c>
      <c r="J602" s="240" t="s">
        <v>170</v>
      </c>
      <c r="K602" s="165">
        <v>3.13544867E8</v>
      </c>
      <c r="L602" s="404" t="s">
        <v>956</v>
      </c>
      <c r="M602" s="406" t="s">
        <v>957</v>
      </c>
      <c r="N602" s="396" t="str">
        <f t="shared" si="101"/>
        <v>W</v>
      </c>
      <c r="O602" s="397" t="str">
        <f t="shared" si="102"/>
        <v>0</v>
      </c>
      <c r="P602" s="124"/>
      <c r="Q602" s="362" t="s">
        <v>25</v>
      </c>
      <c r="R602" s="85"/>
      <c r="S602" s="85"/>
      <c r="T602" s="85"/>
      <c r="U602" s="85"/>
      <c r="V602" s="85"/>
      <c r="W602" s="85"/>
      <c r="X602" s="85"/>
      <c r="Y602" s="85"/>
      <c r="Z602" s="85"/>
    </row>
    <row r="603">
      <c r="A603" s="86">
        <v>45855.0</v>
      </c>
      <c r="B603" s="87">
        <f t="shared" si="98"/>
        <v>45855</v>
      </c>
      <c r="C603" s="88">
        <f t="shared" si="103"/>
        <v>0.6875</v>
      </c>
      <c r="D603" s="240" t="s">
        <v>155</v>
      </c>
      <c r="E603" s="153" t="s">
        <v>363</v>
      </c>
      <c r="F603" s="403" t="s">
        <v>958</v>
      </c>
      <c r="G603" s="403" t="s">
        <v>959</v>
      </c>
      <c r="H603" s="394" t="str">
        <f t="shared" si="99"/>
        <v>W</v>
      </c>
      <c r="I603" s="395" t="str">
        <f t="shared" si="100"/>
        <v>0</v>
      </c>
      <c r="J603" s="240" t="s">
        <v>210</v>
      </c>
      <c r="K603" s="153" t="s">
        <v>450</v>
      </c>
      <c r="L603" s="404" t="s">
        <v>950</v>
      </c>
      <c r="M603" s="406" t="s">
        <v>960</v>
      </c>
      <c r="N603" s="396" t="str">
        <f t="shared" si="101"/>
        <v>L</v>
      </c>
      <c r="O603" s="397" t="str">
        <f t="shared" si="102"/>
        <v>0</v>
      </c>
      <c r="P603" s="124"/>
      <c r="Q603" s="362" t="s">
        <v>25</v>
      </c>
      <c r="R603" s="85"/>
      <c r="S603" s="85"/>
      <c r="T603" s="85"/>
      <c r="U603" s="85"/>
      <c r="V603" s="85"/>
      <c r="W603" s="85"/>
      <c r="X603" s="85"/>
      <c r="Y603" s="85"/>
      <c r="Z603" s="85"/>
    </row>
    <row r="604">
      <c r="A604" s="86">
        <v>45855.0</v>
      </c>
      <c r="B604" s="87">
        <f t="shared" si="98"/>
        <v>45855</v>
      </c>
      <c r="C604" s="88">
        <f t="shared" si="103"/>
        <v>0.6944444444</v>
      </c>
      <c r="D604" s="240" t="s">
        <v>195</v>
      </c>
      <c r="E604" s="403" t="s">
        <v>961</v>
      </c>
      <c r="F604" s="403" t="s">
        <v>962</v>
      </c>
      <c r="G604" s="403" t="s">
        <v>963</v>
      </c>
      <c r="H604" s="394" t="str">
        <f t="shared" si="99"/>
        <v>L</v>
      </c>
      <c r="I604" s="395" t="str">
        <f t="shared" si="100"/>
        <v>0</v>
      </c>
      <c r="J604" s="240" t="s">
        <v>279</v>
      </c>
      <c r="K604" s="241" t="s">
        <v>324</v>
      </c>
      <c r="L604" s="404" t="s">
        <v>964</v>
      </c>
      <c r="M604" s="406" t="s">
        <v>965</v>
      </c>
      <c r="N604" s="396" t="str">
        <f t="shared" si="101"/>
        <v>W</v>
      </c>
      <c r="O604" s="397" t="str">
        <f t="shared" si="102"/>
        <v>0</v>
      </c>
      <c r="P604" s="147"/>
      <c r="Q604" s="362" t="s">
        <v>25</v>
      </c>
      <c r="R604" s="85"/>
      <c r="S604" s="85"/>
      <c r="T604" s="85"/>
      <c r="U604" s="85"/>
      <c r="V604" s="85"/>
      <c r="W604" s="85"/>
      <c r="X604" s="85"/>
      <c r="Y604" s="85"/>
      <c r="Z604" s="85"/>
    </row>
    <row r="605">
      <c r="A605" s="86">
        <v>45855.0</v>
      </c>
      <c r="B605" s="87">
        <f t="shared" si="98"/>
        <v>45855</v>
      </c>
      <c r="C605" s="88">
        <f t="shared" si="103"/>
        <v>0.7013888889</v>
      </c>
      <c r="D605" s="240" t="s">
        <v>157</v>
      </c>
      <c r="E605" s="110" t="s">
        <v>196</v>
      </c>
      <c r="F605" s="403" t="s">
        <v>966</v>
      </c>
      <c r="G605" s="403" t="s">
        <v>967</v>
      </c>
      <c r="H605" s="394" t="str">
        <f t="shared" si="99"/>
        <v>L</v>
      </c>
      <c r="I605" s="395" t="str">
        <f t="shared" si="100"/>
        <v>0</v>
      </c>
      <c r="J605" s="240" t="s">
        <v>166</v>
      </c>
      <c r="K605" s="391" t="s">
        <v>182</v>
      </c>
      <c r="L605" s="404" t="s">
        <v>968</v>
      </c>
      <c r="M605" s="406" t="s">
        <v>969</v>
      </c>
      <c r="N605" s="396" t="str">
        <f t="shared" si="101"/>
        <v>W</v>
      </c>
      <c r="O605" s="397" t="str">
        <f t="shared" si="102"/>
        <v>0</v>
      </c>
      <c r="P605" s="124"/>
      <c r="Q605" s="362" t="s">
        <v>25</v>
      </c>
      <c r="R605" s="85"/>
      <c r="S605" s="85"/>
      <c r="T605" s="85"/>
      <c r="U605" s="85"/>
      <c r="V605" s="85"/>
      <c r="W605" s="85"/>
      <c r="X605" s="85"/>
      <c r="Y605" s="85"/>
      <c r="Z605" s="85"/>
    </row>
    <row r="606">
      <c r="A606" s="86">
        <v>45855.0</v>
      </c>
      <c r="B606" s="87">
        <f t="shared" si="98"/>
        <v>45855</v>
      </c>
      <c r="C606" s="88">
        <f t="shared" si="103"/>
        <v>0.7083333333</v>
      </c>
      <c r="D606" s="240" t="s">
        <v>282</v>
      </c>
      <c r="E606" s="409" t="s">
        <v>220</v>
      </c>
      <c r="F606" s="403" t="s">
        <v>970</v>
      </c>
      <c r="G606" s="403" t="s">
        <v>971</v>
      </c>
      <c r="H606" s="394" t="str">
        <f t="shared" si="99"/>
        <v>D</v>
      </c>
      <c r="I606" s="395" t="str">
        <f t="shared" si="100"/>
        <v>0</v>
      </c>
      <c r="J606" s="240" t="s">
        <v>166</v>
      </c>
      <c r="K606" s="247" t="s">
        <v>517</v>
      </c>
      <c r="L606" s="404" t="s">
        <v>972</v>
      </c>
      <c r="M606" s="406" t="s">
        <v>971</v>
      </c>
      <c r="N606" s="396" t="str">
        <f t="shared" si="101"/>
        <v>D</v>
      </c>
      <c r="O606" s="397" t="str">
        <f t="shared" si="102"/>
        <v>0</v>
      </c>
      <c r="P606" s="90"/>
      <c r="Q606" s="362" t="s">
        <v>25</v>
      </c>
      <c r="R606" s="85"/>
      <c r="S606" s="85"/>
      <c r="T606" s="85"/>
      <c r="U606" s="85"/>
      <c r="V606" s="85"/>
      <c r="W606" s="85"/>
      <c r="X606" s="85"/>
      <c r="Y606" s="85"/>
      <c r="Z606" s="85"/>
    </row>
    <row r="607">
      <c r="A607" s="86">
        <v>45855.0</v>
      </c>
      <c r="B607" s="87">
        <f t="shared" si="98"/>
        <v>45855</v>
      </c>
      <c r="C607" s="88">
        <f t="shared" si="103"/>
        <v>0.7152777778</v>
      </c>
      <c r="D607" s="240" t="s">
        <v>195</v>
      </c>
      <c r="E607" s="407"/>
      <c r="F607" s="407"/>
      <c r="G607" s="407"/>
      <c r="H607" s="394" t="str">
        <f t="shared" si="99"/>
        <v>D</v>
      </c>
      <c r="I607" s="395" t="str">
        <f t="shared" si="100"/>
        <v>0</v>
      </c>
      <c r="J607" s="240" t="s">
        <v>170</v>
      </c>
      <c r="K607" s="165" t="s">
        <v>389</v>
      </c>
      <c r="L607" s="404" t="s">
        <v>973</v>
      </c>
      <c r="M607" s="408"/>
      <c r="N607" s="396" t="str">
        <f t="shared" si="101"/>
        <v>D</v>
      </c>
      <c r="O607" s="397" t="str">
        <f t="shared" si="102"/>
        <v>0</v>
      </c>
      <c r="P607" s="311" t="s">
        <v>132</v>
      </c>
      <c r="Q607" s="362" t="s">
        <v>25</v>
      </c>
      <c r="R607" s="85"/>
      <c r="S607" s="85"/>
      <c r="T607" s="85"/>
      <c r="U607" s="85"/>
      <c r="V607" s="85"/>
      <c r="W607" s="85"/>
      <c r="X607" s="85"/>
      <c r="Y607" s="85"/>
      <c r="Z607" s="85"/>
    </row>
    <row r="608">
      <c r="A608" s="86">
        <v>45855.0</v>
      </c>
      <c r="B608" s="87">
        <f t="shared" si="98"/>
        <v>45855</v>
      </c>
      <c r="C608" s="88">
        <f t="shared" si="103"/>
        <v>0.7222222222</v>
      </c>
      <c r="D608" s="240" t="s">
        <v>282</v>
      </c>
      <c r="E608" s="408"/>
      <c r="F608" s="407"/>
      <c r="G608" s="407"/>
      <c r="H608" s="394" t="str">
        <f t="shared" si="99"/>
        <v>D</v>
      </c>
      <c r="I608" s="395" t="str">
        <f t="shared" si="100"/>
        <v>0</v>
      </c>
      <c r="J608" s="240" t="s">
        <v>191</v>
      </c>
      <c r="K608" s="408"/>
      <c r="L608" s="408"/>
      <c r="M608" s="408"/>
      <c r="N608" s="396" t="str">
        <f t="shared" si="101"/>
        <v>D</v>
      </c>
      <c r="O608" s="397" t="str">
        <f t="shared" si="102"/>
        <v>0</v>
      </c>
      <c r="P608" s="147"/>
      <c r="Q608" s="362" t="s">
        <v>25</v>
      </c>
      <c r="R608" s="85"/>
      <c r="S608" s="85"/>
      <c r="T608" s="85"/>
      <c r="U608" s="85"/>
      <c r="V608" s="85"/>
      <c r="W608" s="85"/>
      <c r="X608" s="85"/>
      <c r="Y608" s="85"/>
      <c r="Z608" s="85"/>
    </row>
    <row r="609">
      <c r="A609" s="86">
        <v>45855.0</v>
      </c>
      <c r="B609" s="87">
        <f t="shared" si="98"/>
        <v>45855</v>
      </c>
      <c r="C609" s="88">
        <f t="shared" si="103"/>
        <v>0.7291666667</v>
      </c>
      <c r="D609" s="240" t="s">
        <v>141</v>
      </c>
      <c r="E609" s="244" t="s">
        <v>162</v>
      </c>
      <c r="F609" s="403" t="s">
        <v>974</v>
      </c>
      <c r="G609" s="407"/>
      <c r="H609" s="394" t="str">
        <f t="shared" si="99"/>
        <v>D</v>
      </c>
      <c r="I609" s="395" t="str">
        <f t="shared" si="100"/>
        <v>0</v>
      </c>
      <c r="J609" s="240" t="s">
        <v>134</v>
      </c>
      <c r="K609" s="244" t="s">
        <v>472</v>
      </c>
      <c r="L609" s="404" t="s">
        <v>975</v>
      </c>
      <c r="M609" s="408"/>
      <c r="N609" s="396" t="str">
        <f t="shared" si="101"/>
        <v>D</v>
      </c>
      <c r="O609" s="397" t="str">
        <f t="shared" si="102"/>
        <v>0</v>
      </c>
      <c r="P609" s="392" t="s">
        <v>353</v>
      </c>
      <c r="Q609" s="362" t="s">
        <v>25</v>
      </c>
      <c r="R609" s="85"/>
      <c r="S609" s="85"/>
      <c r="T609" s="85"/>
      <c r="U609" s="85"/>
      <c r="V609" s="85"/>
      <c r="W609" s="85"/>
      <c r="X609" s="85"/>
      <c r="Y609" s="85"/>
      <c r="Z609" s="85"/>
    </row>
    <row r="610">
      <c r="A610" s="86">
        <v>45855.0</v>
      </c>
      <c r="B610" s="87">
        <f t="shared" si="98"/>
        <v>45855</v>
      </c>
      <c r="C610" s="88">
        <f t="shared" si="103"/>
        <v>0.7361111111</v>
      </c>
      <c r="D610" s="240" t="s">
        <v>186</v>
      </c>
      <c r="E610" s="251" t="s">
        <v>171</v>
      </c>
      <c r="F610" s="403" t="s">
        <v>976</v>
      </c>
      <c r="G610" s="407"/>
      <c r="H610" s="394" t="str">
        <f t="shared" si="99"/>
        <v>D</v>
      </c>
      <c r="I610" s="395" t="str">
        <f t="shared" si="100"/>
        <v>0</v>
      </c>
      <c r="J610" s="240" t="s">
        <v>178</v>
      </c>
      <c r="K610" s="251" t="s">
        <v>171</v>
      </c>
      <c r="L610" s="404" t="s">
        <v>976</v>
      </c>
      <c r="M610" s="408"/>
      <c r="N610" s="396" t="str">
        <f t="shared" si="101"/>
        <v>D</v>
      </c>
      <c r="O610" s="397" t="str">
        <f t="shared" si="102"/>
        <v>0</v>
      </c>
      <c r="P610" s="311" t="s">
        <v>132</v>
      </c>
      <c r="Q610" s="362" t="s">
        <v>25</v>
      </c>
      <c r="R610" s="85"/>
      <c r="S610" s="85"/>
      <c r="T610" s="85"/>
      <c r="U610" s="85"/>
      <c r="V610" s="85"/>
      <c r="W610" s="85"/>
      <c r="X610" s="85"/>
      <c r="Y610" s="85"/>
      <c r="Z610" s="85"/>
    </row>
    <row r="611">
      <c r="A611" s="86">
        <v>45855.0</v>
      </c>
      <c r="B611" s="87">
        <f t="shared" si="98"/>
        <v>45855</v>
      </c>
      <c r="C611" s="88">
        <f t="shared" si="103"/>
        <v>0.7430555556</v>
      </c>
      <c r="D611" s="240" t="s">
        <v>174</v>
      </c>
      <c r="E611" s="247" t="s">
        <v>531</v>
      </c>
      <c r="F611" s="403" t="s">
        <v>977</v>
      </c>
      <c r="G611" s="403" t="s">
        <v>978</v>
      </c>
      <c r="H611" s="394" t="str">
        <f t="shared" si="99"/>
        <v>L</v>
      </c>
      <c r="I611" s="395" t="str">
        <f t="shared" si="100"/>
        <v>0</v>
      </c>
      <c r="J611" s="240" t="s">
        <v>427</v>
      </c>
      <c r="K611" s="247" t="s">
        <v>979</v>
      </c>
      <c r="L611" s="404" t="s">
        <v>970</v>
      </c>
      <c r="M611" s="404" t="s">
        <v>980</v>
      </c>
      <c r="N611" s="396" t="str">
        <f t="shared" si="101"/>
        <v>W</v>
      </c>
      <c r="O611" s="397" t="str">
        <f t="shared" si="102"/>
        <v>0</v>
      </c>
      <c r="P611" s="91" t="s">
        <v>861</v>
      </c>
      <c r="Q611" s="362" t="s">
        <v>25</v>
      </c>
      <c r="R611" s="128" t="s">
        <v>861</v>
      </c>
      <c r="S611" s="85"/>
      <c r="T611" s="85"/>
      <c r="U611" s="85"/>
      <c r="V611" s="85"/>
      <c r="W611" s="85"/>
      <c r="X611" s="85"/>
      <c r="Y611" s="85"/>
      <c r="Z611" s="85"/>
    </row>
    <row r="612">
      <c r="A612" s="86">
        <v>45855.0</v>
      </c>
      <c r="B612" s="87">
        <f t="shared" si="98"/>
        <v>45855</v>
      </c>
      <c r="C612" s="88">
        <f t="shared" si="103"/>
        <v>0.75</v>
      </c>
      <c r="D612" s="240" t="s">
        <v>186</v>
      </c>
      <c r="E612" s="110" t="s">
        <v>196</v>
      </c>
      <c r="F612" s="403" t="s">
        <v>966</v>
      </c>
      <c r="G612" s="403" t="s">
        <v>981</v>
      </c>
      <c r="H612" s="394" t="str">
        <f t="shared" si="99"/>
        <v>W</v>
      </c>
      <c r="I612" s="395" t="str">
        <f t="shared" si="100"/>
        <v>0</v>
      </c>
      <c r="J612" s="240" t="s">
        <v>146</v>
      </c>
      <c r="K612" s="98" t="s">
        <v>633</v>
      </c>
      <c r="L612" s="404" t="s">
        <v>982</v>
      </c>
      <c r="M612" s="404" t="s">
        <v>983</v>
      </c>
      <c r="N612" s="396" t="str">
        <f t="shared" si="101"/>
        <v>L</v>
      </c>
      <c r="O612" s="397" t="str">
        <f t="shared" si="102"/>
        <v>0</v>
      </c>
      <c r="P612" s="274">
        <v>0.7708333333333334</v>
      </c>
      <c r="Q612" s="362" t="s">
        <v>25</v>
      </c>
      <c r="R612" s="85"/>
      <c r="S612" s="85"/>
      <c r="T612" s="85"/>
      <c r="U612" s="85"/>
      <c r="V612" s="85"/>
      <c r="W612" s="85"/>
      <c r="X612" s="85"/>
      <c r="Y612" s="85"/>
      <c r="Z612" s="85"/>
    </row>
    <row r="613">
      <c r="A613" s="86">
        <v>45855.0</v>
      </c>
      <c r="B613" s="87">
        <f t="shared" si="98"/>
        <v>45855</v>
      </c>
      <c r="C613" s="88">
        <f t="shared" si="103"/>
        <v>0.7569444444</v>
      </c>
      <c r="D613" s="240" t="s">
        <v>155</v>
      </c>
      <c r="E613" s="110" t="s">
        <v>196</v>
      </c>
      <c r="F613" s="403" t="s">
        <v>966</v>
      </c>
      <c r="G613" s="403" t="s">
        <v>984</v>
      </c>
      <c r="H613" s="394" t="str">
        <f t="shared" si="99"/>
        <v>W</v>
      </c>
      <c r="I613" s="395" t="str">
        <f t="shared" si="100"/>
        <v>0</v>
      </c>
      <c r="J613" s="240" t="s">
        <v>166</v>
      </c>
      <c r="K613" s="106" t="s">
        <v>985</v>
      </c>
      <c r="L613" s="404" t="s">
        <v>986</v>
      </c>
      <c r="M613" s="404" t="s">
        <v>987</v>
      </c>
      <c r="N613" s="396" t="str">
        <f t="shared" si="101"/>
        <v>L</v>
      </c>
      <c r="O613" s="397" t="str">
        <f t="shared" si="102"/>
        <v>0</v>
      </c>
      <c r="P613" s="124"/>
      <c r="Q613" s="362" t="s">
        <v>25</v>
      </c>
      <c r="R613" s="85"/>
      <c r="S613" s="85"/>
      <c r="T613" s="85"/>
      <c r="U613" s="85"/>
      <c r="V613" s="85"/>
      <c r="W613" s="85"/>
      <c r="X613" s="85"/>
      <c r="Y613" s="85"/>
      <c r="Z613" s="85"/>
    </row>
    <row r="614">
      <c r="A614" s="86">
        <v>45855.0</v>
      </c>
      <c r="B614" s="87">
        <f t="shared" si="98"/>
        <v>45855</v>
      </c>
      <c r="C614" s="88">
        <f t="shared" si="103"/>
        <v>0.7638888889</v>
      </c>
      <c r="D614" s="240" t="s">
        <v>195</v>
      </c>
      <c r="E614" s="407"/>
      <c r="F614" s="407"/>
      <c r="G614" s="407"/>
      <c r="H614" s="394" t="str">
        <f t="shared" si="99"/>
        <v>D</v>
      </c>
      <c r="I614" s="395" t="str">
        <f t="shared" si="100"/>
        <v>0</v>
      </c>
      <c r="J614" s="240" t="s">
        <v>166</v>
      </c>
      <c r="K614" s="153" t="s">
        <v>474</v>
      </c>
      <c r="L614" s="404" t="s">
        <v>988</v>
      </c>
      <c r="M614" s="408"/>
      <c r="N614" s="396" t="str">
        <f t="shared" si="101"/>
        <v>D</v>
      </c>
      <c r="O614" s="397" t="str">
        <f t="shared" si="102"/>
        <v>0</v>
      </c>
      <c r="P614" s="311" t="s">
        <v>132</v>
      </c>
      <c r="Q614" s="362" t="s">
        <v>25</v>
      </c>
      <c r="R614" s="85"/>
      <c r="S614" s="85"/>
      <c r="T614" s="85"/>
      <c r="U614" s="85"/>
      <c r="V614" s="85"/>
      <c r="W614" s="85"/>
      <c r="X614" s="85"/>
      <c r="Y614" s="85"/>
      <c r="Z614" s="85"/>
    </row>
    <row r="615">
      <c r="A615" s="86">
        <v>45855.0</v>
      </c>
      <c r="B615" s="87">
        <f t="shared" si="98"/>
        <v>45855</v>
      </c>
      <c r="C615" s="88">
        <f t="shared" si="103"/>
        <v>0.7708333333</v>
      </c>
      <c r="D615" s="240" t="s">
        <v>141</v>
      </c>
      <c r="E615" s="240"/>
      <c r="F615" s="407"/>
      <c r="G615" s="407"/>
      <c r="H615" s="394" t="str">
        <f t="shared" si="99"/>
        <v>D</v>
      </c>
      <c r="I615" s="395" t="str">
        <f t="shared" si="100"/>
        <v>0</v>
      </c>
      <c r="J615" s="240" t="s">
        <v>127</v>
      </c>
      <c r="K615" s="240"/>
      <c r="L615" s="408"/>
      <c r="M615" s="408"/>
      <c r="N615" s="396" t="str">
        <f t="shared" si="101"/>
        <v>D</v>
      </c>
      <c r="O615" s="397" t="str">
        <f t="shared" si="102"/>
        <v>0</v>
      </c>
      <c r="P615" s="147"/>
      <c r="Q615" s="362" t="s">
        <v>25</v>
      </c>
      <c r="R615" s="85"/>
      <c r="S615" s="85"/>
      <c r="T615" s="85"/>
      <c r="U615" s="85"/>
      <c r="V615" s="85"/>
      <c r="W615" s="85"/>
      <c r="X615" s="85"/>
      <c r="Y615" s="85"/>
      <c r="Z615" s="85"/>
    </row>
    <row r="616">
      <c r="A616" s="86">
        <v>45855.0</v>
      </c>
      <c r="B616" s="87">
        <f t="shared" si="98"/>
        <v>45855</v>
      </c>
      <c r="C616" s="88">
        <f t="shared" si="103"/>
        <v>0.7777777778</v>
      </c>
      <c r="D616" s="240" t="s">
        <v>130</v>
      </c>
      <c r="E616" s="407"/>
      <c r="F616" s="407"/>
      <c r="G616" s="407"/>
      <c r="H616" s="394" t="str">
        <f t="shared" si="99"/>
        <v>D</v>
      </c>
      <c r="I616" s="395" t="str">
        <f t="shared" si="100"/>
        <v>0</v>
      </c>
      <c r="J616" s="240" t="s">
        <v>279</v>
      </c>
      <c r="K616" s="240" t="s">
        <v>324</v>
      </c>
      <c r="L616" s="404" t="s">
        <v>964</v>
      </c>
      <c r="M616" s="408"/>
      <c r="N616" s="396" t="str">
        <f t="shared" si="101"/>
        <v>D</v>
      </c>
      <c r="O616" s="397" t="str">
        <f t="shared" si="102"/>
        <v>0</v>
      </c>
      <c r="P616" s="311" t="s">
        <v>132</v>
      </c>
      <c r="Q616" s="362" t="s">
        <v>25</v>
      </c>
      <c r="R616" s="85"/>
      <c r="S616" s="85"/>
      <c r="T616" s="85"/>
      <c r="U616" s="85"/>
      <c r="V616" s="85"/>
      <c r="W616" s="85"/>
      <c r="X616" s="85"/>
      <c r="Y616" s="85"/>
      <c r="Z616" s="85"/>
    </row>
    <row r="617">
      <c r="A617" s="86">
        <v>45855.0</v>
      </c>
      <c r="B617" s="87">
        <f t="shared" si="98"/>
        <v>45855</v>
      </c>
      <c r="C617" s="88">
        <f t="shared" si="103"/>
        <v>0.7847222222</v>
      </c>
      <c r="D617" s="240" t="s">
        <v>282</v>
      </c>
      <c r="E617" s="209" t="s">
        <v>551</v>
      </c>
      <c r="F617" s="403" t="s">
        <v>989</v>
      </c>
      <c r="G617" s="403" t="s">
        <v>990</v>
      </c>
      <c r="H617" s="394" t="str">
        <f t="shared" si="99"/>
        <v>W</v>
      </c>
      <c r="I617" s="395" t="str">
        <f t="shared" si="100"/>
        <v>0</v>
      </c>
      <c r="J617" s="240" t="s">
        <v>134</v>
      </c>
      <c r="K617" s="209" t="s">
        <v>464</v>
      </c>
      <c r="L617" s="404" t="s">
        <v>991</v>
      </c>
      <c r="M617" s="404" t="s">
        <v>992</v>
      </c>
      <c r="N617" s="396" t="str">
        <f t="shared" si="101"/>
        <v>L</v>
      </c>
      <c r="O617" s="397" t="str">
        <f t="shared" si="102"/>
        <v>0</v>
      </c>
      <c r="P617" s="90"/>
      <c r="Q617" s="362" t="s">
        <v>25</v>
      </c>
      <c r="R617" s="85"/>
      <c r="S617" s="85"/>
      <c r="T617" s="85"/>
      <c r="U617" s="85"/>
      <c r="V617" s="85"/>
      <c r="W617" s="85"/>
      <c r="X617" s="85"/>
      <c r="Y617" s="85"/>
      <c r="Z617" s="85"/>
    </row>
    <row r="618">
      <c r="A618" s="86">
        <v>45855.0</v>
      </c>
      <c r="B618" s="87">
        <f t="shared" si="98"/>
        <v>45855</v>
      </c>
      <c r="C618" s="88">
        <f t="shared" si="103"/>
        <v>0.7916666667</v>
      </c>
      <c r="D618" s="240" t="s">
        <v>166</v>
      </c>
      <c r="E618" s="110" t="s">
        <v>196</v>
      </c>
      <c r="F618" s="403" t="s">
        <v>966</v>
      </c>
      <c r="G618" s="403" t="s">
        <v>993</v>
      </c>
      <c r="H618" s="394" t="str">
        <f t="shared" si="99"/>
        <v>W</v>
      </c>
      <c r="I618" s="395" t="str">
        <f t="shared" si="100"/>
        <v>0</v>
      </c>
      <c r="J618" s="240" t="s">
        <v>570</v>
      </c>
      <c r="K618" s="110" t="s">
        <v>198</v>
      </c>
      <c r="L618" s="404" t="s">
        <v>994</v>
      </c>
      <c r="M618" s="404" t="s">
        <v>995</v>
      </c>
      <c r="N618" s="396" t="str">
        <f t="shared" si="101"/>
        <v>L</v>
      </c>
      <c r="O618" s="397" t="str">
        <f t="shared" si="102"/>
        <v>0</v>
      </c>
      <c r="P618" s="274">
        <v>0.8125</v>
      </c>
      <c r="Q618" s="362" t="s">
        <v>25</v>
      </c>
      <c r="R618" s="85"/>
      <c r="S618" s="85"/>
      <c r="T618" s="85"/>
      <c r="U618" s="85"/>
      <c r="V618" s="85"/>
      <c r="W618" s="85"/>
      <c r="X618" s="85"/>
      <c r="Y618" s="85"/>
      <c r="Z618" s="85"/>
    </row>
    <row r="619">
      <c r="A619" s="86">
        <v>45855.0</v>
      </c>
      <c r="B619" s="87">
        <f t="shared" si="98"/>
        <v>45855</v>
      </c>
      <c r="C619" s="88">
        <f t="shared" si="103"/>
        <v>0.7986111111</v>
      </c>
      <c r="D619" s="240" t="s">
        <v>186</v>
      </c>
      <c r="E619" s="241" t="s">
        <v>996</v>
      </c>
      <c r="F619" s="403" t="s">
        <v>982</v>
      </c>
      <c r="G619" s="403" t="s">
        <v>997</v>
      </c>
      <c r="H619" s="394" t="str">
        <f t="shared" si="99"/>
        <v>L</v>
      </c>
      <c r="I619" s="395" t="str">
        <f t="shared" si="100"/>
        <v>0</v>
      </c>
      <c r="J619" s="240" t="s">
        <v>581</v>
      </c>
      <c r="K619" s="241" t="s">
        <v>582</v>
      </c>
      <c r="L619" s="404" t="s">
        <v>998</v>
      </c>
      <c r="M619" s="404" t="s">
        <v>999</v>
      </c>
      <c r="N619" s="396" t="str">
        <f t="shared" si="101"/>
        <v>W</v>
      </c>
      <c r="O619" s="397" t="str">
        <f t="shared" si="102"/>
        <v>0</v>
      </c>
      <c r="P619" s="90"/>
      <c r="Q619" s="362" t="s">
        <v>25</v>
      </c>
      <c r="R619" s="85"/>
      <c r="S619" s="85"/>
      <c r="T619" s="85"/>
      <c r="U619" s="85"/>
      <c r="V619" s="85"/>
      <c r="W619" s="85"/>
      <c r="X619" s="85"/>
      <c r="Y619" s="85"/>
      <c r="Z619" s="85"/>
    </row>
    <row r="620">
      <c r="A620" s="86">
        <v>45855.0</v>
      </c>
      <c r="B620" s="87">
        <f t="shared" si="98"/>
        <v>45855</v>
      </c>
      <c r="C620" s="88">
        <f t="shared" si="103"/>
        <v>0.8055555556</v>
      </c>
      <c r="D620" s="240" t="s">
        <v>186</v>
      </c>
      <c r="E620" s="409" t="s">
        <v>364</v>
      </c>
      <c r="F620" s="403" t="s">
        <v>1000</v>
      </c>
      <c r="G620" s="403" t="s">
        <v>951</v>
      </c>
      <c r="H620" s="394" t="str">
        <f t="shared" si="99"/>
        <v>L</v>
      </c>
      <c r="I620" s="395" t="str">
        <f t="shared" si="100"/>
        <v>0</v>
      </c>
      <c r="J620" s="240" t="s">
        <v>166</v>
      </c>
      <c r="K620" s="247" t="s">
        <v>250</v>
      </c>
      <c r="L620" s="404" t="s">
        <v>1001</v>
      </c>
      <c r="M620" s="404" t="s">
        <v>1002</v>
      </c>
      <c r="N620" s="396" t="str">
        <f t="shared" si="101"/>
        <v>W</v>
      </c>
      <c r="O620" s="397" t="str">
        <f t="shared" si="102"/>
        <v>0</v>
      </c>
      <c r="P620" s="90"/>
      <c r="Q620" s="362" t="s">
        <v>25</v>
      </c>
      <c r="R620" s="85"/>
      <c r="S620" s="85"/>
      <c r="T620" s="85"/>
      <c r="U620" s="85"/>
      <c r="V620" s="85"/>
      <c r="W620" s="85"/>
      <c r="X620" s="85"/>
      <c r="Y620" s="85"/>
      <c r="Z620" s="85"/>
    </row>
    <row r="621">
      <c r="A621" s="86">
        <v>45855.0</v>
      </c>
      <c r="B621" s="87">
        <f t="shared" si="98"/>
        <v>45855</v>
      </c>
      <c r="C621" s="88">
        <f t="shared" si="103"/>
        <v>0.8125</v>
      </c>
      <c r="D621" s="240" t="s">
        <v>166</v>
      </c>
      <c r="E621" s="241" t="s">
        <v>162</v>
      </c>
      <c r="F621" s="403" t="s">
        <v>974</v>
      </c>
      <c r="G621" s="403" t="s">
        <v>1003</v>
      </c>
      <c r="H621" s="394" t="str">
        <f t="shared" si="99"/>
        <v>L</v>
      </c>
      <c r="I621" s="395" t="str">
        <f t="shared" si="100"/>
        <v>0</v>
      </c>
      <c r="J621" s="240" t="s">
        <v>134</v>
      </c>
      <c r="K621" s="244" t="s">
        <v>168</v>
      </c>
      <c r="L621" s="404" t="s">
        <v>1004</v>
      </c>
      <c r="M621" s="404" t="s">
        <v>955</v>
      </c>
      <c r="N621" s="396" t="str">
        <f t="shared" si="101"/>
        <v>W</v>
      </c>
      <c r="O621" s="397" t="str">
        <f t="shared" si="102"/>
        <v>0</v>
      </c>
      <c r="P621" s="90"/>
      <c r="Q621" s="362" t="s">
        <v>25</v>
      </c>
      <c r="R621" s="85"/>
      <c r="S621" s="85"/>
      <c r="T621" s="85"/>
      <c r="U621" s="85"/>
      <c r="V621" s="85"/>
      <c r="W621" s="85"/>
      <c r="X621" s="85"/>
      <c r="Y621" s="85"/>
      <c r="Z621" s="85"/>
    </row>
    <row r="622">
      <c r="A622" s="86">
        <v>45855.0</v>
      </c>
      <c r="B622" s="87">
        <f t="shared" si="98"/>
        <v>45855</v>
      </c>
      <c r="C622" s="88">
        <f t="shared" si="103"/>
        <v>0.8194444444</v>
      </c>
      <c r="D622" s="240" t="s">
        <v>155</v>
      </c>
      <c r="E622" s="181" t="s">
        <v>387</v>
      </c>
      <c r="F622" s="403" t="s">
        <v>1005</v>
      </c>
      <c r="G622" s="407"/>
      <c r="H622" s="394" t="str">
        <f t="shared" si="99"/>
        <v>D</v>
      </c>
      <c r="I622" s="395" t="str">
        <f t="shared" si="100"/>
        <v>0</v>
      </c>
      <c r="J622" s="240" t="s">
        <v>204</v>
      </c>
      <c r="K622" s="240" t="s">
        <v>497</v>
      </c>
      <c r="L622" s="404" t="s">
        <v>1006</v>
      </c>
      <c r="M622" s="408"/>
      <c r="N622" s="396" t="str">
        <f t="shared" si="101"/>
        <v>D</v>
      </c>
      <c r="O622" s="397" t="str">
        <f t="shared" si="102"/>
        <v>0</v>
      </c>
      <c r="P622" s="392" t="s">
        <v>353</v>
      </c>
      <c r="Q622" s="362" t="s">
        <v>25</v>
      </c>
      <c r="R622" s="85"/>
      <c r="S622" s="85"/>
      <c r="T622" s="85"/>
      <c r="U622" s="85"/>
      <c r="V622" s="85"/>
      <c r="W622" s="85"/>
      <c r="X622" s="85"/>
      <c r="Y622" s="85"/>
      <c r="Z622" s="85"/>
    </row>
    <row r="623">
      <c r="A623" s="86">
        <v>45855.0</v>
      </c>
      <c r="B623" s="87">
        <f t="shared" si="98"/>
        <v>45855</v>
      </c>
      <c r="C623" s="88">
        <f t="shared" si="103"/>
        <v>0.8263888889</v>
      </c>
      <c r="D623" s="240" t="s">
        <v>130</v>
      </c>
      <c r="E623" s="106" t="s">
        <v>985</v>
      </c>
      <c r="F623" s="403" t="s">
        <v>986</v>
      </c>
      <c r="G623" s="403" t="s">
        <v>1007</v>
      </c>
      <c r="H623" s="394" t="str">
        <f t="shared" si="99"/>
        <v>W</v>
      </c>
      <c r="I623" s="395" t="str">
        <f t="shared" si="100"/>
        <v>0</v>
      </c>
      <c r="J623" s="240" t="s">
        <v>149</v>
      </c>
      <c r="K623" s="110" t="s">
        <v>198</v>
      </c>
      <c r="L623" s="404" t="s">
        <v>994</v>
      </c>
      <c r="M623" s="404" t="s">
        <v>983</v>
      </c>
      <c r="N623" s="396" t="str">
        <f t="shared" si="101"/>
        <v>L</v>
      </c>
      <c r="O623" s="397" t="str">
        <f t="shared" si="102"/>
        <v>0</v>
      </c>
      <c r="P623" s="90"/>
      <c r="Q623" s="362" t="s">
        <v>25</v>
      </c>
      <c r="R623" s="85"/>
      <c r="S623" s="85"/>
      <c r="T623" s="85"/>
      <c r="U623" s="85"/>
      <c r="V623" s="85"/>
      <c r="W623" s="85"/>
      <c r="X623" s="85"/>
      <c r="Y623" s="85"/>
      <c r="Z623" s="85"/>
    </row>
    <row r="624">
      <c r="A624" s="86">
        <v>45855.0</v>
      </c>
      <c r="B624" s="87">
        <f t="shared" si="98"/>
        <v>45855</v>
      </c>
      <c r="C624" s="88">
        <f t="shared" si="103"/>
        <v>0.8333333333</v>
      </c>
      <c r="D624" s="240" t="s">
        <v>282</v>
      </c>
      <c r="E624" s="106" t="s">
        <v>985</v>
      </c>
      <c r="F624" s="403" t="s">
        <v>986</v>
      </c>
      <c r="G624" s="403" t="s">
        <v>1008</v>
      </c>
      <c r="H624" s="394" t="str">
        <f t="shared" si="99"/>
        <v>L</v>
      </c>
      <c r="I624" s="395" t="str">
        <f t="shared" si="100"/>
        <v>0</v>
      </c>
      <c r="J624" s="240" t="s">
        <v>570</v>
      </c>
      <c r="K624" s="110" t="s">
        <v>198</v>
      </c>
      <c r="L624" s="404" t="s">
        <v>994</v>
      </c>
      <c r="M624" s="404" t="s">
        <v>1009</v>
      </c>
      <c r="N624" s="396" t="str">
        <f t="shared" si="101"/>
        <v>W</v>
      </c>
      <c r="O624" s="397" t="str">
        <f t="shared" si="102"/>
        <v>0</v>
      </c>
      <c r="P624" s="274">
        <v>0.8347222222222223</v>
      </c>
      <c r="Q624" s="362" t="s">
        <v>25</v>
      </c>
      <c r="R624" s="85"/>
      <c r="S624" s="85"/>
      <c r="T624" s="85"/>
      <c r="U624" s="85"/>
      <c r="V624" s="85"/>
      <c r="W624" s="85"/>
      <c r="X624" s="85"/>
      <c r="Y624" s="85"/>
      <c r="Z624" s="85"/>
    </row>
    <row r="625">
      <c r="A625" s="86">
        <v>45855.0</v>
      </c>
      <c r="B625" s="87">
        <f t="shared" si="98"/>
        <v>45855</v>
      </c>
      <c r="C625" s="88">
        <f t="shared" si="103"/>
        <v>0.8402777778</v>
      </c>
      <c r="D625" s="240" t="s">
        <v>282</v>
      </c>
      <c r="E625" s="410" t="s">
        <v>928</v>
      </c>
      <c r="F625" s="403" t="s">
        <v>1010</v>
      </c>
      <c r="G625" s="403" t="s">
        <v>1011</v>
      </c>
      <c r="H625" s="394" t="str">
        <f t="shared" si="99"/>
        <v>W</v>
      </c>
      <c r="I625" s="395" t="str">
        <f t="shared" si="100"/>
        <v>0</v>
      </c>
      <c r="J625" s="240" t="s">
        <v>200</v>
      </c>
      <c r="K625" s="299" t="s">
        <v>928</v>
      </c>
      <c r="L625" s="404" t="s">
        <v>1012</v>
      </c>
      <c r="M625" s="404" t="s">
        <v>1013</v>
      </c>
      <c r="N625" s="396" t="str">
        <f t="shared" si="101"/>
        <v>L</v>
      </c>
      <c r="O625" s="397" t="str">
        <f t="shared" si="102"/>
        <v>0</v>
      </c>
      <c r="P625" s="124"/>
      <c r="Q625" s="362" t="s">
        <v>25</v>
      </c>
      <c r="R625" s="85"/>
      <c r="S625" s="85"/>
      <c r="T625" s="85"/>
      <c r="U625" s="85"/>
      <c r="V625" s="85"/>
      <c r="W625" s="85"/>
      <c r="X625" s="85"/>
      <c r="Y625" s="85"/>
      <c r="Z625" s="85"/>
    </row>
    <row r="626">
      <c r="A626" s="86">
        <v>45855.0</v>
      </c>
      <c r="B626" s="87">
        <f t="shared" si="98"/>
        <v>45855</v>
      </c>
      <c r="C626" s="88">
        <f t="shared" si="103"/>
        <v>0.8472222222</v>
      </c>
      <c r="D626" s="240" t="s">
        <v>161</v>
      </c>
      <c r="E626" s="247" t="s">
        <v>175</v>
      </c>
      <c r="F626" s="403" t="s">
        <v>1014</v>
      </c>
      <c r="G626" s="403" t="s">
        <v>1015</v>
      </c>
      <c r="H626" s="394" t="str">
        <f t="shared" si="99"/>
        <v>W</v>
      </c>
      <c r="I626" s="395" t="str">
        <f t="shared" si="100"/>
        <v>0</v>
      </c>
      <c r="J626" s="240" t="s">
        <v>166</v>
      </c>
      <c r="K626" s="247" t="s">
        <v>220</v>
      </c>
      <c r="L626" s="404" t="s">
        <v>970</v>
      </c>
      <c r="M626" s="404" t="s">
        <v>1016</v>
      </c>
      <c r="N626" s="396" t="str">
        <f t="shared" si="101"/>
        <v>L</v>
      </c>
      <c r="O626" s="397" t="str">
        <f t="shared" si="102"/>
        <v>0</v>
      </c>
      <c r="P626" s="124"/>
      <c r="Q626" s="362" t="s">
        <v>25</v>
      </c>
      <c r="R626" s="85"/>
      <c r="S626" s="85"/>
      <c r="T626" s="85"/>
      <c r="U626" s="85"/>
      <c r="V626" s="85"/>
      <c r="W626" s="85"/>
      <c r="X626" s="85"/>
      <c r="Y626" s="85"/>
      <c r="Z626" s="85"/>
    </row>
    <row r="627">
      <c r="A627" s="86">
        <v>45855.0</v>
      </c>
      <c r="B627" s="87">
        <f t="shared" si="98"/>
        <v>45855</v>
      </c>
      <c r="C627" s="88">
        <f t="shared" si="103"/>
        <v>0.8541666667</v>
      </c>
      <c r="D627" s="240" t="s">
        <v>429</v>
      </c>
      <c r="E627" s="165" t="s">
        <v>345</v>
      </c>
      <c r="F627" s="403" t="s">
        <v>1017</v>
      </c>
      <c r="G627" s="403" t="s">
        <v>951</v>
      </c>
      <c r="H627" s="394" t="str">
        <f t="shared" si="99"/>
        <v>D</v>
      </c>
      <c r="I627" s="395" t="str">
        <f t="shared" si="100"/>
        <v>0</v>
      </c>
      <c r="J627" s="240" t="s">
        <v>271</v>
      </c>
      <c r="K627" s="165" t="s">
        <v>349</v>
      </c>
      <c r="L627" s="404" t="s">
        <v>1018</v>
      </c>
      <c r="M627" s="404" t="s">
        <v>951</v>
      </c>
      <c r="N627" s="396" t="str">
        <f t="shared" si="101"/>
        <v>D</v>
      </c>
      <c r="O627" s="397" t="str">
        <f t="shared" si="102"/>
        <v>0</v>
      </c>
      <c r="P627" s="90"/>
      <c r="Q627" s="362" t="s">
        <v>25</v>
      </c>
      <c r="R627" s="85"/>
      <c r="S627" s="85"/>
      <c r="T627" s="85"/>
      <c r="U627" s="85"/>
      <c r="V627" s="85"/>
      <c r="W627" s="85"/>
      <c r="X627" s="85"/>
      <c r="Y627" s="85"/>
      <c r="Z627" s="85"/>
    </row>
    <row r="628">
      <c r="A628" s="86">
        <v>45855.0</v>
      </c>
      <c r="B628" s="87">
        <f t="shared" si="98"/>
        <v>45855</v>
      </c>
      <c r="C628" s="88">
        <f t="shared" si="103"/>
        <v>0.8611111111</v>
      </c>
      <c r="D628" s="240" t="s">
        <v>161</v>
      </c>
      <c r="E628" s="265" t="s">
        <v>677</v>
      </c>
      <c r="F628" s="403" t="s">
        <v>1019</v>
      </c>
      <c r="G628" s="403" t="s">
        <v>1020</v>
      </c>
      <c r="H628" s="394" t="str">
        <f t="shared" si="99"/>
        <v>L</v>
      </c>
      <c r="I628" s="395" t="str">
        <f t="shared" si="100"/>
        <v>0</v>
      </c>
      <c r="J628" s="240" t="s">
        <v>166</v>
      </c>
      <c r="K628" s="265" t="s">
        <v>1021</v>
      </c>
      <c r="L628" s="404" t="s">
        <v>1022</v>
      </c>
      <c r="M628" s="404" t="s">
        <v>1023</v>
      </c>
      <c r="N628" s="396" t="str">
        <f t="shared" si="101"/>
        <v>W</v>
      </c>
      <c r="O628" s="397" t="str">
        <f t="shared" si="102"/>
        <v>0</v>
      </c>
      <c r="P628" s="90"/>
      <c r="Q628" s="362" t="s">
        <v>25</v>
      </c>
      <c r="R628" s="85"/>
      <c r="S628" s="85"/>
      <c r="T628" s="85"/>
      <c r="U628" s="85"/>
      <c r="V628" s="85"/>
      <c r="W628" s="85"/>
      <c r="X628" s="85"/>
      <c r="Y628" s="85"/>
      <c r="Z628" s="85"/>
    </row>
    <row r="629">
      <c r="A629" s="86">
        <v>45855.0</v>
      </c>
      <c r="B629" s="87">
        <f t="shared" si="98"/>
        <v>45855</v>
      </c>
      <c r="C629" s="88">
        <f t="shared" si="103"/>
        <v>0.8680555556</v>
      </c>
      <c r="D629" s="240" t="s">
        <v>127</v>
      </c>
      <c r="E629" s="240" t="s">
        <v>128</v>
      </c>
      <c r="F629" s="403" t="s">
        <v>1024</v>
      </c>
      <c r="G629" s="403" t="s">
        <v>1025</v>
      </c>
      <c r="H629" s="394" t="str">
        <f t="shared" si="99"/>
        <v>L</v>
      </c>
      <c r="I629" s="395" t="str">
        <f t="shared" si="100"/>
        <v>0</v>
      </c>
      <c r="J629" s="240" t="s">
        <v>191</v>
      </c>
      <c r="K629" s="110" t="s">
        <v>196</v>
      </c>
      <c r="L629" s="404" t="s">
        <v>966</v>
      </c>
      <c r="M629" s="404" t="s">
        <v>990</v>
      </c>
      <c r="N629" s="396" t="str">
        <f t="shared" si="101"/>
        <v>W</v>
      </c>
      <c r="O629" s="397" t="str">
        <f t="shared" si="102"/>
        <v>0</v>
      </c>
      <c r="P629" s="124"/>
      <c r="Q629" s="362" t="s">
        <v>25</v>
      </c>
      <c r="R629" s="85"/>
      <c r="S629" s="85"/>
      <c r="T629" s="85"/>
      <c r="U629" s="85"/>
      <c r="V629" s="85"/>
      <c r="W629" s="85"/>
      <c r="X629" s="85"/>
      <c r="Y629" s="85"/>
      <c r="Z629" s="85"/>
    </row>
    <row r="630">
      <c r="A630" s="268" t="s">
        <v>116</v>
      </c>
      <c r="B630" s="81" t="s">
        <v>16</v>
      </c>
      <c r="C630" s="150" t="s">
        <v>117</v>
      </c>
      <c r="D630" s="398" t="s">
        <v>118</v>
      </c>
      <c r="E630" s="398" t="s">
        <v>119</v>
      </c>
      <c r="F630" s="399" t="s">
        <v>120</v>
      </c>
      <c r="G630" s="398" t="s">
        <v>121</v>
      </c>
      <c r="H630" s="398" t="s">
        <v>122</v>
      </c>
      <c r="I630" s="398" t="s">
        <v>123</v>
      </c>
      <c r="J630" s="398" t="s">
        <v>118</v>
      </c>
      <c r="K630" s="398" t="s">
        <v>124</v>
      </c>
      <c r="L630" s="400" t="s">
        <v>125</v>
      </c>
      <c r="M630" s="401" t="s">
        <v>121</v>
      </c>
      <c r="N630" s="401" t="s">
        <v>122</v>
      </c>
      <c r="O630" s="401" t="s">
        <v>123</v>
      </c>
      <c r="P630" s="84" t="s">
        <v>52</v>
      </c>
      <c r="Q630" s="355" t="s">
        <v>17</v>
      </c>
      <c r="R630" s="85"/>
      <c r="S630" s="85"/>
      <c r="T630" s="85"/>
      <c r="U630" s="85"/>
      <c r="V630" s="85"/>
      <c r="W630" s="85"/>
      <c r="X630" s="85"/>
      <c r="Y630" s="85"/>
      <c r="Z630" s="85"/>
    </row>
    <row r="631">
      <c r="A631" s="86">
        <v>45856.0</v>
      </c>
      <c r="B631" s="87">
        <f t="shared" ref="B631:B666" si="104">A631</f>
        <v>45856</v>
      </c>
      <c r="C631" s="88">
        <v>0.625</v>
      </c>
      <c r="D631" s="240" t="s">
        <v>581</v>
      </c>
      <c r="E631" s="247" t="s">
        <v>220</v>
      </c>
      <c r="F631" s="407"/>
      <c r="G631" s="407"/>
      <c r="H631" s="394" t="str">
        <f t="shared" ref="H631:H666" si="105">IFS(G631&gt;M631,"W",G631&lt;M631,"L",G631=M631,"D")</f>
        <v>D</v>
      </c>
      <c r="I631" s="395" t="str">
        <f t="shared" ref="I631:I666" si="106">iferror(IF(H631="W",lookup(G631,{5000,10000,20000,30000,50000},{150,350,700,1000,1700}),lookup(G631,{5000,10000,20000,30000,50000},{75,175,350,500,850})),"0")</f>
        <v>0</v>
      </c>
      <c r="J631" s="240" t="s">
        <v>282</v>
      </c>
      <c r="K631" s="411" t="s">
        <v>759</v>
      </c>
      <c r="L631" s="408"/>
      <c r="M631" s="397"/>
      <c r="N631" s="396" t="str">
        <f t="shared" ref="N631:N666" si="107">IFS(M631&gt;G631,"W",M631&lt;G631,"L",M631=G631,"D")</f>
        <v>D</v>
      </c>
      <c r="O631" s="397" t="str">
        <f t="shared" ref="O631:O666" si="108">iferror(IF(N631="W",lookup(M631,{5000,10000,20000,30000,50000},{150,350,700,1000,1700}),lookup(M631,{5000,10000,20000,30000,50000},{75,175,350,500,850})),"0")</f>
        <v>0</v>
      </c>
      <c r="P631" s="124"/>
      <c r="Q631" s="362" t="s">
        <v>27</v>
      </c>
      <c r="R631" s="85"/>
      <c r="S631" s="85"/>
      <c r="T631" s="85"/>
      <c r="U631" s="85"/>
      <c r="V631" s="85"/>
      <c r="W631" s="85"/>
      <c r="X631" s="85"/>
      <c r="Y631" s="85"/>
      <c r="Z631" s="85"/>
    </row>
    <row r="632">
      <c r="A632" s="86">
        <v>45856.0</v>
      </c>
      <c r="B632" s="87">
        <f t="shared" si="104"/>
        <v>45856</v>
      </c>
      <c r="C632" s="88">
        <f t="shared" ref="C632:C666" si="109">C631 + TIME(0, 10, 0)</f>
        <v>0.6319444444</v>
      </c>
      <c r="D632" s="240" t="s">
        <v>151</v>
      </c>
      <c r="E632" s="153" t="s">
        <v>546</v>
      </c>
      <c r="F632" s="407"/>
      <c r="G632" s="395"/>
      <c r="H632" s="394" t="str">
        <f t="shared" si="105"/>
        <v>D</v>
      </c>
      <c r="I632" s="395" t="str">
        <f t="shared" si="106"/>
        <v>0</v>
      </c>
      <c r="J632" s="240" t="s">
        <v>130</v>
      </c>
      <c r="K632" s="248" t="s">
        <v>172</v>
      </c>
      <c r="L632" s="408"/>
      <c r="M632" s="397"/>
      <c r="N632" s="396" t="str">
        <f t="shared" si="107"/>
        <v>D</v>
      </c>
      <c r="O632" s="397" t="str">
        <f t="shared" si="108"/>
        <v>0</v>
      </c>
      <c r="P632" s="90"/>
      <c r="Q632" s="362" t="s">
        <v>27</v>
      </c>
      <c r="R632" s="85"/>
      <c r="S632" s="85"/>
      <c r="T632" s="85"/>
      <c r="U632" s="85"/>
      <c r="V632" s="85"/>
      <c r="W632" s="85"/>
      <c r="X632" s="85"/>
      <c r="Y632" s="85"/>
      <c r="Z632" s="85"/>
    </row>
    <row r="633">
      <c r="A633" s="86">
        <v>45856.0</v>
      </c>
      <c r="B633" s="87">
        <f t="shared" si="104"/>
        <v>45856</v>
      </c>
      <c r="C633" s="88">
        <f t="shared" si="109"/>
        <v>0.6388888889</v>
      </c>
      <c r="D633" s="240" t="s">
        <v>166</v>
      </c>
      <c r="E633" s="181" t="s">
        <v>529</v>
      </c>
      <c r="F633" s="407"/>
      <c r="G633" s="407"/>
      <c r="H633" s="394" t="str">
        <f t="shared" si="105"/>
        <v>D</v>
      </c>
      <c r="I633" s="395" t="str">
        <f t="shared" si="106"/>
        <v>0</v>
      </c>
      <c r="J633" s="240" t="s">
        <v>155</v>
      </c>
      <c r="K633" s="181" t="s">
        <v>1026</v>
      </c>
      <c r="L633" s="408"/>
      <c r="M633" s="397"/>
      <c r="N633" s="396" t="str">
        <f t="shared" si="107"/>
        <v>D</v>
      </c>
      <c r="O633" s="397" t="str">
        <f t="shared" si="108"/>
        <v>0</v>
      </c>
      <c r="P633" s="91" t="s">
        <v>1027</v>
      </c>
      <c r="Q633" s="362" t="s">
        <v>27</v>
      </c>
      <c r="R633" s="85"/>
      <c r="S633" s="85"/>
      <c r="T633" s="85"/>
      <c r="U633" s="85"/>
      <c r="V633" s="85"/>
      <c r="W633" s="85"/>
      <c r="X633" s="85"/>
      <c r="Y633" s="85"/>
      <c r="Z633" s="85"/>
    </row>
    <row r="634">
      <c r="A634" s="86">
        <v>45856.0</v>
      </c>
      <c r="B634" s="87">
        <f t="shared" si="104"/>
        <v>45856</v>
      </c>
      <c r="C634" s="88">
        <f t="shared" si="109"/>
        <v>0.6458333333</v>
      </c>
      <c r="D634" s="240" t="s">
        <v>134</v>
      </c>
      <c r="E634" s="244" t="s">
        <v>168</v>
      </c>
      <c r="F634" s="407"/>
      <c r="G634" s="407"/>
      <c r="H634" s="394" t="str">
        <f t="shared" si="105"/>
        <v>D</v>
      </c>
      <c r="I634" s="395" t="str">
        <f t="shared" si="106"/>
        <v>0</v>
      </c>
      <c r="J634" s="240" t="s">
        <v>217</v>
      </c>
      <c r="K634" s="244" t="s">
        <v>230</v>
      </c>
      <c r="L634" s="408"/>
      <c r="M634" s="397"/>
      <c r="N634" s="396" t="str">
        <f t="shared" si="107"/>
        <v>D</v>
      </c>
      <c r="O634" s="397" t="str">
        <f t="shared" si="108"/>
        <v>0</v>
      </c>
      <c r="P634" s="124"/>
      <c r="Q634" s="362" t="s">
        <v>27</v>
      </c>
      <c r="R634" s="85"/>
      <c r="S634" s="85"/>
      <c r="T634" s="85"/>
      <c r="U634" s="85"/>
      <c r="V634" s="85"/>
      <c r="W634" s="85"/>
      <c r="X634" s="85"/>
      <c r="Y634" s="85"/>
      <c r="Z634" s="85"/>
    </row>
    <row r="635">
      <c r="A635" s="86">
        <v>45856.0</v>
      </c>
      <c r="B635" s="87">
        <f t="shared" si="104"/>
        <v>45856</v>
      </c>
      <c r="C635" s="88">
        <f t="shared" si="109"/>
        <v>0.6527777778</v>
      </c>
      <c r="D635" s="240" t="s">
        <v>146</v>
      </c>
      <c r="E635" s="412" t="s">
        <v>142</v>
      </c>
      <c r="F635" s="407"/>
      <c r="G635" s="407"/>
      <c r="H635" s="394" t="str">
        <f t="shared" si="105"/>
        <v>D</v>
      </c>
      <c r="I635" s="395" t="str">
        <f t="shared" si="106"/>
        <v>0</v>
      </c>
      <c r="J635" s="240" t="s">
        <v>141</v>
      </c>
      <c r="K635" s="240" t="s">
        <v>518</v>
      </c>
      <c r="L635" s="408"/>
      <c r="M635" s="397"/>
      <c r="N635" s="396" t="str">
        <f t="shared" si="107"/>
        <v>D</v>
      </c>
      <c r="O635" s="397" t="str">
        <f t="shared" si="108"/>
        <v>0</v>
      </c>
      <c r="P635" s="90"/>
      <c r="Q635" s="362" t="s">
        <v>27</v>
      </c>
      <c r="R635" s="85"/>
      <c r="S635" s="85"/>
      <c r="T635" s="85"/>
      <c r="U635" s="85"/>
      <c r="V635" s="85"/>
      <c r="W635" s="85"/>
      <c r="X635" s="85"/>
      <c r="Y635" s="85"/>
      <c r="Z635" s="85"/>
    </row>
    <row r="636">
      <c r="A636" s="86">
        <v>45856.0</v>
      </c>
      <c r="B636" s="87">
        <f t="shared" si="104"/>
        <v>45856</v>
      </c>
      <c r="C636" s="88">
        <f t="shared" si="109"/>
        <v>0.6597222222</v>
      </c>
      <c r="D636" s="240" t="s">
        <v>183</v>
      </c>
      <c r="E636" s="265" t="s">
        <v>663</v>
      </c>
      <c r="F636" s="407"/>
      <c r="G636" s="407"/>
      <c r="H636" s="394" t="str">
        <f t="shared" si="105"/>
        <v>D</v>
      </c>
      <c r="I636" s="395" t="str">
        <f t="shared" si="106"/>
        <v>0</v>
      </c>
      <c r="J636" s="240" t="s">
        <v>155</v>
      </c>
      <c r="K636" s="265" t="s">
        <v>1028</v>
      </c>
      <c r="L636" s="408"/>
      <c r="M636" s="397"/>
      <c r="N636" s="396" t="str">
        <f t="shared" si="107"/>
        <v>D</v>
      </c>
      <c r="O636" s="397" t="str">
        <f t="shared" si="108"/>
        <v>0</v>
      </c>
      <c r="P636" s="124"/>
      <c r="Q636" s="362" t="s">
        <v>27</v>
      </c>
      <c r="R636" s="85"/>
      <c r="S636" s="85"/>
      <c r="T636" s="85"/>
      <c r="U636" s="85"/>
      <c r="V636" s="85"/>
      <c r="W636" s="85"/>
      <c r="X636" s="85"/>
      <c r="Y636" s="85"/>
      <c r="Z636" s="85"/>
    </row>
    <row r="637">
      <c r="A637" s="86">
        <v>45856.0</v>
      </c>
      <c r="B637" s="87">
        <f t="shared" si="104"/>
        <v>45856</v>
      </c>
      <c r="C637" s="88">
        <f t="shared" si="109"/>
        <v>0.6666666667</v>
      </c>
      <c r="D637" s="240" t="s">
        <v>170</v>
      </c>
      <c r="E637" s="106" t="s">
        <v>1029</v>
      </c>
      <c r="F637" s="407"/>
      <c r="G637" s="407"/>
      <c r="H637" s="394" t="str">
        <f t="shared" si="105"/>
        <v>D</v>
      </c>
      <c r="I637" s="395" t="str">
        <f t="shared" si="106"/>
        <v>0</v>
      </c>
      <c r="J637" s="240" t="s">
        <v>186</v>
      </c>
      <c r="K637" s="110" t="s">
        <v>196</v>
      </c>
      <c r="L637" s="408"/>
      <c r="M637" s="397"/>
      <c r="N637" s="396" t="str">
        <f t="shared" si="107"/>
        <v>D</v>
      </c>
      <c r="O637" s="397" t="str">
        <f t="shared" si="108"/>
        <v>0</v>
      </c>
      <c r="P637" s="124"/>
      <c r="Q637" s="362" t="s">
        <v>27</v>
      </c>
      <c r="R637" s="85"/>
      <c r="S637" s="85"/>
      <c r="T637" s="85"/>
      <c r="U637" s="85"/>
      <c r="V637" s="85"/>
      <c r="W637" s="85"/>
      <c r="X637" s="85"/>
      <c r="Y637" s="85"/>
      <c r="Z637" s="85"/>
    </row>
    <row r="638">
      <c r="A638" s="86">
        <v>45856.0</v>
      </c>
      <c r="B638" s="87">
        <f t="shared" si="104"/>
        <v>45856</v>
      </c>
      <c r="C638" s="88">
        <f t="shared" si="109"/>
        <v>0.6736111111</v>
      </c>
      <c r="D638" s="240" t="s">
        <v>191</v>
      </c>
      <c r="E638" s="209" t="s">
        <v>538</v>
      </c>
      <c r="F638" s="407"/>
      <c r="G638" s="407"/>
      <c r="H638" s="394" t="str">
        <f t="shared" si="105"/>
        <v>D</v>
      </c>
      <c r="I638" s="395" t="str">
        <f t="shared" si="106"/>
        <v>0</v>
      </c>
      <c r="J638" s="240" t="s">
        <v>186</v>
      </c>
      <c r="K638" s="209" t="s">
        <v>1030</v>
      </c>
      <c r="L638" s="408"/>
      <c r="M638" s="397"/>
      <c r="N638" s="396" t="str">
        <f t="shared" si="107"/>
        <v>D</v>
      </c>
      <c r="O638" s="397" t="str">
        <f t="shared" si="108"/>
        <v>0</v>
      </c>
      <c r="P638" s="124"/>
      <c r="Q638" s="362" t="s">
        <v>27</v>
      </c>
      <c r="R638" s="85"/>
      <c r="S638" s="85"/>
      <c r="T638" s="85"/>
      <c r="U638" s="85"/>
      <c r="V638" s="85"/>
      <c r="W638" s="85"/>
      <c r="X638" s="85"/>
      <c r="Y638" s="85"/>
      <c r="Z638" s="85"/>
    </row>
    <row r="639">
      <c r="A639" s="86">
        <v>45856.0</v>
      </c>
      <c r="B639" s="87">
        <f t="shared" si="104"/>
        <v>45856</v>
      </c>
      <c r="C639" s="88">
        <f t="shared" si="109"/>
        <v>0.6805555556</v>
      </c>
      <c r="D639" s="240" t="s">
        <v>427</v>
      </c>
      <c r="E639" s="241" t="s">
        <v>681</v>
      </c>
      <c r="F639" s="407"/>
      <c r="G639" s="407"/>
      <c r="H639" s="394" t="str">
        <f t="shared" si="105"/>
        <v>D</v>
      </c>
      <c r="I639" s="395" t="str">
        <f t="shared" si="106"/>
        <v>0</v>
      </c>
      <c r="J639" s="240" t="s">
        <v>166</v>
      </c>
      <c r="K639" s="413" t="s">
        <v>411</v>
      </c>
      <c r="L639" s="408"/>
      <c r="M639" s="397"/>
      <c r="N639" s="396" t="str">
        <f t="shared" si="107"/>
        <v>D</v>
      </c>
      <c r="O639" s="397" t="str">
        <f t="shared" si="108"/>
        <v>0</v>
      </c>
      <c r="P639" s="124"/>
      <c r="Q639" s="362" t="s">
        <v>27</v>
      </c>
      <c r="R639" s="85"/>
      <c r="S639" s="85"/>
      <c r="T639" s="85"/>
      <c r="U639" s="85"/>
      <c r="V639" s="85"/>
      <c r="W639" s="85"/>
      <c r="X639" s="85"/>
      <c r="Y639" s="85"/>
      <c r="Z639" s="85"/>
    </row>
    <row r="640">
      <c r="A640" s="86">
        <v>45856.0</v>
      </c>
      <c r="B640" s="87">
        <f t="shared" si="104"/>
        <v>45856</v>
      </c>
      <c r="C640" s="88">
        <f t="shared" si="109"/>
        <v>0.6875</v>
      </c>
      <c r="D640" s="240" t="s">
        <v>279</v>
      </c>
      <c r="E640" s="240" t="s">
        <v>767</v>
      </c>
      <c r="F640" s="407"/>
      <c r="G640" s="407"/>
      <c r="H640" s="394" t="str">
        <f t="shared" si="105"/>
        <v>D</v>
      </c>
      <c r="I640" s="395" t="str">
        <f t="shared" si="106"/>
        <v>0</v>
      </c>
      <c r="J640" s="240" t="s">
        <v>282</v>
      </c>
      <c r="K640" s="241" t="s">
        <v>786</v>
      </c>
      <c r="L640" s="408"/>
      <c r="M640" s="397"/>
      <c r="N640" s="396" t="str">
        <f t="shared" si="107"/>
        <v>D</v>
      </c>
      <c r="O640" s="397" t="str">
        <f t="shared" si="108"/>
        <v>0</v>
      </c>
      <c r="P640" s="124"/>
      <c r="Q640" s="362" t="s">
        <v>27</v>
      </c>
      <c r="R640" s="85"/>
      <c r="S640" s="85"/>
      <c r="T640" s="85"/>
      <c r="U640" s="85"/>
      <c r="V640" s="85"/>
      <c r="W640" s="85"/>
      <c r="X640" s="85"/>
      <c r="Y640" s="85"/>
      <c r="Z640" s="85"/>
    </row>
    <row r="641">
      <c r="A641" s="86">
        <v>45856.0</v>
      </c>
      <c r="B641" s="87">
        <f t="shared" si="104"/>
        <v>45856</v>
      </c>
      <c r="C641" s="88">
        <f t="shared" si="109"/>
        <v>0.6944444444</v>
      </c>
      <c r="D641" s="240" t="s">
        <v>178</v>
      </c>
      <c r="E641" s="251" t="s">
        <v>171</v>
      </c>
      <c r="F641" s="407"/>
      <c r="G641" s="407"/>
      <c r="H641" s="394" t="str">
        <f t="shared" si="105"/>
        <v>D</v>
      </c>
      <c r="I641" s="395" t="str">
        <f t="shared" si="106"/>
        <v>0</v>
      </c>
      <c r="J641" s="240" t="s">
        <v>186</v>
      </c>
      <c r="K641" s="250" t="s">
        <v>410</v>
      </c>
      <c r="L641" s="408"/>
      <c r="M641" s="397"/>
      <c r="N641" s="396" t="str">
        <f t="shared" si="107"/>
        <v>D</v>
      </c>
      <c r="O641" s="397" t="str">
        <f t="shared" si="108"/>
        <v>0</v>
      </c>
      <c r="P641" s="124"/>
      <c r="Q641" s="362" t="s">
        <v>27</v>
      </c>
      <c r="R641" s="85"/>
      <c r="S641" s="85"/>
      <c r="T641" s="85"/>
      <c r="U641" s="85"/>
      <c r="V641" s="85"/>
      <c r="W641" s="85"/>
      <c r="X641" s="85"/>
      <c r="Y641" s="85"/>
      <c r="Z641" s="85"/>
    </row>
    <row r="642">
      <c r="A642" s="86">
        <v>45856.0</v>
      </c>
      <c r="B642" s="87">
        <f t="shared" si="104"/>
        <v>45856</v>
      </c>
      <c r="C642" s="88">
        <f t="shared" si="109"/>
        <v>0.7013888889</v>
      </c>
      <c r="D642" s="240" t="s">
        <v>581</v>
      </c>
      <c r="E642" s="240" t="s">
        <v>604</v>
      </c>
      <c r="F642" s="407"/>
      <c r="G642" s="407"/>
      <c r="H642" s="394" t="str">
        <f t="shared" si="105"/>
        <v>D</v>
      </c>
      <c r="I642" s="395" t="str">
        <f t="shared" si="106"/>
        <v>0</v>
      </c>
      <c r="J642" s="240" t="s">
        <v>282</v>
      </c>
      <c r="K642" s="414" t="s">
        <v>582</v>
      </c>
      <c r="L642" s="408"/>
      <c r="M642" s="397"/>
      <c r="N642" s="396" t="str">
        <f t="shared" si="107"/>
        <v>D</v>
      </c>
      <c r="O642" s="397" t="str">
        <f t="shared" si="108"/>
        <v>0</v>
      </c>
      <c r="P642" s="91" t="s">
        <v>1031</v>
      </c>
      <c r="Q642" s="362" t="s">
        <v>27</v>
      </c>
      <c r="R642" s="85"/>
      <c r="S642" s="85"/>
      <c r="T642" s="85"/>
      <c r="U642" s="85"/>
      <c r="V642" s="85"/>
      <c r="W642" s="85"/>
      <c r="X642" s="85"/>
      <c r="Y642" s="85"/>
      <c r="Z642" s="85"/>
    </row>
    <row r="643">
      <c r="A643" s="86">
        <v>45856.0</v>
      </c>
      <c r="B643" s="87">
        <f t="shared" si="104"/>
        <v>45856</v>
      </c>
      <c r="C643" s="88">
        <f t="shared" si="109"/>
        <v>0.7083333333</v>
      </c>
      <c r="D643" s="240" t="s">
        <v>271</v>
      </c>
      <c r="E643" s="415" t="s">
        <v>424</v>
      </c>
      <c r="F643" s="407"/>
      <c r="G643" s="407"/>
      <c r="H643" s="394" t="str">
        <f t="shared" si="105"/>
        <v>D</v>
      </c>
      <c r="I643" s="395" t="str">
        <f t="shared" si="106"/>
        <v>0</v>
      </c>
      <c r="J643" s="240" t="s">
        <v>141</v>
      </c>
      <c r="K643" s="241" t="s">
        <v>430</v>
      </c>
      <c r="L643" s="408"/>
      <c r="M643" s="397"/>
      <c r="N643" s="396" t="str">
        <f t="shared" si="107"/>
        <v>D</v>
      </c>
      <c r="O643" s="397" t="str">
        <f t="shared" si="108"/>
        <v>0</v>
      </c>
      <c r="P643" s="90"/>
      <c r="Q643" s="362" t="s">
        <v>27</v>
      </c>
      <c r="R643" s="85"/>
      <c r="S643" s="85"/>
      <c r="T643" s="85"/>
      <c r="U643" s="85"/>
      <c r="V643" s="85"/>
      <c r="W643" s="85"/>
      <c r="X643" s="85"/>
      <c r="Y643" s="85"/>
      <c r="Z643" s="85"/>
    </row>
    <row r="644">
      <c r="A644" s="86">
        <v>45856.0</v>
      </c>
      <c r="B644" s="87">
        <f t="shared" si="104"/>
        <v>45856</v>
      </c>
      <c r="C644" s="88">
        <f t="shared" si="109"/>
        <v>0.7152777778</v>
      </c>
      <c r="D644" s="240" t="s">
        <v>205</v>
      </c>
      <c r="E644" s="241" t="s">
        <v>1032</v>
      </c>
      <c r="F644" s="407"/>
      <c r="G644" s="407"/>
      <c r="H644" s="394" t="str">
        <f t="shared" si="105"/>
        <v>D</v>
      </c>
      <c r="I644" s="395" t="str">
        <f t="shared" si="106"/>
        <v>0</v>
      </c>
      <c r="J644" s="240" t="s">
        <v>427</v>
      </c>
      <c r="K644" s="241" t="s">
        <v>482</v>
      </c>
      <c r="L644" s="408"/>
      <c r="M644" s="408"/>
      <c r="N644" s="396" t="str">
        <f t="shared" si="107"/>
        <v>D</v>
      </c>
      <c r="O644" s="397" t="str">
        <f t="shared" si="108"/>
        <v>0</v>
      </c>
      <c r="P644" s="124"/>
      <c r="Q644" s="362" t="s">
        <v>27</v>
      </c>
      <c r="R644" s="85"/>
      <c r="S644" s="85"/>
      <c r="T644" s="85"/>
      <c r="U644" s="85"/>
      <c r="V644" s="85"/>
      <c r="W644" s="85"/>
      <c r="X644" s="85"/>
      <c r="Y644" s="85"/>
      <c r="Z644" s="85"/>
    </row>
    <row r="645">
      <c r="A645" s="86">
        <v>45856.0</v>
      </c>
      <c r="B645" s="87">
        <f t="shared" si="104"/>
        <v>45856</v>
      </c>
      <c r="C645" s="88">
        <f t="shared" si="109"/>
        <v>0.7222222222</v>
      </c>
      <c r="D645" s="240" t="s">
        <v>134</v>
      </c>
      <c r="E645" s="248" t="s">
        <v>931</v>
      </c>
      <c r="F645" s="407"/>
      <c r="G645" s="407"/>
      <c r="H645" s="394" t="str">
        <f t="shared" si="105"/>
        <v>D</v>
      </c>
      <c r="I645" s="395" t="str">
        <f t="shared" si="106"/>
        <v>0</v>
      </c>
      <c r="J645" s="240" t="s">
        <v>163</v>
      </c>
      <c r="K645" s="248" t="s">
        <v>395</v>
      </c>
      <c r="L645" s="408"/>
      <c r="M645" s="408"/>
      <c r="N645" s="396" t="str">
        <f t="shared" si="107"/>
        <v>D</v>
      </c>
      <c r="O645" s="397" t="str">
        <f t="shared" si="108"/>
        <v>0</v>
      </c>
      <c r="P645" s="90"/>
      <c r="Q645" s="362" t="s">
        <v>27</v>
      </c>
      <c r="R645" s="85"/>
      <c r="S645" s="85"/>
      <c r="T645" s="85"/>
      <c r="U645" s="85"/>
      <c r="V645" s="85"/>
      <c r="W645" s="85"/>
      <c r="X645" s="85"/>
      <c r="Y645" s="85"/>
      <c r="Z645" s="85"/>
    </row>
    <row r="646">
      <c r="A646" s="86">
        <v>45856.0</v>
      </c>
      <c r="B646" s="87">
        <f t="shared" si="104"/>
        <v>45856</v>
      </c>
      <c r="C646" s="88">
        <f t="shared" si="109"/>
        <v>0.7291666667</v>
      </c>
      <c r="D646" s="240" t="s">
        <v>166</v>
      </c>
      <c r="E646" s="247" t="s">
        <v>220</v>
      </c>
      <c r="F646" s="407"/>
      <c r="G646" s="407"/>
      <c r="H646" s="394" t="str">
        <f t="shared" si="105"/>
        <v>D</v>
      </c>
      <c r="I646" s="395" t="str">
        <f t="shared" si="106"/>
        <v>0</v>
      </c>
      <c r="J646" s="240" t="s">
        <v>195</v>
      </c>
      <c r="K646" s="247" t="s">
        <v>220</v>
      </c>
      <c r="L646" s="408"/>
      <c r="M646" s="408"/>
      <c r="N646" s="396" t="str">
        <f t="shared" si="107"/>
        <v>D</v>
      </c>
      <c r="O646" s="397" t="str">
        <f t="shared" si="108"/>
        <v>0</v>
      </c>
      <c r="P646" s="124"/>
      <c r="Q646" s="362" t="s">
        <v>27</v>
      </c>
      <c r="R646" s="85"/>
      <c r="S646" s="85"/>
      <c r="T646" s="85"/>
      <c r="U646" s="85"/>
      <c r="V646" s="85"/>
      <c r="W646" s="85"/>
      <c r="X646" s="85"/>
      <c r="Y646" s="85"/>
      <c r="Z646" s="85"/>
    </row>
    <row r="647">
      <c r="A647" s="86">
        <v>45856.0</v>
      </c>
      <c r="B647" s="87">
        <f t="shared" si="104"/>
        <v>45856</v>
      </c>
      <c r="C647" s="88">
        <f t="shared" si="109"/>
        <v>0.7361111111</v>
      </c>
      <c r="D647" s="240" t="s">
        <v>134</v>
      </c>
      <c r="E647" s="244" t="s">
        <v>135</v>
      </c>
      <c r="F647" s="407"/>
      <c r="G647" s="407"/>
      <c r="H647" s="394" t="str">
        <f t="shared" si="105"/>
        <v>D</v>
      </c>
      <c r="I647" s="395" t="str">
        <f t="shared" si="106"/>
        <v>0</v>
      </c>
      <c r="J647" s="240" t="s">
        <v>157</v>
      </c>
      <c r="K647" s="244" t="s">
        <v>162</v>
      </c>
      <c r="L647" s="408"/>
      <c r="M647" s="408"/>
      <c r="N647" s="396" t="str">
        <f t="shared" si="107"/>
        <v>D</v>
      </c>
      <c r="O647" s="397" t="str">
        <f t="shared" si="108"/>
        <v>0</v>
      </c>
      <c r="P647" s="124"/>
      <c r="Q647" s="362" t="s">
        <v>27</v>
      </c>
      <c r="R647" s="85"/>
      <c r="S647" s="85"/>
      <c r="T647" s="85"/>
      <c r="U647" s="85"/>
      <c r="V647" s="85"/>
      <c r="W647" s="85"/>
      <c r="X647" s="85"/>
      <c r="Y647" s="85"/>
      <c r="Z647" s="85"/>
    </row>
    <row r="648">
      <c r="A648" s="86">
        <v>45856.0</v>
      </c>
      <c r="B648" s="87">
        <f t="shared" si="104"/>
        <v>45856</v>
      </c>
      <c r="C648" s="88">
        <f t="shared" si="109"/>
        <v>0.7430555556</v>
      </c>
      <c r="D648" s="240" t="s">
        <v>170</v>
      </c>
      <c r="E648" s="416" t="s">
        <v>1033</v>
      </c>
      <c r="F648" s="407"/>
      <c r="G648" s="407"/>
      <c r="H648" s="394" t="str">
        <f t="shared" si="105"/>
        <v>D</v>
      </c>
      <c r="I648" s="395" t="str">
        <f t="shared" si="106"/>
        <v>0</v>
      </c>
      <c r="J648" s="240" t="s">
        <v>186</v>
      </c>
      <c r="K648" s="417" t="s">
        <v>544</v>
      </c>
      <c r="L648" s="408"/>
      <c r="M648" s="408"/>
      <c r="N648" s="396" t="str">
        <f t="shared" si="107"/>
        <v>D</v>
      </c>
      <c r="O648" s="397" t="str">
        <f t="shared" si="108"/>
        <v>0</v>
      </c>
      <c r="P648" s="124"/>
      <c r="Q648" s="362" t="s">
        <v>27</v>
      </c>
      <c r="R648" s="85"/>
      <c r="S648" s="85"/>
      <c r="T648" s="85"/>
      <c r="U648" s="85"/>
      <c r="V648" s="85"/>
      <c r="W648" s="85"/>
      <c r="X648" s="85"/>
      <c r="Y648" s="85"/>
      <c r="Z648" s="85"/>
    </row>
    <row r="649">
      <c r="A649" s="86">
        <v>45856.0</v>
      </c>
      <c r="B649" s="87">
        <f t="shared" si="104"/>
        <v>45856</v>
      </c>
      <c r="C649" s="88">
        <f t="shared" si="109"/>
        <v>0.75</v>
      </c>
      <c r="D649" s="240" t="s">
        <v>170</v>
      </c>
      <c r="E649" s="265"/>
      <c r="F649" s="407"/>
      <c r="G649" s="407"/>
      <c r="H649" s="394" t="str">
        <f t="shared" si="105"/>
        <v>D</v>
      </c>
      <c r="I649" s="395" t="str">
        <f t="shared" si="106"/>
        <v>0</v>
      </c>
      <c r="J649" s="240" t="s">
        <v>174</v>
      </c>
      <c r="K649" s="265"/>
      <c r="L649" s="408"/>
      <c r="M649" s="408"/>
      <c r="N649" s="396" t="str">
        <f t="shared" si="107"/>
        <v>D</v>
      </c>
      <c r="O649" s="397" t="str">
        <f t="shared" si="108"/>
        <v>0</v>
      </c>
      <c r="P649" s="90"/>
      <c r="Q649" s="362" t="s">
        <v>27</v>
      </c>
      <c r="R649" s="85"/>
      <c r="S649" s="85"/>
      <c r="T649" s="85"/>
      <c r="U649" s="85"/>
      <c r="V649" s="85"/>
      <c r="W649" s="85"/>
      <c r="X649" s="85"/>
      <c r="Y649" s="85"/>
      <c r="Z649" s="85"/>
    </row>
    <row r="650">
      <c r="A650" s="86">
        <v>45856.0</v>
      </c>
      <c r="B650" s="87">
        <f t="shared" si="104"/>
        <v>45856</v>
      </c>
      <c r="C650" s="88">
        <f t="shared" si="109"/>
        <v>0.7569444444</v>
      </c>
      <c r="D650" s="240" t="s">
        <v>200</v>
      </c>
      <c r="E650" s="389" t="s">
        <v>572</v>
      </c>
      <c r="F650" s="407"/>
      <c r="G650" s="407"/>
      <c r="H650" s="394" t="str">
        <f t="shared" si="105"/>
        <v>D</v>
      </c>
      <c r="I650" s="395" t="str">
        <f t="shared" si="106"/>
        <v>0</v>
      </c>
      <c r="J650" s="240" t="s">
        <v>155</v>
      </c>
      <c r="K650" s="91" t="s">
        <v>609</v>
      </c>
      <c r="L650" s="408"/>
      <c r="M650" s="408"/>
      <c r="N650" s="396" t="str">
        <f t="shared" si="107"/>
        <v>D</v>
      </c>
      <c r="O650" s="397" t="str">
        <f t="shared" si="108"/>
        <v>0</v>
      </c>
      <c r="P650" s="90"/>
      <c r="Q650" s="362" t="s">
        <v>27</v>
      </c>
      <c r="R650" s="85"/>
      <c r="S650" s="85"/>
      <c r="T650" s="85"/>
      <c r="U650" s="85"/>
      <c r="V650" s="85"/>
      <c r="W650" s="85"/>
      <c r="X650" s="85"/>
      <c r="Y650" s="85"/>
      <c r="Z650" s="85"/>
    </row>
    <row r="651">
      <c r="A651" s="86">
        <v>45856.0</v>
      </c>
      <c r="B651" s="87">
        <f t="shared" si="104"/>
        <v>45856</v>
      </c>
      <c r="C651" s="88">
        <f t="shared" si="109"/>
        <v>0.7638888889</v>
      </c>
      <c r="D651" s="240" t="s">
        <v>134</v>
      </c>
      <c r="E651" s="269" t="s">
        <v>677</v>
      </c>
      <c r="F651" s="407"/>
      <c r="G651" s="407"/>
      <c r="H651" s="394" t="str">
        <f t="shared" si="105"/>
        <v>D</v>
      </c>
      <c r="I651" s="395" t="str">
        <f t="shared" si="106"/>
        <v>0</v>
      </c>
      <c r="J651" s="240" t="s">
        <v>186</v>
      </c>
      <c r="K651" s="269" t="s">
        <v>677</v>
      </c>
      <c r="L651" s="408"/>
      <c r="M651" s="408"/>
      <c r="N651" s="396" t="str">
        <f t="shared" si="107"/>
        <v>D</v>
      </c>
      <c r="O651" s="397" t="str">
        <f t="shared" si="108"/>
        <v>0</v>
      </c>
      <c r="P651" s="124"/>
      <c r="Q651" s="362" t="s">
        <v>27</v>
      </c>
      <c r="R651" s="85"/>
      <c r="S651" s="85"/>
      <c r="T651" s="85"/>
      <c r="U651" s="85"/>
      <c r="V651" s="85"/>
      <c r="W651" s="85"/>
      <c r="X651" s="85"/>
      <c r="Y651" s="85"/>
      <c r="Z651" s="85"/>
    </row>
    <row r="652">
      <c r="A652" s="86">
        <v>45856.0</v>
      </c>
      <c r="B652" s="87">
        <f t="shared" si="104"/>
        <v>45856</v>
      </c>
      <c r="C652" s="88">
        <f t="shared" si="109"/>
        <v>0.7708333333</v>
      </c>
      <c r="D652" s="240" t="s">
        <v>149</v>
      </c>
      <c r="E652" s="416" t="s">
        <v>918</v>
      </c>
      <c r="F652" s="407"/>
      <c r="G652" s="407"/>
      <c r="H652" s="394" t="str">
        <f t="shared" si="105"/>
        <v>D</v>
      </c>
      <c r="I652" s="395" t="str">
        <f t="shared" si="106"/>
        <v>0</v>
      </c>
      <c r="J652" s="240" t="s">
        <v>130</v>
      </c>
      <c r="K652" s="416" t="s">
        <v>182</v>
      </c>
      <c r="L652" s="408"/>
      <c r="M652" s="408"/>
      <c r="N652" s="396" t="str">
        <f t="shared" si="107"/>
        <v>D</v>
      </c>
      <c r="O652" s="397" t="str">
        <f t="shared" si="108"/>
        <v>0</v>
      </c>
      <c r="P652" s="274">
        <v>0.7569444444444444</v>
      </c>
      <c r="Q652" s="362" t="s">
        <v>27</v>
      </c>
      <c r="R652" s="85"/>
      <c r="S652" s="85"/>
      <c r="T652" s="85"/>
      <c r="U652" s="85"/>
      <c r="V652" s="85"/>
      <c r="W652" s="85"/>
      <c r="X652" s="85"/>
      <c r="Y652" s="85"/>
      <c r="Z652" s="85"/>
    </row>
    <row r="653">
      <c r="A653" s="86">
        <v>45856.0</v>
      </c>
      <c r="B653" s="87">
        <f t="shared" si="104"/>
        <v>45856</v>
      </c>
      <c r="C653" s="88">
        <f t="shared" si="109"/>
        <v>0.7777777778</v>
      </c>
      <c r="D653" s="240" t="s">
        <v>146</v>
      </c>
      <c r="E653" s="110" t="s">
        <v>196</v>
      </c>
      <c r="F653" s="407"/>
      <c r="G653" s="407"/>
      <c r="H653" s="394" t="str">
        <f t="shared" si="105"/>
        <v>D</v>
      </c>
      <c r="I653" s="395" t="str">
        <f t="shared" si="106"/>
        <v>0</v>
      </c>
      <c r="J653" s="240" t="s">
        <v>195</v>
      </c>
      <c r="K653" s="110" t="s">
        <v>858</v>
      </c>
      <c r="L653" s="408"/>
      <c r="M653" s="408"/>
      <c r="N653" s="396" t="str">
        <f t="shared" si="107"/>
        <v>D</v>
      </c>
      <c r="O653" s="397" t="str">
        <f t="shared" si="108"/>
        <v>0</v>
      </c>
      <c r="P653" s="124"/>
      <c r="Q653" s="362" t="s">
        <v>27</v>
      </c>
      <c r="R653" s="85"/>
      <c r="S653" s="85"/>
      <c r="T653" s="85"/>
      <c r="U653" s="85"/>
      <c r="V653" s="85"/>
      <c r="W653" s="85"/>
      <c r="X653" s="85"/>
      <c r="Y653" s="85"/>
      <c r="Z653" s="85"/>
    </row>
    <row r="654">
      <c r="A654" s="86">
        <v>45856.0</v>
      </c>
      <c r="B654" s="87">
        <f t="shared" si="104"/>
        <v>45856</v>
      </c>
      <c r="C654" s="88">
        <f t="shared" si="109"/>
        <v>0.7847222222</v>
      </c>
      <c r="D654" s="240" t="s">
        <v>581</v>
      </c>
      <c r="E654" s="241" t="s">
        <v>582</v>
      </c>
      <c r="F654" s="407"/>
      <c r="G654" s="407"/>
      <c r="H654" s="394" t="str">
        <f t="shared" si="105"/>
        <v>D</v>
      </c>
      <c r="I654" s="395" t="str">
        <f t="shared" si="106"/>
        <v>0</v>
      </c>
      <c r="J654" s="240" t="s">
        <v>155</v>
      </c>
      <c r="K654" s="91" t="s">
        <v>508</v>
      </c>
      <c r="L654" s="408"/>
      <c r="M654" s="408"/>
      <c r="N654" s="396" t="str">
        <f t="shared" si="107"/>
        <v>D</v>
      </c>
      <c r="O654" s="397" t="str">
        <f t="shared" si="108"/>
        <v>0</v>
      </c>
      <c r="P654" s="90"/>
      <c r="Q654" s="362" t="s">
        <v>27</v>
      </c>
      <c r="R654" s="85"/>
      <c r="S654" s="85"/>
      <c r="T654" s="85"/>
      <c r="U654" s="85"/>
      <c r="V654" s="85"/>
      <c r="W654" s="85"/>
      <c r="X654" s="85"/>
      <c r="Y654" s="85"/>
      <c r="Z654" s="85"/>
    </row>
    <row r="655">
      <c r="A655" s="86">
        <v>45856.0</v>
      </c>
      <c r="B655" s="87">
        <f t="shared" si="104"/>
        <v>45856</v>
      </c>
      <c r="C655" s="88">
        <f t="shared" si="109"/>
        <v>0.7916666667</v>
      </c>
      <c r="D655" s="240" t="s">
        <v>149</v>
      </c>
      <c r="E655" s="385" t="s">
        <v>526</v>
      </c>
      <c r="F655" s="407"/>
      <c r="G655" s="407"/>
      <c r="H655" s="394" t="str">
        <f t="shared" si="105"/>
        <v>D</v>
      </c>
      <c r="I655" s="395" t="str">
        <f t="shared" si="106"/>
        <v>0</v>
      </c>
      <c r="J655" s="240" t="s">
        <v>166</v>
      </c>
      <c r="K655" s="385" t="s">
        <v>420</v>
      </c>
      <c r="L655" s="408"/>
      <c r="M655" s="408"/>
      <c r="N655" s="396" t="str">
        <f t="shared" si="107"/>
        <v>D</v>
      </c>
      <c r="O655" s="397" t="str">
        <f t="shared" si="108"/>
        <v>0</v>
      </c>
      <c r="P655" s="124"/>
      <c r="Q655" s="362" t="s">
        <v>27</v>
      </c>
      <c r="R655" s="85"/>
      <c r="S655" s="85"/>
      <c r="T655" s="85"/>
      <c r="U655" s="85"/>
      <c r="V655" s="85"/>
      <c r="W655" s="85"/>
      <c r="X655" s="85"/>
      <c r="Y655" s="85"/>
      <c r="Z655" s="85"/>
    </row>
    <row r="656">
      <c r="A656" s="86">
        <v>45856.0</v>
      </c>
      <c r="B656" s="87">
        <f t="shared" si="104"/>
        <v>45856</v>
      </c>
      <c r="C656" s="88">
        <f t="shared" si="109"/>
        <v>0.7986111111</v>
      </c>
      <c r="D656" s="240" t="s">
        <v>197</v>
      </c>
      <c r="E656" s="175" t="s">
        <v>464</v>
      </c>
      <c r="F656" s="407"/>
      <c r="G656" s="407"/>
      <c r="H656" s="394" t="str">
        <f t="shared" si="105"/>
        <v>D</v>
      </c>
      <c r="I656" s="395" t="str">
        <f t="shared" si="106"/>
        <v>0</v>
      </c>
      <c r="J656" s="240" t="s">
        <v>195</v>
      </c>
      <c r="K656" s="418" t="s">
        <v>555</v>
      </c>
      <c r="L656" s="408"/>
      <c r="M656" s="408"/>
      <c r="N656" s="396" t="str">
        <f t="shared" si="107"/>
        <v>D</v>
      </c>
      <c r="O656" s="397" t="str">
        <f t="shared" si="108"/>
        <v>0</v>
      </c>
      <c r="P656" s="124"/>
      <c r="Q656" s="362" t="s">
        <v>27</v>
      </c>
      <c r="R656" s="85"/>
      <c r="S656" s="85"/>
      <c r="T656" s="85"/>
      <c r="U656" s="85"/>
      <c r="V656" s="85"/>
      <c r="W656" s="85"/>
      <c r="X656" s="85"/>
      <c r="Y656" s="85"/>
      <c r="Z656" s="85"/>
    </row>
    <row r="657">
      <c r="A657" s="86">
        <v>45856.0</v>
      </c>
      <c r="B657" s="87">
        <f t="shared" si="104"/>
        <v>45856</v>
      </c>
      <c r="C657" s="88">
        <f t="shared" si="109"/>
        <v>0.8055555556</v>
      </c>
      <c r="D657" s="240" t="s">
        <v>170</v>
      </c>
      <c r="E657" s="110" t="s">
        <v>858</v>
      </c>
      <c r="F657" s="407"/>
      <c r="G657" s="407"/>
      <c r="H657" s="394" t="str">
        <f t="shared" si="105"/>
        <v>D</v>
      </c>
      <c r="I657" s="395" t="str">
        <f t="shared" si="106"/>
        <v>0</v>
      </c>
      <c r="J657" s="240" t="s">
        <v>186</v>
      </c>
      <c r="K657" s="110" t="s">
        <v>196</v>
      </c>
      <c r="L657" s="408"/>
      <c r="M657" s="408"/>
      <c r="N657" s="396" t="str">
        <f t="shared" si="107"/>
        <v>D</v>
      </c>
      <c r="O657" s="397" t="str">
        <f t="shared" si="108"/>
        <v>0</v>
      </c>
      <c r="P657" s="90"/>
      <c r="Q657" s="362" t="s">
        <v>27</v>
      </c>
      <c r="R657" s="85"/>
      <c r="S657" s="85"/>
      <c r="T657" s="85"/>
      <c r="U657" s="85"/>
      <c r="V657" s="85"/>
      <c r="W657" s="85"/>
      <c r="X657" s="85"/>
      <c r="Y657" s="85"/>
      <c r="Z657" s="85"/>
    </row>
    <row r="658">
      <c r="A658" s="86">
        <v>45856.0</v>
      </c>
      <c r="B658" s="87">
        <f t="shared" si="104"/>
        <v>45856</v>
      </c>
      <c r="C658" s="88">
        <f t="shared" si="109"/>
        <v>0.8125</v>
      </c>
      <c r="D658" s="240" t="s">
        <v>166</v>
      </c>
      <c r="E658" s="110" t="s">
        <v>196</v>
      </c>
      <c r="F658" s="407"/>
      <c r="G658" s="407"/>
      <c r="H658" s="394" t="str">
        <f t="shared" si="105"/>
        <v>D</v>
      </c>
      <c r="I658" s="395" t="str">
        <f t="shared" si="106"/>
        <v>0</v>
      </c>
      <c r="J658" s="240" t="s">
        <v>186</v>
      </c>
      <c r="K658" s="110" t="s">
        <v>196</v>
      </c>
      <c r="L658" s="408"/>
      <c r="M658" s="408"/>
      <c r="N658" s="396" t="str">
        <f t="shared" si="107"/>
        <v>D</v>
      </c>
      <c r="O658" s="397" t="str">
        <f t="shared" si="108"/>
        <v>0</v>
      </c>
      <c r="P658" s="274">
        <v>0.8333333333333334</v>
      </c>
      <c r="Q658" s="362" t="s">
        <v>27</v>
      </c>
      <c r="R658" s="85"/>
      <c r="S658" s="85"/>
      <c r="T658" s="85"/>
      <c r="U658" s="85"/>
      <c r="V658" s="85"/>
      <c r="W658" s="85"/>
      <c r="X658" s="85"/>
      <c r="Y658" s="85"/>
      <c r="Z658" s="85"/>
    </row>
    <row r="659">
      <c r="A659" s="86">
        <v>45856.0</v>
      </c>
      <c r="B659" s="87">
        <f t="shared" si="104"/>
        <v>45856</v>
      </c>
      <c r="C659" s="88">
        <f t="shared" si="109"/>
        <v>0.8194444444</v>
      </c>
      <c r="D659" s="240" t="s">
        <v>166</v>
      </c>
      <c r="E659" s="385" t="s">
        <v>742</v>
      </c>
      <c r="F659" s="407"/>
      <c r="G659" s="407"/>
      <c r="H659" s="394" t="str">
        <f t="shared" si="105"/>
        <v>D</v>
      </c>
      <c r="I659" s="395" t="str">
        <f t="shared" si="106"/>
        <v>0</v>
      </c>
      <c r="J659" s="240" t="s">
        <v>282</v>
      </c>
      <c r="K659" s="385" t="s">
        <v>346</v>
      </c>
      <c r="L659" s="408"/>
      <c r="M659" s="408"/>
      <c r="N659" s="396" t="str">
        <f t="shared" si="107"/>
        <v>D</v>
      </c>
      <c r="O659" s="397" t="str">
        <f t="shared" si="108"/>
        <v>0</v>
      </c>
      <c r="P659" s="90"/>
      <c r="Q659" s="362" t="s">
        <v>27</v>
      </c>
      <c r="R659" s="85"/>
      <c r="S659" s="85"/>
      <c r="T659" s="85"/>
      <c r="U659" s="85"/>
      <c r="V659" s="85"/>
      <c r="W659" s="85"/>
      <c r="X659" s="85"/>
      <c r="Y659" s="85"/>
      <c r="Z659" s="85"/>
    </row>
    <row r="660">
      <c r="A660" s="86">
        <v>45856.0</v>
      </c>
      <c r="B660" s="87">
        <f t="shared" si="104"/>
        <v>45856</v>
      </c>
      <c r="C660" s="88">
        <f t="shared" si="109"/>
        <v>0.8263888889</v>
      </c>
      <c r="D660" s="240" t="s">
        <v>166</v>
      </c>
      <c r="E660" s="247" t="s">
        <v>531</v>
      </c>
      <c r="F660" s="407"/>
      <c r="G660" s="407"/>
      <c r="H660" s="394" t="str">
        <f t="shared" si="105"/>
        <v>D</v>
      </c>
      <c r="I660" s="395" t="str">
        <f t="shared" si="106"/>
        <v>0</v>
      </c>
      <c r="J660" s="240" t="s">
        <v>174</v>
      </c>
      <c r="K660" s="247" t="s">
        <v>288</v>
      </c>
      <c r="L660" s="408"/>
      <c r="M660" s="408"/>
      <c r="N660" s="396" t="str">
        <f t="shared" si="107"/>
        <v>D</v>
      </c>
      <c r="O660" s="397" t="str">
        <f t="shared" si="108"/>
        <v>0</v>
      </c>
      <c r="P660" s="90"/>
      <c r="Q660" s="362" t="s">
        <v>27</v>
      </c>
      <c r="R660" s="85"/>
      <c r="S660" s="85"/>
      <c r="T660" s="85"/>
      <c r="U660" s="85"/>
      <c r="V660" s="85"/>
      <c r="W660" s="85"/>
      <c r="X660" s="85"/>
      <c r="Y660" s="85"/>
      <c r="Z660" s="85"/>
    </row>
    <row r="661">
      <c r="A661" s="86">
        <v>45856.0</v>
      </c>
      <c r="B661" s="87">
        <f t="shared" si="104"/>
        <v>45856</v>
      </c>
      <c r="C661" s="88">
        <f t="shared" si="109"/>
        <v>0.8333333333</v>
      </c>
      <c r="D661" s="240" t="s">
        <v>166</v>
      </c>
      <c r="E661" s="209" t="s">
        <v>1034</v>
      </c>
      <c r="F661" s="407"/>
      <c r="G661" s="407"/>
      <c r="H661" s="394" t="str">
        <f t="shared" si="105"/>
        <v>D</v>
      </c>
      <c r="I661" s="395" t="str">
        <f t="shared" si="106"/>
        <v>0</v>
      </c>
      <c r="J661" s="240" t="s">
        <v>155</v>
      </c>
      <c r="K661" s="209" t="s">
        <v>551</v>
      </c>
      <c r="L661" s="408"/>
      <c r="M661" s="408"/>
      <c r="N661" s="396" t="str">
        <f t="shared" si="107"/>
        <v>D</v>
      </c>
      <c r="O661" s="397" t="str">
        <f t="shared" si="108"/>
        <v>0</v>
      </c>
      <c r="P661" s="90"/>
      <c r="Q661" s="362" t="s">
        <v>27</v>
      </c>
      <c r="R661" s="85"/>
      <c r="S661" s="85"/>
      <c r="T661" s="85"/>
      <c r="U661" s="85"/>
      <c r="V661" s="85"/>
      <c r="W661" s="85"/>
      <c r="X661" s="85"/>
      <c r="Y661" s="85"/>
      <c r="Z661" s="85"/>
    </row>
    <row r="662">
      <c r="A662" s="86">
        <v>45856.0</v>
      </c>
      <c r="B662" s="87">
        <f t="shared" si="104"/>
        <v>45856</v>
      </c>
      <c r="C662" s="88">
        <f t="shared" si="109"/>
        <v>0.8402777778</v>
      </c>
      <c r="D662" s="240" t="s">
        <v>134</v>
      </c>
      <c r="E662" s="98" t="s">
        <v>416</v>
      </c>
      <c r="F662" s="407"/>
      <c r="G662" s="407"/>
      <c r="H662" s="394" t="str">
        <f t="shared" si="105"/>
        <v>D</v>
      </c>
      <c r="I662" s="395" t="str">
        <f t="shared" si="106"/>
        <v>0</v>
      </c>
      <c r="J662" s="240" t="s">
        <v>195</v>
      </c>
      <c r="K662" s="110" t="s">
        <v>772</v>
      </c>
      <c r="L662" s="408"/>
      <c r="M662" s="408"/>
      <c r="N662" s="396" t="str">
        <f t="shared" si="107"/>
        <v>D</v>
      </c>
      <c r="O662" s="397" t="str">
        <f t="shared" si="108"/>
        <v>0</v>
      </c>
      <c r="P662" s="274">
        <v>0.8458333333333333</v>
      </c>
      <c r="Q662" s="362" t="s">
        <v>27</v>
      </c>
      <c r="R662" s="85"/>
      <c r="S662" s="85"/>
      <c r="T662" s="85"/>
      <c r="U662" s="85"/>
      <c r="V662" s="85"/>
      <c r="W662" s="85"/>
      <c r="X662" s="85"/>
      <c r="Y662" s="85"/>
      <c r="Z662" s="85"/>
    </row>
    <row r="663">
      <c r="A663" s="86">
        <v>45856.0</v>
      </c>
      <c r="B663" s="87">
        <f t="shared" si="104"/>
        <v>45856</v>
      </c>
      <c r="C663" s="88">
        <f t="shared" si="109"/>
        <v>0.8472222222</v>
      </c>
      <c r="D663" s="240" t="s">
        <v>570</v>
      </c>
      <c r="E663" s="241" t="s">
        <v>345</v>
      </c>
      <c r="F663" s="407"/>
      <c r="G663" s="407"/>
      <c r="H663" s="394" t="str">
        <f t="shared" si="105"/>
        <v>D</v>
      </c>
      <c r="I663" s="395" t="str">
        <f t="shared" si="106"/>
        <v>0</v>
      </c>
      <c r="J663" s="240" t="s">
        <v>217</v>
      </c>
      <c r="K663" s="241" t="s">
        <v>345</v>
      </c>
      <c r="L663" s="408"/>
      <c r="M663" s="408"/>
      <c r="N663" s="396" t="str">
        <f t="shared" si="107"/>
        <v>D</v>
      </c>
      <c r="O663" s="397" t="str">
        <f t="shared" si="108"/>
        <v>0</v>
      </c>
      <c r="P663" s="90"/>
      <c r="Q663" s="362" t="s">
        <v>27</v>
      </c>
      <c r="R663" s="85"/>
      <c r="S663" s="85"/>
      <c r="T663" s="85"/>
      <c r="U663" s="85"/>
      <c r="V663" s="85"/>
      <c r="W663" s="85"/>
      <c r="X663" s="85"/>
      <c r="Y663" s="85"/>
      <c r="Z663" s="85"/>
    </row>
    <row r="664">
      <c r="A664" s="86">
        <v>45856.0</v>
      </c>
      <c r="B664" s="87">
        <f t="shared" si="104"/>
        <v>45856</v>
      </c>
      <c r="C664" s="88">
        <f t="shared" si="109"/>
        <v>0.8541666667</v>
      </c>
      <c r="D664" s="240" t="s">
        <v>166</v>
      </c>
      <c r="E664" s="110" t="s">
        <v>858</v>
      </c>
      <c r="F664" s="407"/>
      <c r="G664" s="407"/>
      <c r="H664" s="394" t="str">
        <f t="shared" si="105"/>
        <v>D</v>
      </c>
      <c r="I664" s="395" t="str">
        <f t="shared" si="106"/>
        <v>0</v>
      </c>
      <c r="J664" s="240" t="s">
        <v>186</v>
      </c>
      <c r="K664" s="110" t="s">
        <v>196</v>
      </c>
      <c r="L664" s="408"/>
      <c r="M664" s="408"/>
      <c r="N664" s="396" t="str">
        <f t="shared" si="107"/>
        <v>D</v>
      </c>
      <c r="O664" s="397" t="str">
        <f t="shared" si="108"/>
        <v>0</v>
      </c>
      <c r="P664" s="274">
        <v>0.8888888888888888</v>
      </c>
      <c r="Q664" s="362" t="s">
        <v>27</v>
      </c>
      <c r="R664" s="85"/>
      <c r="S664" s="85"/>
      <c r="T664" s="85"/>
      <c r="U664" s="85"/>
      <c r="V664" s="85"/>
      <c r="W664" s="85"/>
      <c r="X664" s="85"/>
      <c r="Y664" s="85"/>
      <c r="Z664" s="85"/>
    </row>
    <row r="665">
      <c r="A665" s="86">
        <v>45856.0</v>
      </c>
      <c r="B665" s="87">
        <f t="shared" si="104"/>
        <v>45856</v>
      </c>
      <c r="C665" s="88">
        <f t="shared" si="109"/>
        <v>0.8611111111</v>
      </c>
      <c r="D665" s="240" t="s">
        <v>149</v>
      </c>
      <c r="E665" s="110" t="s">
        <v>196</v>
      </c>
      <c r="F665" s="407"/>
      <c r="G665" s="407"/>
      <c r="H665" s="394" t="str">
        <f t="shared" si="105"/>
        <v>D</v>
      </c>
      <c r="I665" s="395" t="str">
        <f t="shared" si="106"/>
        <v>0</v>
      </c>
      <c r="J665" s="240" t="s">
        <v>195</v>
      </c>
      <c r="K665" s="110" t="s">
        <v>198</v>
      </c>
      <c r="L665" s="408"/>
      <c r="M665" s="408"/>
      <c r="N665" s="396" t="str">
        <f t="shared" si="107"/>
        <v>D</v>
      </c>
      <c r="O665" s="397" t="str">
        <f t="shared" si="108"/>
        <v>0</v>
      </c>
      <c r="P665" s="274">
        <v>0.8958333333333334</v>
      </c>
      <c r="Q665" s="362" t="s">
        <v>27</v>
      </c>
      <c r="R665" s="85"/>
      <c r="S665" s="85"/>
      <c r="T665" s="85"/>
      <c r="U665" s="85"/>
      <c r="V665" s="85"/>
      <c r="W665" s="85"/>
      <c r="X665" s="85"/>
      <c r="Y665" s="85"/>
      <c r="Z665" s="85"/>
    </row>
    <row r="666">
      <c r="A666" s="86">
        <v>45856.0</v>
      </c>
      <c r="B666" s="87">
        <f t="shared" si="104"/>
        <v>45856</v>
      </c>
      <c r="C666" s="88">
        <f t="shared" si="109"/>
        <v>0.8680555556</v>
      </c>
      <c r="D666" s="240" t="s">
        <v>166</v>
      </c>
      <c r="E666" s="241" t="s">
        <v>766</v>
      </c>
      <c r="F666" s="407"/>
      <c r="G666" s="407"/>
      <c r="H666" s="394" t="str">
        <f t="shared" si="105"/>
        <v>D</v>
      </c>
      <c r="I666" s="395" t="str">
        <f t="shared" si="106"/>
        <v>0</v>
      </c>
      <c r="J666" s="240" t="s">
        <v>282</v>
      </c>
      <c r="K666" s="419" t="s">
        <v>766</v>
      </c>
      <c r="L666" s="408"/>
      <c r="M666" s="408"/>
      <c r="N666" s="396" t="str">
        <f t="shared" si="107"/>
        <v>D</v>
      </c>
      <c r="O666" s="397" t="str">
        <f t="shared" si="108"/>
        <v>0</v>
      </c>
      <c r="P666" s="124"/>
      <c r="Q666" s="362" t="s">
        <v>27</v>
      </c>
      <c r="R666" s="85"/>
      <c r="S666" s="85"/>
      <c r="T666" s="85"/>
      <c r="U666" s="85"/>
      <c r="V666" s="85"/>
      <c r="W666" s="85"/>
      <c r="X666" s="85"/>
      <c r="Y666" s="85"/>
      <c r="Z666" s="85"/>
    </row>
    <row r="667">
      <c r="A667" s="268" t="s">
        <v>116</v>
      </c>
      <c r="B667" s="81" t="s">
        <v>16</v>
      </c>
      <c r="C667" s="150" t="s">
        <v>117</v>
      </c>
      <c r="D667" s="398" t="s">
        <v>118</v>
      </c>
      <c r="E667" s="398" t="s">
        <v>119</v>
      </c>
      <c r="F667" s="399" t="s">
        <v>120</v>
      </c>
      <c r="G667" s="398" t="s">
        <v>121</v>
      </c>
      <c r="H667" s="398" t="s">
        <v>122</v>
      </c>
      <c r="I667" s="398" t="s">
        <v>123</v>
      </c>
      <c r="J667" s="398" t="s">
        <v>118</v>
      </c>
      <c r="K667" s="398" t="s">
        <v>124</v>
      </c>
      <c r="L667" s="400" t="s">
        <v>125</v>
      </c>
      <c r="M667" s="401" t="s">
        <v>121</v>
      </c>
      <c r="N667" s="401" t="s">
        <v>122</v>
      </c>
      <c r="O667" s="401" t="s">
        <v>123</v>
      </c>
      <c r="P667" s="84" t="s">
        <v>52</v>
      </c>
      <c r="Q667" s="355" t="s">
        <v>17</v>
      </c>
      <c r="R667" s="85"/>
      <c r="S667" s="85"/>
      <c r="T667" s="85"/>
      <c r="U667" s="85"/>
      <c r="V667" s="85"/>
      <c r="W667" s="85"/>
      <c r="X667" s="85"/>
      <c r="Y667" s="85"/>
      <c r="Z667" s="85"/>
    </row>
    <row r="668">
      <c r="A668" s="86">
        <v>45857.0</v>
      </c>
      <c r="B668" s="87">
        <f t="shared" ref="B668:B703" si="110">A668</f>
        <v>45857</v>
      </c>
      <c r="C668" s="88">
        <v>0.625</v>
      </c>
      <c r="D668" s="240" t="s">
        <v>282</v>
      </c>
      <c r="E668" s="419" t="s">
        <v>704</v>
      </c>
      <c r="F668" s="407"/>
      <c r="G668" s="407"/>
      <c r="H668" s="394" t="str">
        <f t="shared" ref="H668:H703" si="111">IFS(G668&gt;M668,"W",G668&lt;M668,"L",G668=M668,"D")</f>
        <v>D</v>
      </c>
      <c r="I668" s="395" t="str">
        <f t="shared" ref="I668:I703" si="112">iferror(IF(H668="W",lookup(G668,{5000,10000,20000,30000,50000},{150,350,700,1000,1700}),lookup(G668,{5000,10000,20000,30000,50000},{75,175,350,500,850})),"0")</f>
        <v>0</v>
      </c>
      <c r="J668" s="240" t="s">
        <v>191</v>
      </c>
      <c r="K668" s="209" t="s">
        <v>541</v>
      </c>
      <c r="L668" s="408"/>
      <c r="M668" s="397"/>
      <c r="N668" s="396" t="str">
        <f t="shared" ref="N668:N703" si="113">IFS(M668&gt;G668,"W",M668&lt;G668,"L",M668=G668,"D")</f>
        <v>D</v>
      </c>
      <c r="O668" s="397" t="str">
        <f t="shared" ref="O668:O703" si="114">iferror(IF(N668="W",lookup(M668,{5000,10000,20000,30000,50000},{150,350,700,1000,1700}),lookup(M668,{5000,10000,20000,30000,50000},{75,175,350,500,850})),"0")</f>
        <v>0</v>
      </c>
      <c r="P668" s="124"/>
      <c r="Q668" s="362" t="s">
        <v>29</v>
      </c>
      <c r="R668" s="85"/>
      <c r="S668" s="85"/>
      <c r="T668" s="85"/>
      <c r="U668" s="85"/>
      <c r="V668" s="85"/>
      <c r="W668" s="85"/>
      <c r="X668" s="85"/>
      <c r="Y668" s="85"/>
      <c r="Z668" s="85"/>
    </row>
    <row r="669">
      <c r="A669" s="86">
        <v>45857.0</v>
      </c>
      <c r="B669" s="87">
        <f t="shared" si="110"/>
        <v>45857</v>
      </c>
      <c r="C669" s="88">
        <f t="shared" ref="C669:C703" si="115">C668 + TIME(0, 10, 0)</f>
        <v>0.6319444444</v>
      </c>
      <c r="D669" s="240" t="s">
        <v>186</v>
      </c>
      <c r="E669" s="290" t="s">
        <v>395</v>
      </c>
      <c r="F669" s="407"/>
      <c r="G669" s="395"/>
      <c r="H669" s="394" t="str">
        <f t="shared" si="111"/>
        <v>D</v>
      </c>
      <c r="I669" s="395" t="str">
        <f t="shared" si="112"/>
        <v>0</v>
      </c>
      <c r="J669" s="240" t="s">
        <v>166</v>
      </c>
      <c r="K669" s="240" t="s">
        <v>548</v>
      </c>
      <c r="L669" s="408"/>
      <c r="M669" s="397"/>
      <c r="N669" s="396" t="str">
        <f t="shared" si="113"/>
        <v>D</v>
      </c>
      <c r="O669" s="397" t="str">
        <f t="shared" si="114"/>
        <v>0</v>
      </c>
      <c r="P669" s="90"/>
      <c r="Q669" s="362" t="s">
        <v>29</v>
      </c>
      <c r="R669" s="85"/>
      <c r="S669" s="85"/>
      <c r="T669" s="85"/>
      <c r="U669" s="85"/>
      <c r="V669" s="85"/>
      <c r="W669" s="85"/>
      <c r="X669" s="85"/>
      <c r="Y669" s="85"/>
      <c r="Z669" s="85"/>
    </row>
    <row r="670">
      <c r="A670" s="86">
        <v>45857.0</v>
      </c>
      <c r="B670" s="87">
        <f t="shared" si="110"/>
        <v>45857</v>
      </c>
      <c r="C670" s="88">
        <f t="shared" si="115"/>
        <v>0.6388888889</v>
      </c>
      <c r="D670" s="240" t="s">
        <v>130</v>
      </c>
      <c r="E670" s="248" t="s">
        <v>172</v>
      </c>
      <c r="F670" s="407"/>
      <c r="G670" s="407"/>
      <c r="H670" s="394" t="str">
        <f t="shared" si="111"/>
        <v>D</v>
      </c>
      <c r="I670" s="395" t="str">
        <f t="shared" si="112"/>
        <v>0</v>
      </c>
      <c r="J670" s="240" t="s">
        <v>279</v>
      </c>
      <c r="K670" s="240" t="s">
        <v>725</v>
      </c>
      <c r="L670" s="408"/>
      <c r="M670" s="397"/>
      <c r="N670" s="396" t="str">
        <f t="shared" si="113"/>
        <v>D</v>
      </c>
      <c r="O670" s="397" t="str">
        <f t="shared" si="114"/>
        <v>0</v>
      </c>
      <c r="P670" s="124"/>
      <c r="Q670" s="362" t="s">
        <v>29</v>
      </c>
      <c r="R670" s="85"/>
      <c r="S670" s="85"/>
      <c r="T670" s="85"/>
      <c r="U670" s="85"/>
      <c r="V670" s="85"/>
      <c r="W670" s="85"/>
      <c r="X670" s="85"/>
      <c r="Y670" s="85"/>
      <c r="Z670" s="85"/>
    </row>
    <row r="671">
      <c r="A671" s="86">
        <v>45857.0</v>
      </c>
      <c r="B671" s="87">
        <f t="shared" si="110"/>
        <v>45857</v>
      </c>
      <c r="C671" s="88">
        <f t="shared" si="115"/>
        <v>0.6458333333</v>
      </c>
      <c r="D671" s="240" t="s">
        <v>155</v>
      </c>
      <c r="E671" s="181" t="s">
        <v>529</v>
      </c>
      <c r="F671" s="407"/>
      <c r="G671" s="407"/>
      <c r="H671" s="394" t="str">
        <f t="shared" si="111"/>
        <v>D</v>
      </c>
      <c r="I671" s="395" t="str">
        <f t="shared" si="112"/>
        <v>0</v>
      </c>
      <c r="J671" s="240" t="s">
        <v>166</v>
      </c>
      <c r="K671" s="240" t="s">
        <v>536</v>
      </c>
      <c r="L671" s="408"/>
      <c r="M671" s="397"/>
      <c r="N671" s="396" t="str">
        <f t="shared" si="113"/>
        <v>D</v>
      </c>
      <c r="O671" s="397" t="str">
        <f t="shared" si="114"/>
        <v>0</v>
      </c>
      <c r="P671" s="124"/>
      <c r="Q671" s="362" t="s">
        <v>29</v>
      </c>
      <c r="R671" s="85"/>
      <c r="S671" s="85"/>
      <c r="T671" s="85"/>
      <c r="U671" s="85"/>
      <c r="V671" s="85"/>
      <c r="W671" s="85"/>
      <c r="X671" s="85"/>
      <c r="Y671" s="85"/>
      <c r="Z671" s="85"/>
    </row>
    <row r="672">
      <c r="A672" s="86">
        <v>45857.0</v>
      </c>
      <c r="B672" s="87">
        <f t="shared" si="110"/>
        <v>45857</v>
      </c>
      <c r="C672" s="88">
        <f t="shared" si="115"/>
        <v>0.6527777778</v>
      </c>
      <c r="D672" s="240" t="s">
        <v>144</v>
      </c>
      <c r="E672" s="240" t="s">
        <v>769</v>
      </c>
      <c r="F672" s="407"/>
      <c r="G672" s="407"/>
      <c r="H672" s="394" t="str">
        <f t="shared" si="111"/>
        <v>D</v>
      </c>
      <c r="I672" s="395" t="str">
        <f t="shared" si="112"/>
        <v>0</v>
      </c>
      <c r="J672" s="240" t="s">
        <v>197</v>
      </c>
      <c r="K672" s="261" t="s">
        <v>358</v>
      </c>
      <c r="L672" s="408"/>
      <c r="M672" s="397"/>
      <c r="N672" s="396" t="str">
        <f t="shared" si="113"/>
        <v>D</v>
      </c>
      <c r="O672" s="397" t="str">
        <f t="shared" si="114"/>
        <v>0</v>
      </c>
      <c r="P672" s="90"/>
      <c r="Q672" s="362" t="s">
        <v>29</v>
      </c>
      <c r="R672" s="85"/>
      <c r="S672" s="85"/>
      <c r="T672" s="85"/>
      <c r="U672" s="85"/>
      <c r="V672" s="85"/>
      <c r="W672" s="85"/>
      <c r="X672" s="85"/>
      <c r="Y672" s="85"/>
      <c r="Z672" s="85"/>
    </row>
    <row r="673">
      <c r="A673" s="86">
        <v>45857.0</v>
      </c>
      <c r="B673" s="87">
        <f t="shared" si="110"/>
        <v>45857</v>
      </c>
      <c r="C673" s="88">
        <f t="shared" si="115"/>
        <v>0.6597222222</v>
      </c>
      <c r="D673" s="240" t="s">
        <v>195</v>
      </c>
      <c r="E673" s="290" t="s">
        <v>172</v>
      </c>
      <c r="F673" s="407"/>
      <c r="G673" s="407"/>
      <c r="H673" s="394" t="str">
        <f t="shared" si="111"/>
        <v>D</v>
      </c>
      <c r="I673" s="395" t="str">
        <f t="shared" si="112"/>
        <v>0</v>
      </c>
      <c r="J673" s="240" t="s">
        <v>127</v>
      </c>
      <c r="K673" s="240">
        <v>1.065142931E9</v>
      </c>
      <c r="L673" s="408"/>
      <c r="M673" s="397"/>
      <c r="N673" s="396" t="str">
        <f t="shared" si="113"/>
        <v>D</v>
      </c>
      <c r="O673" s="397" t="str">
        <f t="shared" si="114"/>
        <v>0</v>
      </c>
      <c r="P673" s="90"/>
      <c r="Q673" s="362" t="s">
        <v>29</v>
      </c>
      <c r="R673" s="85"/>
      <c r="S673" s="85"/>
      <c r="T673" s="85"/>
      <c r="U673" s="85"/>
      <c r="V673" s="85"/>
      <c r="W673" s="85"/>
      <c r="X673" s="85"/>
      <c r="Y673" s="85"/>
      <c r="Z673" s="85"/>
    </row>
    <row r="674">
      <c r="A674" s="86">
        <v>45857.0</v>
      </c>
      <c r="B674" s="87">
        <f t="shared" si="110"/>
        <v>45857</v>
      </c>
      <c r="C674" s="88">
        <f t="shared" si="115"/>
        <v>0.6666666667</v>
      </c>
      <c r="D674" s="240" t="s">
        <v>186</v>
      </c>
      <c r="E674" s="290" t="s">
        <v>395</v>
      </c>
      <c r="F674" s="407"/>
      <c r="G674" s="407"/>
      <c r="H674" s="394" t="str">
        <f t="shared" si="111"/>
        <v>D</v>
      </c>
      <c r="I674" s="395" t="str">
        <f t="shared" si="112"/>
        <v>0</v>
      </c>
      <c r="J674" s="240" t="s">
        <v>197</v>
      </c>
      <c r="K674" s="261" t="s">
        <v>447</v>
      </c>
      <c r="L674" s="408"/>
      <c r="M674" s="397"/>
      <c r="N674" s="396" t="str">
        <f t="shared" si="113"/>
        <v>D</v>
      </c>
      <c r="O674" s="397" t="str">
        <f t="shared" si="114"/>
        <v>0</v>
      </c>
      <c r="P674" s="124"/>
      <c r="Q674" s="362" t="s">
        <v>29</v>
      </c>
      <c r="R674" s="85"/>
      <c r="S674" s="85"/>
      <c r="T674" s="85"/>
      <c r="U674" s="85"/>
      <c r="V674" s="85"/>
      <c r="W674" s="85"/>
      <c r="X674" s="85"/>
      <c r="Y674" s="85"/>
      <c r="Z674" s="85"/>
    </row>
    <row r="675">
      <c r="A675" s="86">
        <v>45857.0</v>
      </c>
      <c r="B675" s="87">
        <f t="shared" si="110"/>
        <v>45857</v>
      </c>
      <c r="C675" s="88">
        <f t="shared" si="115"/>
        <v>0.6736111111</v>
      </c>
      <c r="D675" s="240" t="s">
        <v>195</v>
      </c>
      <c r="E675" s="290" t="s">
        <v>384</v>
      </c>
      <c r="F675" s="407"/>
      <c r="G675" s="407"/>
      <c r="H675" s="394" t="str">
        <f t="shared" si="111"/>
        <v>D</v>
      </c>
      <c r="I675" s="395" t="str">
        <f t="shared" si="112"/>
        <v>0</v>
      </c>
      <c r="J675" s="240" t="s">
        <v>170</v>
      </c>
      <c r="K675" s="165" t="s">
        <v>496</v>
      </c>
      <c r="L675" s="408"/>
      <c r="M675" s="397"/>
      <c r="N675" s="396" t="str">
        <f t="shared" si="113"/>
        <v>D</v>
      </c>
      <c r="O675" s="397" t="str">
        <f t="shared" si="114"/>
        <v>0</v>
      </c>
      <c r="P675" s="124"/>
      <c r="Q675" s="362" t="s">
        <v>29</v>
      </c>
      <c r="R675" s="85"/>
      <c r="S675" s="85"/>
      <c r="T675" s="85"/>
      <c r="U675" s="85"/>
      <c r="V675" s="85"/>
      <c r="W675" s="85"/>
      <c r="X675" s="85"/>
      <c r="Y675" s="85"/>
      <c r="Z675" s="85"/>
    </row>
    <row r="676">
      <c r="A676" s="86">
        <v>45857.0</v>
      </c>
      <c r="B676" s="87">
        <f t="shared" si="110"/>
        <v>45857</v>
      </c>
      <c r="C676" s="88">
        <f t="shared" si="115"/>
        <v>0.6805555556</v>
      </c>
      <c r="D676" s="240" t="s">
        <v>130</v>
      </c>
      <c r="E676" s="248" t="s">
        <v>172</v>
      </c>
      <c r="F676" s="407"/>
      <c r="G676" s="407"/>
      <c r="H676" s="394" t="str">
        <f t="shared" si="111"/>
        <v>D</v>
      </c>
      <c r="I676" s="395" t="str">
        <f t="shared" si="112"/>
        <v>0</v>
      </c>
      <c r="J676" s="240" t="s">
        <v>316</v>
      </c>
      <c r="K676" s="240" t="s">
        <v>182</v>
      </c>
      <c r="L676" s="408"/>
      <c r="M676" s="397"/>
      <c r="N676" s="396" t="str">
        <f t="shared" si="113"/>
        <v>D</v>
      </c>
      <c r="O676" s="397" t="str">
        <f t="shared" si="114"/>
        <v>0</v>
      </c>
      <c r="P676" s="124"/>
      <c r="Q676" s="362" t="s">
        <v>29</v>
      </c>
      <c r="R676" s="85"/>
      <c r="S676" s="85"/>
      <c r="T676" s="85"/>
      <c r="U676" s="85"/>
      <c r="V676" s="85"/>
      <c r="W676" s="85"/>
      <c r="X676" s="85"/>
      <c r="Y676" s="85"/>
      <c r="Z676" s="85"/>
    </row>
    <row r="677">
      <c r="A677" s="86">
        <v>45857.0</v>
      </c>
      <c r="B677" s="87">
        <f t="shared" si="110"/>
        <v>45857</v>
      </c>
      <c r="C677" s="88">
        <f t="shared" si="115"/>
        <v>0.6875</v>
      </c>
      <c r="D677" s="240" t="s">
        <v>282</v>
      </c>
      <c r="E677" s="419" t="s">
        <v>705</v>
      </c>
      <c r="F677" s="407"/>
      <c r="G677" s="407"/>
      <c r="H677" s="394" t="str">
        <f t="shared" si="111"/>
        <v>D</v>
      </c>
      <c r="I677" s="395" t="str">
        <f t="shared" si="112"/>
        <v>0</v>
      </c>
      <c r="J677" s="240" t="s">
        <v>166</v>
      </c>
      <c r="K677" s="240" t="s">
        <v>554</v>
      </c>
      <c r="L677" s="408"/>
      <c r="M677" s="397"/>
      <c r="N677" s="396" t="str">
        <f t="shared" si="113"/>
        <v>D</v>
      </c>
      <c r="O677" s="397" t="str">
        <f t="shared" si="114"/>
        <v>0</v>
      </c>
      <c r="P677" s="124"/>
      <c r="Q677" s="362" t="s">
        <v>29</v>
      </c>
      <c r="R677" s="85"/>
      <c r="S677" s="85"/>
      <c r="T677" s="85"/>
      <c r="U677" s="85"/>
      <c r="V677" s="85"/>
      <c r="W677" s="85"/>
      <c r="X677" s="85"/>
      <c r="Y677" s="85"/>
      <c r="Z677" s="85"/>
    </row>
    <row r="678">
      <c r="A678" s="86">
        <v>45857.0</v>
      </c>
      <c r="B678" s="87">
        <f t="shared" si="110"/>
        <v>45857</v>
      </c>
      <c r="C678" s="88">
        <f t="shared" si="115"/>
        <v>0.6944444444</v>
      </c>
      <c r="D678" s="240" t="s">
        <v>161</v>
      </c>
      <c r="E678" s="296" t="s">
        <v>374</v>
      </c>
      <c r="F678" s="407"/>
      <c r="G678" s="407"/>
      <c r="H678" s="394" t="str">
        <f t="shared" si="111"/>
        <v>D</v>
      </c>
      <c r="I678" s="395" t="str">
        <f t="shared" si="112"/>
        <v>0</v>
      </c>
      <c r="J678" s="240" t="s">
        <v>188</v>
      </c>
      <c r="K678" s="243">
        <v>6.73519272E8</v>
      </c>
      <c r="L678" s="408"/>
      <c r="M678" s="397"/>
      <c r="N678" s="396" t="str">
        <f t="shared" si="113"/>
        <v>D</v>
      </c>
      <c r="O678" s="397" t="str">
        <f t="shared" si="114"/>
        <v>0</v>
      </c>
      <c r="P678" s="90"/>
      <c r="Q678" s="362" t="s">
        <v>29</v>
      </c>
      <c r="R678" s="85"/>
      <c r="S678" s="85"/>
      <c r="T678" s="85"/>
      <c r="U678" s="85"/>
      <c r="V678" s="85"/>
      <c r="W678" s="85"/>
      <c r="X678" s="85"/>
      <c r="Y678" s="85"/>
      <c r="Z678" s="85"/>
    </row>
    <row r="679">
      <c r="A679" s="86">
        <v>45857.0</v>
      </c>
      <c r="B679" s="87">
        <f t="shared" si="110"/>
        <v>45857</v>
      </c>
      <c r="C679" s="88">
        <f t="shared" si="115"/>
        <v>0.7013888889</v>
      </c>
      <c r="D679" s="240" t="s">
        <v>186</v>
      </c>
      <c r="E679" s="290" t="s">
        <v>395</v>
      </c>
      <c r="F679" s="407"/>
      <c r="G679" s="407"/>
      <c r="H679" s="394" t="str">
        <f t="shared" si="111"/>
        <v>D</v>
      </c>
      <c r="I679" s="395" t="str">
        <f t="shared" si="112"/>
        <v>0</v>
      </c>
      <c r="J679" s="240" t="s">
        <v>161</v>
      </c>
      <c r="K679" s="296" t="s">
        <v>552</v>
      </c>
      <c r="L679" s="408"/>
      <c r="M679" s="397"/>
      <c r="N679" s="396" t="str">
        <f t="shared" si="113"/>
        <v>D</v>
      </c>
      <c r="O679" s="397" t="str">
        <f t="shared" si="114"/>
        <v>0</v>
      </c>
      <c r="P679" s="90"/>
      <c r="Q679" s="362" t="s">
        <v>29</v>
      </c>
      <c r="R679" s="85"/>
      <c r="S679" s="85"/>
      <c r="T679" s="85"/>
      <c r="U679" s="85"/>
      <c r="V679" s="85"/>
      <c r="W679" s="85"/>
      <c r="X679" s="85"/>
      <c r="Y679" s="85"/>
      <c r="Z679" s="85"/>
    </row>
    <row r="680">
      <c r="A680" s="86">
        <v>45857.0</v>
      </c>
      <c r="B680" s="87">
        <f t="shared" si="110"/>
        <v>45857</v>
      </c>
      <c r="C680" s="88">
        <f t="shared" si="115"/>
        <v>0.7083333333</v>
      </c>
      <c r="D680" s="240" t="s">
        <v>195</v>
      </c>
      <c r="E680" s="290" t="s">
        <v>172</v>
      </c>
      <c r="F680" s="407"/>
      <c r="G680" s="407"/>
      <c r="H680" s="394" t="str">
        <f t="shared" si="111"/>
        <v>D</v>
      </c>
      <c r="I680" s="395" t="str">
        <f t="shared" si="112"/>
        <v>0</v>
      </c>
      <c r="J680" s="240" t="s">
        <v>170</v>
      </c>
      <c r="K680" s="165" t="s">
        <v>496</v>
      </c>
      <c r="L680" s="408"/>
      <c r="M680" s="397"/>
      <c r="N680" s="396" t="str">
        <f t="shared" si="113"/>
        <v>D</v>
      </c>
      <c r="O680" s="397" t="str">
        <f t="shared" si="114"/>
        <v>0</v>
      </c>
      <c r="P680" s="90"/>
      <c r="Q680" s="362" t="s">
        <v>29</v>
      </c>
      <c r="R680" s="85"/>
      <c r="S680" s="85"/>
      <c r="T680" s="85"/>
      <c r="U680" s="85"/>
      <c r="V680" s="85"/>
      <c r="W680" s="85"/>
      <c r="X680" s="85"/>
      <c r="Y680" s="85"/>
      <c r="Z680" s="85"/>
    </row>
    <row r="681">
      <c r="A681" s="86">
        <v>45857.0</v>
      </c>
      <c r="B681" s="87">
        <f t="shared" si="110"/>
        <v>45857</v>
      </c>
      <c r="C681" s="88">
        <f t="shared" si="115"/>
        <v>0.7152777778</v>
      </c>
      <c r="D681" s="240" t="s">
        <v>208</v>
      </c>
      <c r="E681" s="283" t="s">
        <v>239</v>
      </c>
      <c r="F681" s="407"/>
      <c r="G681" s="407"/>
      <c r="H681" s="394" t="str">
        <f t="shared" si="111"/>
        <v>D</v>
      </c>
      <c r="I681" s="395" t="str">
        <f t="shared" si="112"/>
        <v>0</v>
      </c>
      <c r="J681" s="240" t="s">
        <v>584</v>
      </c>
      <c r="K681" s="240">
        <v>9.470965E8</v>
      </c>
      <c r="L681" s="408"/>
      <c r="M681" s="408"/>
      <c r="N681" s="396" t="str">
        <f t="shared" si="113"/>
        <v>D</v>
      </c>
      <c r="O681" s="397" t="str">
        <f t="shared" si="114"/>
        <v>0</v>
      </c>
      <c r="P681" s="90"/>
      <c r="Q681" s="362" t="s">
        <v>29</v>
      </c>
      <c r="R681" s="85"/>
      <c r="S681" s="85"/>
      <c r="T681" s="85"/>
      <c r="U681" s="85"/>
      <c r="V681" s="85"/>
      <c r="W681" s="85"/>
      <c r="X681" s="85"/>
      <c r="Y681" s="85"/>
      <c r="Z681" s="85"/>
    </row>
    <row r="682">
      <c r="A682" s="86">
        <v>45857.0</v>
      </c>
      <c r="B682" s="87">
        <f t="shared" si="110"/>
        <v>45857</v>
      </c>
      <c r="C682" s="88">
        <f t="shared" si="115"/>
        <v>0.7222222222</v>
      </c>
      <c r="D682" s="240" t="s">
        <v>590</v>
      </c>
      <c r="E682" s="248" t="s">
        <v>172</v>
      </c>
      <c r="F682" s="407"/>
      <c r="G682" s="407"/>
      <c r="H682" s="394" t="str">
        <f t="shared" si="111"/>
        <v>D</v>
      </c>
      <c r="I682" s="395" t="str">
        <f t="shared" si="112"/>
        <v>0</v>
      </c>
      <c r="J682" s="240" t="s">
        <v>134</v>
      </c>
      <c r="K682" s="243" t="s">
        <v>743</v>
      </c>
      <c r="L682" s="408"/>
      <c r="M682" s="408"/>
      <c r="N682" s="396" t="str">
        <f t="shared" si="113"/>
        <v>D</v>
      </c>
      <c r="O682" s="397" t="str">
        <f t="shared" si="114"/>
        <v>0</v>
      </c>
      <c r="P682" s="90"/>
      <c r="Q682" s="362" t="s">
        <v>29</v>
      </c>
      <c r="R682" s="85"/>
      <c r="S682" s="85"/>
      <c r="T682" s="85"/>
      <c r="U682" s="85"/>
      <c r="V682" s="85"/>
      <c r="W682" s="85"/>
      <c r="X682" s="85"/>
      <c r="Y682" s="85"/>
      <c r="Z682" s="85"/>
    </row>
    <row r="683">
      <c r="A683" s="86">
        <v>45857.0</v>
      </c>
      <c r="B683" s="87">
        <f t="shared" si="110"/>
        <v>45857</v>
      </c>
      <c r="C683" s="88">
        <f t="shared" si="115"/>
        <v>0.7291666667</v>
      </c>
      <c r="D683" s="240" t="s">
        <v>195</v>
      </c>
      <c r="E683" s="290" t="s">
        <v>172</v>
      </c>
      <c r="F683" s="407"/>
      <c r="G683" s="407"/>
      <c r="H683" s="394" t="str">
        <f t="shared" si="111"/>
        <v>D</v>
      </c>
      <c r="I683" s="395" t="str">
        <f t="shared" si="112"/>
        <v>0</v>
      </c>
      <c r="J683" s="240" t="s">
        <v>166</v>
      </c>
      <c r="K683" s="240" t="s">
        <v>559</v>
      </c>
      <c r="L683" s="408"/>
      <c r="M683" s="408"/>
      <c r="N683" s="396" t="str">
        <f t="shared" si="113"/>
        <v>D</v>
      </c>
      <c r="O683" s="397" t="str">
        <f t="shared" si="114"/>
        <v>0</v>
      </c>
      <c r="P683" s="90"/>
      <c r="Q683" s="362" t="s">
        <v>29</v>
      </c>
      <c r="R683" s="85"/>
      <c r="S683" s="85"/>
      <c r="T683" s="85"/>
      <c r="U683" s="85"/>
      <c r="V683" s="85"/>
      <c r="W683" s="85"/>
      <c r="X683" s="85"/>
      <c r="Y683" s="85"/>
      <c r="Z683" s="85"/>
    </row>
    <row r="684">
      <c r="A684" s="86">
        <v>45857.0</v>
      </c>
      <c r="B684" s="87">
        <f t="shared" si="110"/>
        <v>45857</v>
      </c>
      <c r="C684" s="88">
        <f t="shared" si="115"/>
        <v>0.7361111111</v>
      </c>
      <c r="D684" s="240" t="s">
        <v>282</v>
      </c>
      <c r="E684" s="419" t="s">
        <v>766</v>
      </c>
      <c r="F684" s="407"/>
      <c r="G684" s="407"/>
      <c r="H684" s="394" t="str">
        <f t="shared" si="111"/>
        <v>D</v>
      </c>
      <c r="I684" s="395" t="str">
        <f t="shared" si="112"/>
        <v>0</v>
      </c>
      <c r="J684" s="240" t="s">
        <v>210</v>
      </c>
      <c r="K684" s="240" t="s">
        <v>573</v>
      </c>
      <c r="L684" s="408"/>
      <c r="M684" s="408"/>
      <c r="N684" s="396" t="str">
        <f t="shared" si="113"/>
        <v>D</v>
      </c>
      <c r="O684" s="397" t="str">
        <f t="shared" si="114"/>
        <v>0</v>
      </c>
      <c r="P684" s="124"/>
      <c r="Q684" s="362" t="s">
        <v>29</v>
      </c>
      <c r="R684" s="85"/>
      <c r="S684" s="85"/>
      <c r="T684" s="85"/>
      <c r="U684" s="85"/>
      <c r="V684" s="85"/>
      <c r="W684" s="85"/>
      <c r="X684" s="85"/>
      <c r="Y684" s="85"/>
      <c r="Z684" s="85"/>
    </row>
    <row r="685">
      <c r="A685" s="86">
        <v>45857.0</v>
      </c>
      <c r="B685" s="87">
        <f t="shared" si="110"/>
        <v>45857</v>
      </c>
      <c r="C685" s="88">
        <f t="shared" si="115"/>
        <v>0.7430555556</v>
      </c>
      <c r="D685" s="240" t="s">
        <v>217</v>
      </c>
      <c r="E685" s="240" t="s">
        <v>508</v>
      </c>
      <c r="F685" s="407"/>
      <c r="G685" s="407"/>
      <c r="H685" s="394" t="str">
        <f t="shared" si="111"/>
        <v>D</v>
      </c>
      <c r="I685" s="395" t="str">
        <f t="shared" si="112"/>
        <v>0</v>
      </c>
      <c r="J685" s="240" t="s">
        <v>570</v>
      </c>
      <c r="K685" s="240" t="s">
        <v>729</v>
      </c>
      <c r="L685" s="408"/>
      <c r="M685" s="408"/>
      <c r="N685" s="396" t="str">
        <f t="shared" si="113"/>
        <v>D</v>
      </c>
      <c r="O685" s="397" t="str">
        <f t="shared" si="114"/>
        <v>0</v>
      </c>
      <c r="P685" s="90"/>
      <c r="Q685" s="362" t="s">
        <v>29</v>
      </c>
      <c r="R685" s="85"/>
      <c r="S685" s="85"/>
      <c r="T685" s="85"/>
      <c r="U685" s="85"/>
      <c r="V685" s="85"/>
      <c r="W685" s="85"/>
      <c r="X685" s="85"/>
      <c r="Y685" s="85"/>
      <c r="Z685" s="85"/>
    </row>
    <row r="686">
      <c r="A686" s="86">
        <v>45857.0</v>
      </c>
      <c r="B686" s="87">
        <f t="shared" si="110"/>
        <v>45857</v>
      </c>
      <c r="C686" s="88">
        <f t="shared" si="115"/>
        <v>0.75</v>
      </c>
      <c r="D686" s="240" t="s">
        <v>186</v>
      </c>
      <c r="E686" s="290" t="s">
        <v>395</v>
      </c>
      <c r="F686" s="407"/>
      <c r="G686" s="407"/>
      <c r="H686" s="394" t="str">
        <f t="shared" si="111"/>
        <v>D</v>
      </c>
      <c r="I686" s="395" t="str">
        <f t="shared" si="112"/>
        <v>0</v>
      </c>
      <c r="J686" s="240" t="s">
        <v>166</v>
      </c>
      <c r="K686" s="240" t="s">
        <v>504</v>
      </c>
      <c r="L686" s="408"/>
      <c r="M686" s="408"/>
      <c r="N686" s="396" t="str">
        <f t="shared" si="113"/>
        <v>D</v>
      </c>
      <c r="O686" s="397" t="str">
        <f t="shared" si="114"/>
        <v>0</v>
      </c>
      <c r="P686" s="90"/>
      <c r="Q686" s="362" t="s">
        <v>29</v>
      </c>
      <c r="R686" s="85"/>
      <c r="S686" s="85"/>
      <c r="T686" s="85"/>
      <c r="U686" s="85"/>
      <c r="V686" s="85"/>
      <c r="W686" s="85"/>
      <c r="X686" s="85"/>
      <c r="Y686" s="85"/>
      <c r="Z686" s="85"/>
    </row>
    <row r="687">
      <c r="A687" s="86">
        <v>45857.0</v>
      </c>
      <c r="B687" s="87">
        <f t="shared" si="110"/>
        <v>45857</v>
      </c>
      <c r="C687" s="88">
        <f t="shared" si="115"/>
        <v>0.7569444444</v>
      </c>
      <c r="D687" s="240" t="s">
        <v>186</v>
      </c>
      <c r="E687" s="290" t="s">
        <v>384</v>
      </c>
      <c r="F687" s="407"/>
      <c r="G687" s="407"/>
      <c r="H687" s="394" t="str">
        <f t="shared" si="111"/>
        <v>D</v>
      </c>
      <c r="I687" s="395" t="str">
        <f t="shared" si="112"/>
        <v>0</v>
      </c>
      <c r="J687" s="240" t="s">
        <v>502</v>
      </c>
      <c r="K687" s="278" t="s">
        <v>726</v>
      </c>
      <c r="L687" s="408"/>
      <c r="M687" s="408"/>
      <c r="N687" s="396" t="str">
        <f t="shared" si="113"/>
        <v>D</v>
      </c>
      <c r="O687" s="397" t="str">
        <f t="shared" si="114"/>
        <v>0</v>
      </c>
      <c r="P687" s="90"/>
      <c r="Q687" s="362" t="s">
        <v>29</v>
      </c>
      <c r="R687" s="85"/>
      <c r="S687" s="85"/>
      <c r="T687" s="85"/>
      <c r="U687" s="85"/>
      <c r="V687" s="85"/>
      <c r="W687" s="85"/>
      <c r="X687" s="85"/>
      <c r="Y687" s="85"/>
      <c r="Z687" s="85"/>
    </row>
    <row r="688">
      <c r="A688" s="86">
        <v>45857.0</v>
      </c>
      <c r="B688" s="87">
        <f t="shared" si="110"/>
        <v>45857</v>
      </c>
      <c r="C688" s="88">
        <f t="shared" si="115"/>
        <v>0.7638888889</v>
      </c>
      <c r="D688" s="240" t="s">
        <v>195</v>
      </c>
      <c r="E688" s="290" t="s">
        <v>395</v>
      </c>
      <c r="F688" s="407"/>
      <c r="G688" s="407"/>
      <c r="H688" s="394" t="str">
        <f t="shared" si="111"/>
        <v>D</v>
      </c>
      <c r="I688" s="395" t="str">
        <f t="shared" si="112"/>
        <v>0</v>
      </c>
      <c r="J688" s="240" t="s">
        <v>127</v>
      </c>
      <c r="K688" s="240" t="s">
        <v>128</v>
      </c>
      <c r="L688" s="408"/>
      <c r="M688" s="408"/>
      <c r="N688" s="396" t="str">
        <f t="shared" si="113"/>
        <v>D</v>
      </c>
      <c r="O688" s="397" t="str">
        <f t="shared" si="114"/>
        <v>0</v>
      </c>
      <c r="P688" s="124"/>
      <c r="Q688" s="362" t="s">
        <v>29</v>
      </c>
      <c r="R688" s="85"/>
      <c r="S688" s="85"/>
      <c r="T688" s="85"/>
      <c r="U688" s="85"/>
      <c r="V688" s="85"/>
      <c r="W688" s="85"/>
      <c r="X688" s="85"/>
      <c r="Y688" s="85"/>
      <c r="Z688" s="85"/>
    </row>
    <row r="689">
      <c r="A689" s="86">
        <v>45857.0</v>
      </c>
      <c r="B689" s="87">
        <f t="shared" si="110"/>
        <v>45857</v>
      </c>
      <c r="C689" s="88">
        <f t="shared" si="115"/>
        <v>0.7708333333</v>
      </c>
      <c r="D689" s="240" t="s">
        <v>195</v>
      </c>
      <c r="E689" s="290" t="s">
        <v>384</v>
      </c>
      <c r="F689" s="407"/>
      <c r="G689" s="407"/>
      <c r="H689" s="394" t="str">
        <f t="shared" si="111"/>
        <v>D</v>
      </c>
      <c r="I689" s="395" t="str">
        <f t="shared" si="112"/>
        <v>0</v>
      </c>
      <c r="J689" s="240" t="s">
        <v>166</v>
      </c>
      <c r="K689" s="47" t="s">
        <v>533</v>
      </c>
      <c r="L689" s="408"/>
      <c r="M689" s="408"/>
      <c r="N689" s="396" t="str">
        <f t="shared" si="113"/>
        <v>D</v>
      </c>
      <c r="O689" s="397" t="str">
        <f t="shared" si="114"/>
        <v>0</v>
      </c>
      <c r="P689" s="90"/>
      <c r="Q689" s="362" t="s">
        <v>29</v>
      </c>
      <c r="R689" s="85"/>
      <c r="S689" s="85"/>
      <c r="T689" s="85"/>
      <c r="U689" s="85"/>
      <c r="V689" s="85"/>
      <c r="W689" s="85"/>
      <c r="X689" s="85"/>
      <c r="Y689" s="85"/>
      <c r="Z689" s="85"/>
    </row>
    <row r="690">
      <c r="A690" s="86">
        <v>45857.0</v>
      </c>
      <c r="B690" s="87">
        <f t="shared" si="110"/>
        <v>45857</v>
      </c>
      <c r="C690" s="88">
        <f t="shared" si="115"/>
        <v>0.7777777778</v>
      </c>
      <c r="D690" s="240" t="s">
        <v>166</v>
      </c>
      <c r="E690" s="240" t="s">
        <v>373</v>
      </c>
      <c r="F690" s="407"/>
      <c r="G690" s="407"/>
      <c r="H690" s="394" t="str">
        <f t="shared" si="111"/>
        <v>D</v>
      </c>
      <c r="I690" s="395" t="str">
        <f t="shared" si="112"/>
        <v>0</v>
      </c>
      <c r="J690" s="240" t="s">
        <v>134</v>
      </c>
      <c r="K690" s="243" t="s">
        <v>308</v>
      </c>
      <c r="L690" s="408"/>
      <c r="M690" s="408"/>
      <c r="N690" s="396" t="str">
        <f t="shared" si="113"/>
        <v>D</v>
      </c>
      <c r="O690" s="397" t="str">
        <f t="shared" si="114"/>
        <v>0</v>
      </c>
      <c r="P690" s="124"/>
      <c r="Q690" s="362" t="s">
        <v>29</v>
      </c>
      <c r="R690" s="85"/>
      <c r="S690" s="85"/>
      <c r="T690" s="85"/>
      <c r="U690" s="85"/>
      <c r="V690" s="85"/>
      <c r="W690" s="85"/>
      <c r="X690" s="85"/>
      <c r="Y690" s="85"/>
      <c r="Z690" s="85"/>
    </row>
    <row r="691">
      <c r="A691" s="86">
        <v>45857.0</v>
      </c>
      <c r="B691" s="87">
        <f t="shared" si="110"/>
        <v>45857</v>
      </c>
      <c r="C691" s="88">
        <f t="shared" si="115"/>
        <v>0.7847222222</v>
      </c>
      <c r="D691" s="240" t="s">
        <v>157</v>
      </c>
      <c r="E691" s="385" t="s">
        <v>393</v>
      </c>
      <c r="F691" s="407"/>
      <c r="G691" s="407"/>
      <c r="H691" s="394" t="str">
        <f t="shared" si="111"/>
        <v>D</v>
      </c>
      <c r="I691" s="395" t="str">
        <f t="shared" si="112"/>
        <v>0</v>
      </c>
      <c r="J691" s="240" t="s">
        <v>166</v>
      </c>
      <c r="K691" s="240" t="s">
        <v>442</v>
      </c>
      <c r="L691" s="408"/>
      <c r="M691" s="408"/>
      <c r="N691" s="396" t="str">
        <f t="shared" si="113"/>
        <v>D</v>
      </c>
      <c r="O691" s="397" t="str">
        <f t="shared" si="114"/>
        <v>0</v>
      </c>
      <c r="P691" s="90"/>
      <c r="Q691" s="362" t="s">
        <v>29</v>
      </c>
      <c r="R691" s="85"/>
      <c r="S691" s="85"/>
      <c r="T691" s="85"/>
      <c r="U691" s="85"/>
      <c r="V691" s="85"/>
      <c r="W691" s="85"/>
      <c r="X691" s="85"/>
      <c r="Y691" s="85"/>
      <c r="Z691" s="85"/>
    </row>
    <row r="692">
      <c r="A692" s="86">
        <v>45857.0</v>
      </c>
      <c r="B692" s="87">
        <f t="shared" si="110"/>
        <v>45857</v>
      </c>
      <c r="C692" s="88">
        <f t="shared" si="115"/>
        <v>0.7916666667</v>
      </c>
      <c r="D692" s="240" t="s">
        <v>282</v>
      </c>
      <c r="E692" s="419" t="s">
        <v>704</v>
      </c>
      <c r="F692" s="407"/>
      <c r="G692" s="407"/>
      <c r="H692" s="394" t="str">
        <f t="shared" si="111"/>
        <v>D</v>
      </c>
      <c r="I692" s="395" t="str">
        <f t="shared" si="112"/>
        <v>0</v>
      </c>
      <c r="J692" s="240" t="s">
        <v>170</v>
      </c>
      <c r="K692" s="165" t="s">
        <v>496</v>
      </c>
      <c r="L692" s="408"/>
      <c r="M692" s="408"/>
      <c r="N692" s="396" t="str">
        <f t="shared" si="113"/>
        <v>D</v>
      </c>
      <c r="O692" s="397" t="str">
        <f t="shared" si="114"/>
        <v>0</v>
      </c>
      <c r="P692" s="90"/>
      <c r="Q692" s="362" t="s">
        <v>29</v>
      </c>
      <c r="R692" s="85"/>
      <c r="S692" s="85"/>
      <c r="T692" s="85"/>
      <c r="U692" s="85"/>
      <c r="V692" s="85"/>
      <c r="W692" s="85"/>
      <c r="X692" s="85"/>
      <c r="Y692" s="85"/>
      <c r="Z692" s="85"/>
    </row>
    <row r="693">
      <c r="A693" s="86">
        <v>45857.0</v>
      </c>
      <c r="B693" s="87">
        <f t="shared" si="110"/>
        <v>45857</v>
      </c>
      <c r="C693" s="88">
        <f t="shared" si="115"/>
        <v>0.7986111111</v>
      </c>
      <c r="D693" s="240" t="s">
        <v>282</v>
      </c>
      <c r="E693" s="419" t="s">
        <v>705</v>
      </c>
      <c r="F693" s="407"/>
      <c r="G693" s="407"/>
      <c r="H693" s="394" t="str">
        <f t="shared" si="111"/>
        <v>D</v>
      </c>
      <c r="I693" s="395" t="str">
        <f t="shared" si="112"/>
        <v>0</v>
      </c>
      <c r="J693" s="240" t="s">
        <v>166</v>
      </c>
      <c r="K693" s="240" t="s">
        <v>553</v>
      </c>
      <c r="L693" s="408"/>
      <c r="M693" s="408"/>
      <c r="N693" s="396" t="str">
        <f t="shared" si="113"/>
        <v>D</v>
      </c>
      <c r="O693" s="397" t="str">
        <f t="shared" si="114"/>
        <v>0</v>
      </c>
      <c r="P693" s="90"/>
      <c r="Q693" s="362" t="s">
        <v>29</v>
      </c>
      <c r="R693" s="85"/>
      <c r="S693" s="85"/>
      <c r="T693" s="85"/>
      <c r="U693" s="85"/>
      <c r="V693" s="85"/>
      <c r="W693" s="85"/>
      <c r="X693" s="85"/>
      <c r="Y693" s="85"/>
      <c r="Z693" s="85"/>
    </row>
    <row r="694">
      <c r="A694" s="86">
        <v>45857.0</v>
      </c>
      <c r="B694" s="87">
        <f t="shared" si="110"/>
        <v>45857</v>
      </c>
      <c r="C694" s="88">
        <f t="shared" si="115"/>
        <v>0.8055555556</v>
      </c>
      <c r="D694" s="240" t="s">
        <v>186</v>
      </c>
      <c r="E694" s="290" t="s">
        <v>395</v>
      </c>
      <c r="F694" s="407"/>
      <c r="G694" s="407"/>
      <c r="H694" s="394" t="str">
        <f t="shared" si="111"/>
        <v>D</v>
      </c>
      <c r="I694" s="395" t="str">
        <f t="shared" si="112"/>
        <v>0</v>
      </c>
      <c r="J694" s="240" t="s">
        <v>208</v>
      </c>
      <c r="K694" s="283" t="s">
        <v>209</v>
      </c>
      <c r="L694" s="408"/>
      <c r="M694" s="408"/>
      <c r="N694" s="396" t="str">
        <f t="shared" si="113"/>
        <v>D</v>
      </c>
      <c r="O694" s="397" t="str">
        <f t="shared" si="114"/>
        <v>0</v>
      </c>
      <c r="P694" s="90"/>
      <c r="Q694" s="362" t="s">
        <v>29</v>
      </c>
      <c r="R694" s="85"/>
      <c r="S694" s="85"/>
      <c r="T694" s="85"/>
      <c r="U694" s="85"/>
      <c r="V694" s="85"/>
      <c r="W694" s="85"/>
      <c r="X694" s="85"/>
      <c r="Y694" s="85"/>
      <c r="Z694" s="85"/>
    </row>
    <row r="695">
      <c r="A695" s="86">
        <v>45857.0</v>
      </c>
      <c r="B695" s="87">
        <f t="shared" si="110"/>
        <v>45857</v>
      </c>
      <c r="C695" s="88">
        <f t="shared" si="115"/>
        <v>0.8125</v>
      </c>
      <c r="D695" s="240" t="s">
        <v>139</v>
      </c>
      <c r="E695" s="181" t="s">
        <v>529</v>
      </c>
      <c r="F695" s="407"/>
      <c r="G695" s="407"/>
      <c r="H695" s="394" t="str">
        <f t="shared" si="111"/>
        <v>D</v>
      </c>
      <c r="I695" s="395" t="str">
        <f t="shared" si="112"/>
        <v>0</v>
      </c>
      <c r="J695" s="240" t="s">
        <v>197</v>
      </c>
      <c r="K695" s="261" t="s">
        <v>343</v>
      </c>
      <c r="L695" s="408"/>
      <c r="M695" s="408"/>
      <c r="N695" s="396" t="str">
        <f t="shared" si="113"/>
        <v>D</v>
      </c>
      <c r="O695" s="397" t="str">
        <f t="shared" si="114"/>
        <v>0</v>
      </c>
      <c r="P695" s="90"/>
      <c r="Q695" s="362" t="s">
        <v>29</v>
      </c>
      <c r="R695" s="85"/>
      <c r="S695" s="85"/>
      <c r="T695" s="85"/>
      <c r="U695" s="85"/>
      <c r="V695" s="85"/>
      <c r="W695" s="85"/>
      <c r="X695" s="85"/>
      <c r="Y695" s="85"/>
      <c r="Z695" s="85"/>
    </row>
    <row r="696">
      <c r="A696" s="86">
        <v>45857.0</v>
      </c>
      <c r="B696" s="87">
        <f t="shared" si="110"/>
        <v>45857</v>
      </c>
      <c r="C696" s="88">
        <f t="shared" si="115"/>
        <v>0.8194444444</v>
      </c>
      <c r="D696" s="240" t="s">
        <v>163</v>
      </c>
      <c r="E696" s="248" t="s">
        <v>172</v>
      </c>
      <c r="F696" s="407"/>
      <c r="G696" s="407"/>
      <c r="H696" s="394" t="str">
        <f t="shared" si="111"/>
        <v>D</v>
      </c>
      <c r="I696" s="395" t="str">
        <f t="shared" si="112"/>
        <v>0</v>
      </c>
      <c r="J696" s="240" t="s">
        <v>191</v>
      </c>
      <c r="K696" s="209" t="s">
        <v>543</v>
      </c>
      <c r="L696" s="408"/>
      <c r="M696" s="408"/>
      <c r="N696" s="396" t="str">
        <f t="shared" si="113"/>
        <v>D</v>
      </c>
      <c r="O696" s="397" t="str">
        <f t="shared" si="114"/>
        <v>0</v>
      </c>
      <c r="P696" s="124"/>
      <c r="Q696" s="362" t="s">
        <v>29</v>
      </c>
      <c r="R696" s="85"/>
      <c r="S696" s="85"/>
      <c r="T696" s="85"/>
      <c r="U696" s="85"/>
      <c r="V696" s="85"/>
      <c r="W696" s="85"/>
      <c r="X696" s="85"/>
      <c r="Y696" s="85"/>
      <c r="Z696" s="85"/>
    </row>
    <row r="697">
      <c r="A697" s="86">
        <v>45857.0</v>
      </c>
      <c r="B697" s="87">
        <f t="shared" si="110"/>
        <v>45857</v>
      </c>
      <c r="C697" s="88">
        <f t="shared" si="115"/>
        <v>0.8263888889</v>
      </c>
      <c r="D697" s="240" t="s">
        <v>155</v>
      </c>
      <c r="E697" s="181" t="s">
        <v>529</v>
      </c>
      <c r="F697" s="407"/>
      <c r="G697" s="407"/>
      <c r="H697" s="394" t="str">
        <f t="shared" si="111"/>
        <v>D</v>
      </c>
      <c r="I697" s="395" t="str">
        <f t="shared" si="112"/>
        <v>0</v>
      </c>
      <c r="J697" s="240" t="s">
        <v>581</v>
      </c>
      <c r="K697" s="240" t="s">
        <v>622</v>
      </c>
      <c r="L697" s="408"/>
      <c r="M697" s="408"/>
      <c r="N697" s="396" t="str">
        <f t="shared" si="113"/>
        <v>D</v>
      </c>
      <c r="O697" s="397" t="str">
        <f t="shared" si="114"/>
        <v>0</v>
      </c>
      <c r="P697" s="124"/>
      <c r="Q697" s="362" t="s">
        <v>29</v>
      </c>
      <c r="R697" s="85"/>
      <c r="S697" s="85"/>
      <c r="T697" s="85"/>
      <c r="U697" s="85"/>
      <c r="V697" s="85"/>
      <c r="W697" s="85"/>
      <c r="X697" s="85"/>
      <c r="Y697" s="85"/>
      <c r="Z697" s="85"/>
    </row>
    <row r="698">
      <c r="A698" s="86">
        <v>45857.0</v>
      </c>
      <c r="B698" s="87">
        <f t="shared" si="110"/>
        <v>45857</v>
      </c>
      <c r="C698" s="88">
        <f t="shared" si="115"/>
        <v>0.8333333333</v>
      </c>
      <c r="D698" s="240" t="s">
        <v>282</v>
      </c>
      <c r="E698" s="419" t="s">
        <v>766</v>
      </c>
      <c r="F698" s="407"/>
      <c r="G698" s="407"/>
      <c r="H698" s="394" t="str">
        <f t="shared" si="111"/>
        <v>D</v>
      </c>
      <c r="I698" s="395" t="str">
        <f t="shared" si="112"/>
        <v>0</v>
      </c>
      <c r="J698" s="240" t="s">
        <v>170</v>
      </c>
      <c r="K698" s="165" t="s">
        <v>496</v>
      </c>
      <c r="L698" s="408"/>
      <c r="M698" s="408"/>
      <c r="N698" s="396" t="str">
        <f t="shared" si="113"/>
        <v>D</v>
      </c>
      <c r="O698" s="397" t="str">
        <f t="shared" si="114"/>
        <v>0</v>
      </c>
      <c r="P698" s="90"/>
      <c r="Q698" s="362" t="s">
        <v>29</v>
      </c>
      <c r="R698" s="85"/>
      <c r="S698" s="85"/>
      <c r="T698" s="85"/>
      <c r="U698" s="85"/>
      <c r="V698" s="85"/>
      <c r="W698" s="85"/>
      <c r="X698" s="85"/>
      <c r="Y698" s="85"/>
      <c r="Z698" s="85"/>
    </row>
    <row r="699">
      <c r="A699" s="86">
        <v>45857.0</v>
      </c>
      <c r="B699" s="87">
        <f t="shared" si="110"/>
        <v>45857</v>
      </c>
      <c r="C699" s="88">
        <f t="shared" si="115"/>
        <v>0.8402777778</v>
      </c>
      <c r="D699" s="240" t="s">
        <v>564</v>
      </c>
      <c r="E699" s="240" t="s">
        <v>768</v>
      </c>
      <c r="F699" s="407"/>
      <c r="G699" s="407"/>
      <c r="H699" s="394" t="str">
        <f t="shared" si="111"/>
        <v>D</v>
      </c>
      <c r="I699" s="395" t="str">
        <f t="shared" si="112"/>
        <v>0</v>
      </c>
      <c r="J699" s="240" t="s">
        <v>204</v>
      </c>
      <c r="K699" s="240" t="s">
        <v>497</v>
      </c>
      <c r="L699" s="408"/>
      <c r="M699" s="408"/>
      <c r="N699" s="396" t="str">
        <f t="shared" si="113"/>
        <v>D</v>
      </c>
      <c r="O699" s="397" t="str">
        <f t="shared" si="114"/>
        <v>0</v>
      </c>
      <c r="P699" s="124"/>
      <c r="Q699" s="362" t="s">
        <v>29</v>
      </c>
      <c r="R699" s="85"/>
      <c r="S699" s="85"/>
      <c r="T699" s="85"/>
      <c r="U699" s="85"/>
      <c r="V699" s="85"/>
      <c r="W699" s="85"/>
      <c r="X699" s="85"/>
      <c r="Y699" s="85"/>
      <c r="Z699" s="85"/>
    </row>
    <row r="700">
      <c r="A700" s="86">
        <v>45857.0</v>
      </c>
      <c r="B700" s="87">
        <f t="shared" si="110"/>
        <v>45857</v>
      </c>
      <c r="C700" s="88">
        <f t="shared" si="115"/>
        <v>0.8472222222</v>
      </c>
      <c r="D700" s="240" t="s">
        <v>429</v>
      </c>
      <c r="E700" s="419" t="s">
        <v>704</v>
      </c>
      <c r="F700" s="407"/>
      <c r="G700" s="407"/>
      <c r="H700" s="394" t="str">
        <f t="shared" si="111"/>
        <v>D</v>
      </c>
      <c r="I700" s="395" t="str">
        <f t="shared" si="112"/>
        <v>0</v>
      </c>
      <c r="J700" s="240" t="s">
        <v>197</v>
      </c>
      <c r="K700" s="261" t="s">
        <v>342</v>
      </c>
      <c r="L700" s="408"/>
      <c r="M700" s="408"/>
      <c r="N700" s="396" t="str">
        <f t="shared" si="113"/>
        <v>D</v>
      </c>
      <c r="O700" s="397" t="str">
        <f t="shared" si="114"/>
        <v>0</v>
      </c>
      <c r="P700" s="124"/>
      <c r="Q700" s="362" t="s">
        <v>29</v>
      </c>
      <c r="R700" s="85"/>
      <c r="S700" s="85"/>
      <c r="T700" s="85"/>
      <c r="U700" s="85"/>
      <c r="V700" s="85"/>
      <c r="W700" s="85"/>
      <c r="X700" s="85"/>
      <c r="Y700" s="85"/>
      <c r="Z700" s="85"/>
    </row>
    <row r="701">
      <c r="A701" s="86">
        <v>45857.0</v>
      </c>
      <c r="B701" s="87">
        <f t="shared" si="110"/>
        <v>45857</v>
      </c>
      <c r="C701" s="88">
        <f t="shared" si="115"/>
        <v>0.8541666667</v>
      </c>
      <c r="D701" s="240" t="s">
        <v>161</v>
      </c>
      <c r="E701" s="240" t="s">
        <v>375</v>
      </c>
      <c r="F701" s="407"/>
      <c r="G701" s="407"/>
      <c r="H701" s="394" t="str">
        <f t="shared" si="111"/>
        <v>D</v>
      </c>
      <c r="I701" s="395" t="str">
        <f t="shared" si="112"/>
        <v>0</v>
      </c>
      <c r="J701" s="240" t="s">
        <v>279</v>
      </c>
      <c r="K701" s="240" t="s">
        <v>324</v>
      </c>
      <c r="L701" s="408"/>
      <c r="M701" s="408"/>
      <c r="N701" s="396" t="str">
        <f t="shared" si="113"/>
        <v>D</v>
      </c>
      <c r="O701" s="397" t="str">
        <f t="shared" si="114"/>
        <v>0</v>
      </c>
      <c r="P701" s="90"/>
      <c r="Q701" s="362" t="s">
        <v>29</v>
      </c>
      <c r="R701" s="85"/>
      <c r="S701" s="85"/>
      <c r="T701" s="85"/>
      <c r="U701" s="85"/>
      <c r="V701" s="85"/>
      <c r="W701" s="85"/>
      <c r="X701" s="85"/>
      <c r="Y701" s="85"/>
      <c r="Z701" s="85"/>
    </row>
    <row r="702">
      <c r="A702" s="86">
        <v>45857.0</v>
      </c>
      <c r="B702" s="87">
        <f t="shared" si="110"/>
        <v>45857</v>
      </c>
      <c r="C702" s="88">
        <f t="shared" si="115"/>
        <v>0.8611111111</v>
      </c>
      <c r="D702" s="240" t="s">
        <v>181</v>
      </c>
      <c r="E702" s="240" t="s">
        <v>417</v>
      </c>
      <c r="F702" s="407"/>
      <c r="G702" s="407"/>
      <c r="H702" s="394" t="str">
        <f t="shared" si="111"/>
        <v>D</v>
      </c>
      <c r="I702" s="395" t="str">
        <f t="shared" si="112"/>
        <v>0</v>
      </c>
      <c r="J702" s="240" t="s">
        <v>166</v>
      </c>
      <c r="K702" s="240" t="s">
        <v>516</v>
      </c>
      <c r="L702" s="408"/>
      <c r="M702" s="408"/>
      <c r="N702" s="396" t="str">
        <f t="shared" si="113"/>
        <v>D</v>
      </c>
      <c r="O702" s="397" t="str">
        <f t="shared" si="114"/>
        <v>0</v>
      </c>
      <c r="P702" s="124"/>
      <c r="Q702" s="362" t="s">
        <v>29</v>
      </c>
      <c r="R702" s="85"/>
      <c r="S702" s="85"/>
      <c r="T702" s="85"/>
      <c r="U702" s="85"/>
      <c r="V702" s="85"/>
      <c r="W702" s="85"/>
      <c r="X702" s="85"/>
      <c r="Y702" s="85"/>
      <c r="Z702" s="85"/>
    </row>
    <row r="703">
      <c r="A703" s="86">
        <v>45857.0</v>
      </c>
      <c r="B703" s="87">
        <f t="shared" si="110"/>
        <v>45857</v>
      </c>
      <c r="C703" s="88">
        <f t="shared" si="115"/>
        <v>0.8680555556</v>
      </c>
      <c r="D703" s="240" t="s">
        <v>151</v>
      </c>
      <c r="E703" s="240" t="s">
        <v>326</v>
      </c>
      <c r="F703" s="407"/>
      <c r="G703" s="407"/>
      <c r="H703" s="394" t="str">
        <f t="shared" si="111"/>
        <v>D</v>
      </c>
      <c r="I703" s="395" t="str">
        <f t="shared" si="112"/>
        <v>0</v>
      </c>
      <c r="J703" s="240" t="s">
        <v>584</v>
      </c>
      <c r="K703" s="240">
        <v>9.470965E8</v>
      </c>
      <c r="L703" s="408"/>
      <c r="M703" s="408"/>
      <c r="N703" s="396" t="str">
        <f t="shared" si="113"/>
        <v>D</v>
      </c>
      <c r="O703" s="397" t="str">
        <f t="shared" si="114"/>
        <v>0</v>
      </c>
      <c r="P703" s="124"/>
      <c r="Q703" s="362" t="s">
        <v>29</v>
      </c>
      <c r="R703" s="85"/>
      <c r="S703" s="85"/>
      <c r="T703" s="85"/>
      <c r="U703" s="85"/>
      <c r="V703" s="85"/>
      <c r="W703" s="85"/>
      <c r="X703" s="85"/>
      <c r="Y703" s="85"/>
      <c r="Z703" s="85"/>
    </row>
    <row r="704">
      <c r="A704" s="268" t="s">
        <v>116</v>
      </c>
      <c r="B704" s="81" t="s">
        <v>16</v>
      </c>
      <c r="C704" s="150" t="s">
        <v>117</v>
      </c>
      <c r="D704" s="398" t="s">
        <v>118</v>
      </c>
      <c r="E704" s="398" t="s">
        <v>119</v>
      </c>
      <c r="F704" s="399" t="s">
        <v>120</v>
      </c>
      <c r="G704" s="398" t="s">
        <v>121</v>
      </c>
      <c r="H704" s="398" t="s">
        <v>122</v>
      </c>
      <c r="I704" s="398" t="s">
        <v>123</v>
      </c>
      <c r="J704" s="398" t="s">
        <v>118</v>
      </c>
      <c r="K704" s="398" t="s">
        <v>124</v>
      </c>
      <c r="L704" s="400" t="s">
        <v>125</v>
      </c>
      <c r="M704" s="401" t="s">
        <v>121</v>
      </c>
      <c r="N704" s="401" t="s">
        <v>122</v>
      </c>
      <c r="O704" s="401" t="s">
        <v>123</v>
      </c>
      <c r="P704" s="84" t="s">
        <v>52</v>
      </c>
      <c r="Q704" s="355" t="s">
        <v>17</v>
      </c>
      <c r="R704" s="85"/>
      <c r="S704" s="85"/>
      <c r="T704" s="85"/>
      <c r="U704" s="85"/>
      <c r="V704" s="85"/>
      <c r="W704" s="85"/>
      <c r="X704" s="85"/>
      <c r="Y704" s="85"/>
      <c r="Z704" s="85"/>
    </row>
    <row r="705">
      <c r="A705" s="86">
        <v>45858.0</v>
      </c>
      <c r="B705" s="87">
        <f t="shared" ref="B705:B740" si="116">A705</f>
        <v>45858</v>
      </c>
      <c r="C705" s="88">
        <v>0.625</v>
      </c>
      <c r="D705" s="240" t="s">
        <v>186</v>
      </c>
      <c r="E705" s="290" t="s">
        <v>384</v>
      </c>
      <c r="F705" s="407"/>
      <c r="G705" s="407"/>
      <c r="H705" s="394" t="str">
        <f t="shared" ref="H705:H740" si="117">IFS(G705&gt;M705,"W",G705&lt;M705,"L",G705=M705,"D")</f>
        <v>D</v>
      </c>
      <c r="I705" s="395" t="str">
        <f t="shared" ref="I705:I740" si="118">iferror(IF(H705="W",lookup(G705,{5000,10000,20000,30000,50000},{150,350,700,1000,1700}),lookup(G705,{5000,10000,20000,30000,50000},{75,175,350,500,850})),"0")</f>
        <v>0</v>
      </c>
      <c r="J705" s="240" t="s">
        <v>170</v>
      </c>
      <c r="K705" s="165" t="s">
        <v>496</v>
      </c>
      <c r="L705" s="408"/>
      <c r="M705" s="397"/>
      <c r="N705" s="396" t="str">
        <f t="shared" ref="N705:N740" si="119">IFS(M705&gt;G705,"W",M705&lt;G705,"L",M705=G705,"D")</f>
        <v>D</v>
      </c>
      <c r="O705" s="397" t="str">
        <f t="shared" ref="O705:O740" si="120">iferror(IF(N705="W",lookup(M705,{5000,10000,20000,30000,50000},{150,350,700,1000,1700}),lookup(M705,{5000,10000,20000,30000,50000},{75,175,350,500,850})),"0")</f>
        <v>0</v>
      </c>
      <c r="P705" s="124"/>
      <c r="Q705" s="362" t="s">
        <v>31</v>
      </c>
      <c r="R705" s="85"/>
      <c r="S705" s="85"/>
      <c r="T705" s="85"/>
      <c r="U705" s="85"/>
      <c r="V705" s="85"/>
      <c r="W705" s="85"/>
      <c r="X705" s="85"/>
      <c r="Y705" s="85"/>
      <c r="Z705" s="85"/>
    </row>
    <row r="706">
      <c r="A706" s="86">
        <v>45858.0</v>
      </c>
      <c r="B706" s="87">
        <f t="shared" si="116"/>
        <v>45858</v>
      </c>
      <c r="C706" s="88">
        <f t="shared" ref="C706:C740" si="121">C705 + TIME(0, 10, 0)</f>
        <v>0.6319444444</v>
      </c>
      <c r="D706" s="240" t="s">
        <v>217</v>
      </c>
      <c r="E706" s="240" t="s">
        <v>589</v>
      </c>
      <c r="F706" s="407"/>
      <c r="G706" s="395"/>
      <c r="H706" s="394" t="str">
        <f t="shared" si="117"/>
        <v>D</v>
      </c>
      <c r="I706" s="395" t="str">
        <f t="shared" si="118"/>
        <v>0</v>
      </c>
      <c r="J706" s="240" t="s">
        <v>570</v>
      </c>
      <c r="K706" s="240" t="s">
        <v>598</v>
      </c>
      <c r="L706" s="408"/>
      <c r="M706" s="397"/>
      <c r="N706" s="396" t="str">
        <f t="shared" si="119"/>
        <v>D</v>
      </c>
      <c r="O706" s="397" t="str">
        <f t="shared" si="120"/>
        <v>0</v>
      </c>
      <c r="P706" s="124"/>
      <c r="Q706" s="362" t="s">
        <v>31</v>
      </c>
      <c r="R706" s="85"/>
      <c r="S706" s="85"/>
      <c r="T706" s="85"/>
      <c r="U706" s="85"/>
      <c r="V706" s="85"/>
      <c r="W706" s="85"/>
      <c r="X706" s="85"/>
      <c r="Y706" s="85"/>
      <c r="Z706" s="85"/>
    </row>
    <row r="707">
      <c r="A707" s="86">
        <v>45858.0</v>
      </c>
      <c r="B707" s="87">
        <f t="shared" si="116"/>
        <v>45858</v>
      </c>
      <c r="C707" s="88">
        <f t="shared" si="121"/>
        <v>0.6388888889</v>
      </c>
      <c r="D707" s="240" t="s">
        <v>186</v>
      </c>
      <c r="E707" s="290" t="s">
        <v>395</v>
      </c>
      <c r="F707" s="407"/>
      <c r="G707" s="407"/>
      <c r="H707" s="394" t="str">
        <f t="shared" si="117"/>
        <v>D</v>
      </c>
      <c r="I707" s="395" t="str">
        <f t="shared" si="118"/>
        <v>0</v>
      </c>
      <c r="J707" s="240" t="s">
        <v>161</v>
      </c>
      <c r="K707" s="296" t="s">
        <v>552</v>
      </c>
      <c r="L707" s="408"/>
      <c r="M707" s="397"/>
      <c r="N707" s="396" t="str">
        <f t="shared" si="119"/>
        <v>D</v>
      </c>
      <c r="O707" s="397" t="str">
        <f t="shared" si="120"/>
        <v>0</v>
      </c>
      <c r="P707" s="124"/>
      <c r="Q707" s="362" t="s">
        <v>31</v>
      </c>
      <c r="R707" s="85"/>
      <c r="S707" s="85"/>
      <c r="T707" s="85"/>
      <c r="U707" s="85"/>
      <c r="V707" s="85"/>
      <c r="W707" s="85"/>
      <c r="X707" s="85"/>
      <c r="Y707" s="85"/>
      <c r="Z707" s="85"/>
    </row>
    <row r="708">
      <c r="A708" s="86">
        <v>45858.0</v>
      </c>
      <c r="B708" s="87">
        <f t="shared" si="116"/>
        <v>45858</v>
      </c>
      <c r="C708" s="88">
        <f t="shared" si="121"/>
        <v>0.6458333333</v>
      </c>
      <c r="D708" s="240" t="s">
        <v>186</v>
      </c>
      <c r="E708" s="290" t="s">
        <v>384</v>
      </c>
      <c r="F708" s="407"/>
      <c r="G708" s="407"/>
      <c r="H708" s="394" t="str">
        <f t="shared" si="117"/>
        <v>D</v>
      </c>
      <c r="I708" s="395" t="str">
        <f t="shared" si="118"/>
        <v>0</v>
      </c>
      <c r="J708" s="240" t="s">
        <v>149</v>
      </c>
      <c r="K708" s="174" t="s">
        <v>526</v>
      </c>
      <c r="L708" s="408"/>
      <c r="M708" s="397"/>
      <c r="N708" s="396" t="str">
        <f t="shared" si="119"/>
        <v>D</v>
      </c>
      <c r="O708" s="397" t="str">
        <f t="shared" si="120"/>
        <v>0</v>
      </c>
      <c r="P708" s="124"/>
      <c r="Q708" s="362" t="s">
        <v>31</v>
      </c>
      <c r="R708" s="85"/>
      <c r="S708" s="85"/>
      <c r="T708" s="85"/>
      <c r="U708" s="85"/>
      <c r="V708" s="85"/>
      <c r="W708" s="85"/>
      <c r="X708" s="85"/>
      <c r="Y708" s="85"/>
      <c r="Z708" s="85"/>
    </row>
    <row r="709">
      <c r="A709" s="86">
        <v>45858.0</v>
      </c>
      <c r="B709" s="87">
        <f t="shared" si="116"/>
        <v>45858</v>
      </c>
      <c r="C709" s="88">
        <f t="shared" si="121"/>
        <v>0.6527777778</v>
      </c>
      <c r="D709" s="240" t="s">
        <v>195</v>
      </c>
      <c r="E709" s="290" t="s">
        <v>395</v>
      </c>
      <c r="F709" s="407"/>
      <c r="G709" s="407"/>
      <c r="H709" s="394" t="str">
        <f t="shared" si="117"/>
        <v>D</v>
      </c>
      <c r="I709" s="395" t="str">
        <f t="shared" si="118"/>
        <v>0</v>
      </c>
      <c r="J709" s="240" t="s">
        <v>581</v>
      </c>
      <c r="K709" s="240" t="s">
        <v>708</v>
      </c>
      <c r="L709" s="408"/>
      <c r="M709" s="397"/>
      <c r="N709" s="396" t="str">
        <f t="shared" si="119"/>
        <v>D</v>
      </c>
      <c r="O709" s="397" t="str">
        <f t="shared" si="120"/>
        <v>0</v>
      </c>
      <c r="P709" s="124"/>
      <c r="Q709" s="362" t="s">
        <v>31</v>
      </c>
      <c r="R709" s="85"/>
      <c r="S709" s="85"/>
      <c r="T709" s="85"/>
      <c r="U709" s="85"/>
      <c r="V709" s="85"/>
      <c r="W709" s="85"/>
      <c r="X709" s="85"/>
      <c r="Y709" s="85"/>
      <c r="Z709" s="85"/>
    </row>
    <row r="710">
      <c r="A710" s="86">
        <v>45858.0</v>
      </c>
      <c r="B710" s="87">
        <f t="shared" si="116"/>
        <v>45858</v>
      </c>
      <c r="C710" s="88">
        <f t="shared" si="121"/>
        <v>0.6597222222</v>
      </c>
      <c r="D710" s="240" t="s">
        <v>186</v>
      </c>
      <c r="E710" s="290" t="s">
        <v>384</v>
      </c>
      <c r="F710" s="407"/>
      <c r="G710" s="407"/>
      <c r="H710" s="394" t="str">
        <f t="shared" si="117"/>
        <v>D</v>
      </c>
      <c r="I710" s="395" t="str">
        <f t="shared" si="118"/>
        <v>0</v>
      </c>
      <c r="J710" s="240" t="s">
        <v>166</v>
      </c>
      <c r="K710" s="240" t="s">
        <v>548</v>
      </c>
      <c r="L710" s="408"/>
      <c r="M710" s="397"/>
      <c r="N710" s="396" t="str">
        <f t="shared" si="119"/>
        <v>D</v>
      </c>
      <c r="O710" s="397" t="str">
        <f t="shared" si="120"/>
        <v>0</v>
      </c>
      <c r="P710" s="124"/>
      <c r="Q710" s="362" t="s">
        <v>31</v>
      </c>
      <c r="R710" s="85"/>
      <c r="S710" s="85"/>
      <c r="T710" s="85"/>
      <c r="U710" s="85"/>
      <c r="V710" s="85"/>
      <c r="W710" s="85"/>
      <c r="X710" s="85"/>
      <c r="Y710" s="85"/>
      <c r="Z710" s="85"/>
    </row>
    <row r="711">
      <c r="A711" s="86">
        <v>45858.0</v>
      </c>
      <c r="B711" s="87">
        <f t="shared" si="116"/>
        <v>45858</v>
      </c>
      <c r="C711" s="88">
        <f t="shared" si="121"/>
        <v>0.6666666667</v>
      </c>
      <c r="D711" s="240" t="s">
        <v>590</v>
      </c>
      <c r="E711" s="248" t="s">
        <v>172</v>
      </c>
      <c r="F711" s="407"/>
      <c r="G711" s="407"/>
      <c r="H711" s="394" t="str">
        <f t="shared" si="117"/>
        <v>D</v>
      </c>
      <c r="I711" s="395" t="str">
        <f t="shared" si="118"/>
        <v>0</v>
      </c>
      <c r="J711" s="240" t="s">
        <v>134</v>
      </c>
      <c r="K711" s="243" t="s">
        <v>534</v>
      </c>
      <c r="L711" s="408"/>
      <c r="M711" s="397"/>
      <c r="N711" s="396" t="str">
        <f t="shared" si="119"/>
        <v>D</v>
      </c>
      <c r="O711" s="397" t="str">
        <f t="shared" si="120"/>
        <v>0</v>
      </c>
      <c r="P711" s="124"/>
      <c r="Q711" s="362" t="s">
        <v>31</v>
      </c>
      <c r="R711" s="85"/>
      <c r="S711" s="85"/>
      <c r="T711" s="85"/>
      <c r="U711" s="85"/>
      <c r="V711" s="85"/>
      <c r="W711" s="85"/>
      <c r="X711" s="85"/>
      <c r="Y711" s="85"/>
      <c r="Z711" s="85"/>
    </row>
    <row r="712">
      <c r="A712" s="86">
        <v>45858.0</v>
      </c>
      <c r="B712" s="87">
        <f t="shared" si="116"/>
        <v>45858</v>
      </c>
      <c r="C712" s="88">
        <f t="shared" si="121"/>
        <v>0.6736111111</v>
      </c>
      <c r="D712" s="240" t="s">
        <v>195</v>
      </c>
      <c r="E712" s="290" t="s">
        <v>395</v>
      </c>
      <c r="F712" s="407"/>
      <c r="G712" s="407"/>
      <c r="H712" s="394" t="str">
        <f t="shared" si="117"/>
        <v>D</v>
      </c>
      <c r="I712" s="395" t="str">
        <f t="shared" si="118"/>
        <v>0</v>
      </c>
      <c r="J712" s="240" t="s">
        <v>134</v>
      </c>
      <c r="K712" s="243" t="s">
        <v>535</v>
      </c>
      <c r="L712" s="408"/>
      <c r="M712" s="397"/>
      <c r="N712" s="396" t="str">
        <f t="shared" si="119"/>
        <v>D</v>
      </c>
      <c r="O712" s="397" t="str">
        <f t="shared" si="120"/>
        <v>0</v>
      </c>
      <c r="P712" s="124"/>
      <c r="Q712" s="362" t="s">
        <v>31</v>
      </c>
      <c r="R712" s="85"/>
      <c r="S712" s="85"/>
      <c r="T712" s="85"/>
      <c r="U712" s="85"/>
      <c r="V712" s="85"/>
      <c r="W712" s="85"/>
      <c r="X712" s="85"/>
      <c r="Y712" s="85"/>
      <c r="Z712" s="85"/>
    </row>
    <row r="713">
      <c r="A713" s="86">
        <v>45858.0</v>
      </c>
      <c r="B713" s="87">
        <f t="shared" si="116"/>
        <v>45858</v>
      </c>
      <c r="C713" s="88">
        <f t="shared" si="121"/>
        <v>0.6805555556</v>
      </c>
      <c r="D713" s="240" t="s">
        <v>195</v>
      </c>
      <c r="E713" s="290" t="s">
        <v>384</v>
      </c>
      <c r="F713" s="407"/>
      <c r="G713" s="407"/>
      <c r="H713" s="394" t="str">
        <f t="shared" si="117"/>
        <v>D</v>
      </c>
      <c r="I713" s="395" t="str">
        <f t="shared" si="118"/>
        <v>0</v>
      </c>
      <c r="J713" s="240" t="s">
        <v>134</v>
      </c>
      <c r="K713" s="243" t="s">
        <v>550</v>
      </c>
      <c r="L713" s="408"/>
      <c r="M713" s="397"/>
      <c r="N713" s="396" t="str">
        <f t="shared" si="119"/>
        <v>D</v>
      </c>
      <c r="O713" s="397" t="str">
        <f t="shared" si="120"/>
        <v>0</v>
      </c>
      <c r="P713" s="124"/>
      <c r="Q713" s="362" t="s">
        <v>31</v>
      </c>
      <c r="R713" s="85"/>
      <c r="S713" s="85"/>
      <c r="T713" s="85"/>
      <c r="U713" s="85"/>
      <c r="V713" s="85"/>
      <c r="W713" s="85"/>
      <c r="X713" s="85"/>
      <c r="Y713" s="85"/>
      <c r="Z713" s="85"/>
    </row>
    <row r="714">
      <c r="A714" s="86">
        <v>45858.0</v>
      </c>
      <c r="B714" s="87">
        <f t="shared" si="116"/>
        <v>45858</v>
      </c>
      <c r="C714" s="88">
        <f t="shared" si="121"/>
        <v>0.6875</v>
      </c>
      <c r="D714" s="240" t="s">
        <v>195</v>
      </c>
      <c r="E714" s="290" t="s">
        <v>395</v>
      </c>
      <c r="F714" s="407"/>
      <c r="G714" s="407"/>
      <c r="H714" s="394" t="str">
        <f t="shared" si="117"/>
        <v>D</v>
      </c>
      <c r="I714" s="395" t="str">
        <f t="shared" si="118"/>
        <v>0</v>
      </c>
      <c r="J714" s="240" t="s">
        <v>166</v>
      </c>
      <c r="K714" s="240" t="s">
        <v>545</v>
      </c>
      <c r="L714" s="408"/>
      <c r="M714" s="397"/>
      <c r="N714" s="396" t="str">
        <f t="shared" si="119"/>
        <v>D</v>
      </c>
      <c r="O714" s="397" t="str">
        <f t="shared" si="120"/>
        <v>0</v>
      </c>
      <c r="P714" s="124"/>
      <c r="Q714" s="362" t="s">
        <v>31</v>
      </c>
      <c r="R714" s="85"/>
      <c r="S714" s="85"/>
      <c r="T714" s="85"/>
      <c r="U714" s="85"/>
      <c r="V714" s="85"/>
      <c r="W714" s="85"/>
      <c r="X714" s="85"/>
      <c r="Y714" s="85"/>
      <c r="Z714" s="85"/>
    </row>
    <row r="715">
      <c r="A715" s="86">
        <v>45858.0</v>
      </c>
      <c r="B715" s="87">
        <f t="shared" si="116"/>
        <v>45858</v>
      </c>
      <c r="C715" s="88">
        <f t="shared" si="121"/>
        <v>0.6944444444</v>
      </c>
      <c r="D715" s="240" t="s">
        <v>174</v>
      </c>
      <c r="E715" s="249" t="s">
        <v>176</v>
      </c>
      <c r="F715" s="407"/>
      <c r="G715" s="407"/>
      <c r="H715" s="394" t="str">
        <f t="shared" si="117"/>
        <v>D</v>
      </c>
      <c r="I715" s="395" t="str">
        <f t="shared" si="118"/>
        <v>0</v>
      </c>
      <c r="J715" s="240" t="s">
        <v>197</v>
      </c>
      <c r="K715" s="261" t="s">
        <v>358</v>
      </c>
      <c r="L715" s="408"/>
      <c r="M715" s="397"/>
      <c r="N715" s="396" t="str">
        <f t="shared" si="119"/>
        <v>D</v>
      </c>
      <c r="O715" s="397" t="str">
        <f t="shared" si="120"/>
        <v>0</v>
      </c>
      <c r="P715" s="124"/>
      <c r="Q715" s="362" t="s">
        <v>31</v>
      </c>
      <c r="R715" s="85"/>
      <c r="S715" s="85"/>
      <c r="T715" s="85"/>
      <c r="U715" s="85"/>
      <c r="V715" s="85"/>
      <c r="W715" s="85"/>
      <c r="X715" s="85"/>
      <c r="Y715" s="85"/>
      <c r="Z715" s="85"/>
    </row>
    <row r="716">
      <c r="A716" s="86">
        <v>45858.0</v>
      </c>
      <c r="B716" s="87">
        <f t="shared" si="116"/>
        <v>45858</v>
      </c>
      <c r="C716" s="88">
        <f t="shared" si="121"/>
        <v>0.7013888889</v>
      </c>
      <c r="D716" s="240" t="s">
        <v>217</v>
      </c>
      <c r="E716" s="240" t="s">
        <v>527</v>
      </c>
      <c r="F716" s="407"/>
      <c r="G716" s="407"/>
      <c r="H716" s="394" t="str">
        <f t="shared" si="117"/>
        <v>D</v>
      </c>
      <c r="I716" s="395" t="str">
        <f t="shared" si="118"/>
        <v>0</v>
      </c>
      <c r="J716" s="240" t="s">
        <v>197</v>
      </c>
      <c r="K716" s="261" t="s">
        <v>343</v>
      </c>
      <c r="L716" s="408"/>
      <c r="M716" s="397"/>
      <c r="N716" s="396" t="str">
        <f t="shared" si="119"/>
        <v>D</v>
      </c>
      <c r="O716" s="397" t="str">
        <f t="shared" si="120"/>
        <v>0</v>
      </c>
      <c r="P716" s="90"/>
      <c r="Q716" s="362" t="s">
        <v>31</v>
      </c>
      <c r="R716" s="85"/>
      <c r="S716" s="85"/>
      <c r="T716" s="85"/>
      <c r="U716" s="85"/>
      <c r="V716" s="85"/>
      <c r="W716" s="85"/>
      <c r="X716" s="85"/>
      <c r="Y716" s="85"/>
      <c r="Z716" s="85"/>
    </row>
    <row r="717">
      <c r="A717" s="86">
        <v>45858.0</v>
      </c>
      <c r="B717" s="87">
        <f t="shared" si="116"/>
        <v>45858</v>
      </c>
      <c r="C717" s="88">
        <f t="shared" si="121"/>
        <v>0.7083333333</v>
      </c>
      <c r="D717" s="240" t="s">
        <v>186</v>
      </c>
      <c r="E717" s="290" t="s">
        <v>395</v>
      </c>
      <c r="F717" s="407"/>
      <c r="G717" s="407"/>
      <c r="H717" s="394" t="str">
        <f t="shared" si="117"/>
        <v>D</v>
      </c>
      <c r="I717" s="395" t="str">
        <f t="shared" si="118"/>
        <v>0</v>
      </c>
      <c r="J717" s="240" t="s">
        <v>134</v>
      </c>
      <c r="K717" s="243" t="s">
        <v>743</v>
      </c>
      <c r="L717" s="408"/>
      <c r="M717" s="397"/>
      <c r="N717" s="396" t="str">
        <f t="shared" si="119"/>
        <v>D</v>
      </c>
      <c r="O717" s="397" t="str">
        <f t="shared" si="120"/>
        <v>0</v>
      </c>
      <c r="P717" s="90"/>
      <c r="Q717" s="362" t="s">
        <v>31</v>
      </c>
      <c r="R717" s="85"/>
      <c r="S717" s="85"/>
      <c r="T717" s="85"/>
      <c r="U717" s="85"/>
      <c r="V717" s="85"/>
      <c r="W717" s="85"/>
      <c r="X717" s="85"/>
      <c r="Y717" s="85"/>
      <c r="Z717" s="85"/>
    </row>
    <row r="718">
      <c r="A718" s="86">
        <v>45858.0</v>
      </c>
      <c r="B718" s="87">
        <f t="shared" si="116"/>
        <v>45858</v>
      </c>
      <c r="C718" s="88">
        <f t="shared" si="121"/>
        <v>0.7152777778</v>
      </c>
      <c r="D718" s="240" t="s">
        <v>166</v>
      </c>
      <c r="E718" s="240" t="s">
        <v>373</v>
      </c>
      <c r="F718" s="407"/>
      <c r="G718" s="407"/>
      <c r="H718" s="394" t="str">
        <f t="shared" si="117"/>
        <v>D</v>
      </c>
      <c r="I718" s="395" t="str">
        <f t="shared" si="118"/>
        <v>0</v>
      </c>
      <c r="J718" s="240" t="s">
        <v>149</v>
      </c>
      <c r="K718" s="174" t="s">
        <v>526</v>
      </c>
      <c r="L718" s="408"/>
      <c r="M718" s="408"/>
      <c r="N718" s="396" t="str">
        <f t="shared" si="119"/>
        <v>D</v>
      </c>
      <c r="O718" s="397" t="str">
        <f t="shared" si="120"/>
        <v>0</v>
      </c>
      <c r="P718" s="90"/>
      <c r="Q718" s="362" t="s">
        <v>31</v>
      </c>
      <c r="R718" s="85"/>
      <c r="S718" s="85"/>
      <c r="T718" s="85"/>
      <c r="U718" s="85"/>
      <c r="V718" s="85"/>
      <c r="W718" s="85"/>
      <c r="X718" s="85"/>
      <c r="Y718" s="85"/>
      <c r="Z718" s="85"/>
    </row>
    <row r="719">
      <c r="A719" s="86">
        <v>45858.0</v>
      </c>
      <c r="B719" s="87">
        <f t="shared" si="116"/>
        <v>45858</v>
      </c>
      <c r="C719" s="88">
        <f t="shared" si="121"/>
        <v>0.7222222222</v>
      </c>
      <c r="D719" s="240" t="s">
        <v>282</v>
      </c>
      <c r="E719" s="419" t="s">
        <v>705</v>
      </c>
      <c r="F719" s="407"/>
      <c r="G719" s="407"/>
      <c r="H719" s="394" t="str">
        <f t="shared" si="117"/>
        <v>D</v>
      </c>
      <c r="I719" s="395" t="str">
        <f t="shared" si="118"/>
        <v>0</v>
      </c>
      <c r="J719" s="240" t="s">
        <v>581</v>
      </c>
      <c r="K719" s="240" t="s">
        <v>604</v>
      </c>
      <c r="L719" s="408"/>
      <c r="M719" s="408"/>
      <c r="N719" s="396" t="str">
        <f t="shared" si="119"/>
        <v>D</v>
      </c>
      <c r="O719" s="397" t="str">
        <f t="shared" si="120"/>
        <v>0</v>
      </c>
      <c r="P719" s="124"/>
      <c r="Q719" s="362" t="s">
        <v>31</v>
      </c>
      <c r="R719" s="85"/>
      <c r="S719" s="85"/>
      <c r="T719" s="85"/>
      <c r="U719" s="85"/>
      <c r="V719" s="85"/>
      <c r="W719" s="85"/>
      <c r="X719" s="85"/>
      <c r="Y719" s="85"/>
      <c r="Z719" s="85"/>
    </row>
    <row r="720">
      <c r="A720" s="86">
        <v>45858.0</v>
      </c>
      <c r="B720" s="87">
        <f t="shared" si="116"/>
        <v>45858</v>
      </c>
      <c r="C720" s="88">
        <f t="shared" si="121"/>
        <v>0.7291666667</v>
      </c>
      <c r="D720" s="240" t="s">
        <v>282</v>
      </c>
      <c r="E720" s="419" t="s">
        <v>766</v>
      </c>
      <c r="F720" s="407"/>
      <c r="G720" s="407"/>
      <c r="H720" s="394" t="str">
        <f t="shared" si="117"/>
        <v>D</v>
      </c>
      <c r="I720" s="395" t="str">
        <f t="shared" si="118"/>
        <v>0</v>
      </c>
      <c r="J720" s="240" t="s">
        <v>146</v>
      </c>
      <c r="K720" s="298">
        <v>1.060568298E9</v>
      </c>
      <c r="L720" s="408"/>
      <c r="M720" s="408"/>
      <c r="N720" s="396" t="str">
        <f t="shared" si="119"/>
        <v>D</v>
      </c>
      <c r="O720" s="397" t="str">
        <f t="shared" si="120"/>
        <v>0</v>
      </c>
      <c r="P720" s="90"/>
      <c r="Q720" s="362" t="s">
        <v>31</v>
      </c>
      <c r="R720" s="85"/>
      <c r="S720" s="85"/>
      <c r="T720" s="85"/>
      <c r="U720" s="85"/>
      <c r="V720" s="85"/>
      <c r="W720" s="85"/>
      <c r="X720" s="85"/>
      <c r="Y720" s="85"/>
      <c r="Z720" s="85"/>
    </row>
    <row r="721">
      <c r="A721" s="86">
        <v>45858.0</v>
      </c>
      <c r="B721" s="87">
        <f t="shared" si="116"/>
        <v>45858</v>
      </c>
      <c r="C721" s="88">
        <f t="shared" si="121"/>
        <v>0.7361111111</v>
      </c>
      <c r="D721" s="240" t="s">
        <v>155</v>
      </c>
      <c r="E721" s="181" t="s">
        <v>529</v>
      </c>
      <c r="F721" s="407"/>
      <c r="G721" s="407"/>
      <c r="H721" s="394" t="str">
        <f t="shared" si="117"/>
        <v>D</v>
      </c>
      <c r="I721" s="395" t="str">
        <f t="shared" si="118"/>
        <v>0</v>
      </c>
      <c r="J721" s="240" t="s">
        <v>316</v>
      </c>
      <c r="K721" s="240" t="s">
        <v>182</v>
      </c>
      <c r="L721" s="408"/>
      <c r="M721" s="408"/>
      <c r="N721" s="396" t="str">
        <f t="shared" si="119"/>
        <v>D</v>
      </c>
      <c r="O721" s="397" t="str">
        <f t="shared" si="120"/>
        <v>0</v>
      </c>
      <c r="P721" s="124"/>
      <c r="Q721" s="362" t="s">
        <v>31</v>
      </c>
      <c r="R721" s="85"/>
      <c r="S721" s="85"/>
      <c r="T721" s="85"/>
      <c r="U721" s="85"/>
      <c r="V721" s="85"/>
      <c r="W721" s="85"/>
      <c r="X721" s="85"/>
      <c r="Y721" s="85"/>
      <c r="Z721" s="85"/>
    </row>
    <row r="722">
      <c r="A722" s="86">
        <v>45858.0</v>
      </c>
      <c r="B722" s="87">
        <f t="shared" si="116"/>
        <v>45858</v>
      </c>
      <c r="C722" s="88">
        <f t="shared" si="121"/>
        <v>0.7430555556</v>
      </c>
      <c r="D722" s="240" t="s">
        <v>282</v>
      </c>
      <c r="E722" s="419" t="s">
        <v>704</v>
      </c>
      <c r="F722" s="407"/>
      <c r="G722" s="407"/>
      <c r="H722" s="394" t="str">
        <f t="shared" si="117"/>
        <v>D</v>
      </c>
      <c r="I722" s="395" t="str">
        <f t="shared" si="118"/>
        <v>0</v>
      </c>
      <c r="J722" s="240" t="s">
        <v>166</v>
      </c>
      <c r="K722" s="240" t="s">
        <v>554</v>
      </c>
      <c r="L722" s="408"/>
      <c r="M722" s="408"/>
      <c r="N722" s="396" t="str">
        <f t="shared" si="119"/>
        <v>D</v>
      </c>
      <c r="O722" s="397" t="str">
        <f t="shared" si="120"/>
        <v>0</v>
      </c>
      <c r="P722" s="124"/>
      <c r="Q722" s="362" t="s">
        <v>31</v>
      </c>
      <c r="R722" s="85"/>
      <c r="S722" s="85"/>
      <c r="T722" s="85"/>
      <c r="U722" s="85"/>
      <c r="V722" s="85"/>
      <c r="W722" s="85"/>
      <c r="X722" s="85"/>
      <c r="Y722" s="85"/>
      <c r="Z722" s="85"/>
    </row>
    <row r="723">
      <c r="A723" s="86">
        <v>45858.0</v>
      </c>
      <c r="B723" s="87">
        <f t="shared" si="116"/>
        <v>45858</v>
      </c>
      <c r="C723" s="88">
        <f t="shared" si="121"/>
        <v>0.75</v>
      </c>
      <c r="D723" s="240" t="s">
        <v>130</v>
      </c>
      <c r="E723" s="248" t="s">
        <v>172</v>
      </c>
      <c r="F723" s="407"/>
      <c r="G723" s="407"/>
      <c r="H723" s="394" t="str">
        <f t="shared" si="117"/>
        <v>D</v>
      </c>
      <c r="I723" s="395" t="str">
        <f t="shared" si="118"/>
        <v>0</v>
      </c>
      <c r="J723" s="240" t="s">
        <v>197</v>
      </c>
      <c r="K723" s="261" t="s">
        <v>447</v>
      </c>
      <c r="L723" s="408"/>
      <c r="M723" s="408"/>
      <c r="N723" s="396" t="str">
        <f t="shared" si="119"/>
        <v>D</v>
      </c>
      <c r="O723" s="397" t="str">
        <f t="shared" si="120"/>
        <v>0</v>
      </c>
      <c r="P723" s="124"/>
      <c r="Q723" s="362" t="s">
        <v>31</v>
      </c>
      <c r="R723" s="85"/>
      <c r="S723" s="85"/>
      <c r="T723" s="85"/>
      <c r="U723" s="85"/>
      <c r="V723" s="85"/>
      <c r="W723" s="85"/>
      <c r="X723" s="85"/>
      <c r="Y723" s="85"/>
      <c r="Z723" s="85"/>
    </row>
    <row r="724">
      <c r="A724" s="86">
        <v>45858.0</v>
      </c>
      <c r="B724" s="87">
        <f t="shared" si="116"/>
        <v>45858</v>
      </c>
      <c r="C724" s="88">
        <f t="shared" si="121"/>
        <v>0.7569444444</v>
      </c>
      <c r="D724" s="240" t="s">
        <v>282</v>
      </c>
      <c r="E724" s="419" t="s">
        <v>704</v>
      </c>
      <c r="F724" s="407"/>
      <c r="G724" s="407"/>
      <c r="H724" s="394" t="str">
        <f t="shared" si="117"/>
        <v>D</v>
      </c>
      <c r="I724" s="395" t="str">
        <f t="shared" si="118"/>
        <v>0</v>
      </c>
      <c r="J724" s="240" t="s">
        <v>570</v>
      </c>
      <c r="K724" s="240" t="s">
        <v>729</v>
      </c>
      <c r="L724" s="408"/>
      <c r="M724" s="408"/>
      <c r="N724" s="396" t="str">
        <f t="shared" si="119"/>
        <v>D</v>
      </c>
      <c r="O724" s="397" t="str">
        <f t="shared" si="120"/>
        <v>0</v>
      </c>
      <c r="P724" s="124"/>
      <c r="Q724" s="362" t="s">
        <v>31</v>
      </c>
      <c r="R724" s="85"/>
      <c r="S724" s="85"/>
      <c r="T724" s="85"/>
      <c r="U724" s="85"/>
      <c r="V724" s="85"/>
      <c r="W724" s="85"/>
      <c r="X724" s="85"/>
      <c r="Y724" s="85"/>
      <c r="Z724" s="85"/>
    </row>
    <row r="725">
      <c r="A725" s="86">
        <v>45858.0</v>
      </c>
      <c r="B725" s="87">
        <f t="shared" si="116"/>
        <v>45858</v>
      </c>
      <c r="C725" s="88">
        <f t="shared" si="121"/>
        <v>0.7638888889</v>
      </c>
      <c r="D725" s="240" t="s">
        <v>130</v>
      </c>
      <c r="E725" s="248" t="s">
        <v>172</v>
      </c>
      <c r="F725" s="407"/>
      <c r="G725" s="407"/>
      <c r="H725" s="394" t="str">
        <f t="shared" si="117"/>
        <v>D</v>
      </c>
      <c r="I725" s="395" t="str">
        <f t="shared" si="118"/>
        <v>0</v>
      </c>
      <c r="J725" s="240" t="s">
        <v>170</v>
      </c>
      <c r="K725" s="165" t="s">
        <v>496</v>
      </c>
      <c r="L725" s="408"/>
      <c r="M725" s="408"/>
      <c r="N725" s="396" t="str">
        <f t="shared" si="119"/>
        <v>D</v>
      </c>
      <c r="O725" s="397" t="str">
        <f t="shared" si="120"/>
        <v>0</v>
      </c>
      <c r="P725" s="124"/>
      <c r="Q725" s="362" t="s">
        <v>31</v>
      </c>
      <c r="R725" s="85"/>
      <c r="S725" s="85"/>
      <c r="T725" s="85"/>
      <c r="U725" s="85"/>
      <c r="V725" s="85"/>
      <c r="W725" s="85"/>
      <c r="X725" s="85"/>
      <c r="Y725" s="85"/>
      <c r="Z725" s="85"/>
    </row>
    <row r="726">
      <c r="A726" s="86">
        <v>45858.0</v>
      </c>
      <c r="B726" s="87">
        <f t="shared" si="116"/>
        <v>45858</v>
      </c>
      <c r="C726" s="88">
        <f t="shared" si="121"/>
        <v>0.7708333333</v>
      </c>
      <c r="D726" s="240" t="s">
        <v>166</v>
      </c>
      <c r="E726" s="240" t="s">
        <v>323</v>
      </c>
      <c r="F726" s="407"/>
      <c r="G726" s="407"/>
      <c r="H726" s="394" t="str">
        <f t="shared" si="117"/>
        <v>D</v>
      </c>
      <c r="I726" s="395" t="str">
        <f t="shared" si="118"/>
        <v>0</v>
      </c>
      <c r="J726" s="240" t="s">
        <v>271</v>
      </c>
      <c r="K726" s="165" t="s">
        <v>496</v>
      </c>
      <c r="L726" s="408"/>
      <c r="M726" s="408"/>
      <c r="N726" s="396" t="str">
        <f t="shared" si="119"/>
        <v>D</v>
      </c>
      <c r="O726" s="397" t="str">
        <f t="shared" si="120"/>
        <v>0</v>
      </c>
      <c r="P726" s="124"/>
      <c r="Q726" s="362" t="s">
        <v>31</v>
      </c>
      <c r="R726" s="85"/>
      <c r="S726" s="85"/>
      <c r="T726" s="85"/>
      <c r="U726" s="85"/>
      <c r="V726" s="85"/>
      <c r="W726" s="85"/>
      <c r="X726" s="85"/>
      <c r="Y726" s="85"/>
      <c r="Z726" s="85"/>
    </row>
    <row r="727">
      <c r="A727" s="86">
        <v>45858.0</v>
      </c>
      <c r="B727" s="87">
        <f t="shared" si="116"/>
        <v>45858</v>
      </c>
      <c r="C727" s="88">
        <f t="shared" si="121"/>
        <v>0.7777777778</v>
      </c>
      <c r="D727" s="240" t="s">
        <v>141</v>
      </c>
      <c r="E727" s="240" t="s">
        <v>346</v>
      </c>
      <c r="F727" s="407"/>
      <c r="G727" s="407"/>
      <c r="H727" s="394" t="str">
        <f t="shared" si="117"/>
        <v>D</v>
      </c>
      <c r="I727" s="395" t="str">
        <f t="shared" si="118"/>
        <v>0</v>
      </c>
      <c r="J727" s="240" t="s">
        <v>166</v>
      </c>
      <c r="K727" s="240" t="s">
        <v>549</v>
      </c>
      <c r="L727" s="408"/>
      <c r="M727" s="408"/>
      <c r="N727" s="396" t="str">
        <f t="shared" si="119"/>
        <v>D</v>
      </c>
      <c r="O727" s="397" t="str">
        <f t="shared" si="120"/>
        <v>0</v>
      </c>
      <c r="P727" s="124"/>
      <c r="Q727" s="362" t="s">
        <v>31</v>
      </c>
      <c r="R727" s="85"/>
      <c r="S727" s="85"/>
      <c r="T727" s="85"/>
      <c r="U727" s="85"/>
      <c r="V727" s="85"/>
      <c r="W727" s="85"/>
      <c r="X727" s="85"/>
      <c r="Y727" s="85"/>
      <c r="Z727" s="85"/>
    </row>
    <row r="728">
      <c r="A728" s="86">
        <v>45858.0</v>
      </c>
      <c r="B728" s="87">
        <f t="shared" si="116"/>
        <v>45858</v>
      </c>
      <c r="C728" s="88">
        <f t="shared" si="121"/>
        <v>0.7847222222</v>
      </c>
      <c r="D728" s="240" t="s">
        <v>195</v>
      </c>
      <c r="E728" s="290" t="s">
        <v>384</v>
      </c>
      <c r="F728" s="407"/>
      <c r="G728" s="407"/>
      <c r="H728" s="394" t="str">
        <f t="shared" si="117"/>
        <v>D</v>
      </c>
      <c r="I728" s="395" t="str">
        <f t="shared" si="118"/>
        <v>0</v>
      </c>
      <c r="J728" s="240" t="s">
        <v>170</v>
      </c>
      <c r="K728" s="165" t="s">
        <v>496</v>
      </c>
      <c r="L728" s="408"/>
      <c r="M728" s="408"/>
      <c r="N728" s="396" t="str">
        <f t="shared" si="119"/>
        <v>D</v>
      </c>
      <c r="O728" s="397" t="str">
        <f t="shared" si="120"/>
        <v>0</v>
      </c>
      <c r="P728" s="124"/>
      <c r="Q728" s="362" t="s">
        <v>31</v>
      </c>
      <c r="R728" s="85"/>
      <c r="S728" s="85"/>
      <c r="T728" s="85"/>
      <c r="U728" s="85"/>
      <c r="V728" s="85"/>
      <c r="W728" s="85"/>
      <c r="X728" s="85"/>
      <c r="Y728" s="85"/>
      <c r="Z728" s="85"/>
    </row>
    <row r="729">
      <c r="A729" s="86">
        <v>45858.0</v>
      </c>
      <c r="B729" s="87">
        <f t="shared" si="116"/>
        <v>45858</v>
      </c>
      <c r="C729" s="88">
        <f t="shared" si="121"/>
        <v>0.7916666667</v>
      </c>
      <c r="D729" s="240" t="s">
        <v>195</v>
      </c>
      <c r="E729" s="290" t="s">
        <v>395</v>
      </c>
      <c r="F729" s="407"/>
      <c r="G729" s="407"/>
      <c r="H729" s="394" t="str">
        <f t="shared" si="117"/>
        <v>D</v>
      </c>
      <c r="I729" s="395" t="str">
        <f t="shared" si="118"/>
        <v>0</v>
      </c>
      <c r="J729" s="240" t="s">
        <v>197</v>
      </c>
      <c r="K729" s="261" t="s">
        <v>342</v>
      </c>
      <c r="L729" s="408"/>
      <c r="M729" s="408"/>
      <c r="N729" s="396" t="str">
        <f t="shared" si="119"/>
        <v>D</v>
      </c>
      <c r="O729" s="397" t="str">
        <f t="shared" si="120"/>
        <v>0</v>
      </c>
      <c r="P729" s="90"/>
      <c r="Q729" s="362" t="s">
        <v>31</v>
      </c>
      <c r="R729" s="85"/>
      <c r="S729" s="85"/>
      <c r="T729" s="85"/>
      <c r="U729" s="85"/>
      <c r="V729" s="85"/>
      <c r="W729" s="85"/>
      <c r="X729" s="85"/>
      <c r="Y729" s="85"/>
      <c r="Z729" s="85"/>
    </row>
    <row r="730">
      <c r="A730" s="86">
        <v>45858.0</v>
      </c>
      <c r="B730" s="87">
        <f t="shared" si="116"/>
        <v>45858</v>
      </c>
      <c r="C730" s="88">
        <f t="shared" si="121"/>
        <v>0.7986111111</v>
      </c>
      <c r="D730" s="240" t="s">
        <v>161</v>
      </c>
      <c r="E730" s="296" t="s">
        <v>374</v>
      </c>
      <c r="F730" s="407"/>
      <c r="G730" s="407"/>
      <c r="H730" s="394" t="str">
        <f t="shared" si="117"/>
        <v>D</v>
      </c>
      <c r="I730" s="395" t="str">
        <f t="shared" si="118"/>
        <v>0</v>
      </c>
      <c r="J730" s="240" t="s">
        <v>279</v>
      </c>
      <c r="K730" s="240" t="s">
        <v>725</v>
      </c>
      <c r="L730" s="408"/>
      <c r="M730" s="408"/>
      <c r="N730" s="396" t="str">
        <f t="shared" si="119"/>
        <v>D</v>
      </c>
      <c r="O730" s="397" t="str">
        <f t="shared" si="120"/>
        <v>0</v>
      </c>
      <c r="P730" s="124"/>
      <c r="Q730" s="362" t="s">
        <v>31</v>
      </c>
      <c r="R730" s="85"/>
      <c r="S730" s="85"/>
      <c r="T730" s="85"/>
      <c r="U730" s="85"/>
      <c r="V730" s="85"/>
      <c r="W730" s="85"/>
      <c r="X730" s="85"/>
      <c r="Y730" s="85"/>
      <c r="Z730" s="85"/>
    </row>
    <row r="731">
      <c r="A731" s="86">
        <v>45858.0</v>
      </c>
      <c r="B731" s="87">
        <f t="shared" si="116"/>
        <v>45858</v>
      </c>
      <c r="C731" s="88">
        <f t="shared" si="121"/>
        <v>0.8055555556</v>
      </c>
      <c r="D731" s="240" t="s">
        <v>195</v>
      </c>
      <c r="E731" s="290" t="s">
        <v>395</v>
      </c>
      <c r="F731" s="407"/>
      <c r="G731" s="407"/>
      <c r="H731" s="394" t="str">
        <f t="shared" si="117"/>
        <v>D</v>
      </c>
      <c r="I731" s="395" t="str">
        <f t="shared" si="118"/>
        <v>0</v>
      </c>
      <c r="J731" s="240" t="s">
        <v>166</v>
      </c>
      <c r="K731" s="240" t="s">
        <v>537</v>
      </c>
      <c r="L731" s="408"/>
      <c r="M731" s="408"/>
      <c r="N731" s="396" t="str">
        <f t="shared" si="119"/>
        <v>D</v>
      </c>
      <c r="O731" s="397" t="str">
        <f t="shared" si="120"/>
        <v>0</v>
      </c>
      <c r="P731" s="90"/>
      <c r="Q731" s="362" t="s">
        <v>31</v>
      </c>
      <c r="R731" s="85"/>
      <c r="S731" s="85"/>
      <c r="T731" s="85"/>
      <c r="U731" s="85"/>
      <c r="V731" s="85"/>
      <c r="W731" s="85"/>
      <c r="X731" s="85"/>
      <c r="Y731" s="85"/>
      <c r="Z731" s="85"/>
    </row>
    <row r="732">
      <c r="A732" s="86">
        <v>45858.0</v>
      </c>
      <c r="B732" s="87">
        <f t="shared" si="116"/>
        <v>45858</v>
      </c>
      <c r="C732" s="88">
        <f t="shared" si="121"/>
        <v>0.8125</v>
      </c>
      <c r="D732" s="240" t="s">
        <v>141</v>
      </c>
      <c r="E732" s="240" t="s">
        <v>518</v>
      </c>
      <c r="F732" s="407"/>
      <c r="G732" s="407"/>
      <c r="H732" s="394" t="str">
        <f t="shared" si="117"/>
        <v>D</v>
      </c>
      <c r="I732" s="395" t="str">
        <f t="shared" si="118"/>
        <v>0</v>
      </c>
      <c r="J732" s="240" t="s">
        <v>170</v>
      </c>
      <c r="K732" s="165" t="s">
        <v>496</v>
      </c>
      <c r="L732" s="408"/>
      <c r="M732" s="408"/>
      <c r="N732" s="396" t="str">
        <f t="shared" si="119"/>
        <v>D</v>
      </c>
      <c r="O732" s="397" t="str">
        <f t="shared" si="120"/>
        <v>0</v>
      </c>
      <c r="P732" s="124"/>
      <c r="Q732" s="362" t="s">
        <v>31</v>
      </c>
      <c r="R732" s="85"/>
      <c r="S732" s="85"/>
      <c r="T732" s="85"/>
      <c r="U732" s="85"/>
      <c r="V732" s="85"/>
      <c r="W732" s="85"/>
      <c r="X732" s="85"/>
      <c r="Y732" s="85"/>
      <c r="Z732" s="85"/>
    </row>
    <row r="733">
      <c r="A733" s="86">
        <v>45858.0</v>
      </c>
      <c r="B733" s="87">
        <f t="shared" si="116"/>
        <v>45858</v>
      </c>
      <c r="C733" s="88">
        <f t="shared" si="121"/>
        <v>0.8194444444</v>
      </c>
      <c r="D733" s="240" t="s">
        <v>195</v>
      </c>
      <c r="E733" s="290" t="s">
        <v>384</v>
      </c>
      <c r="F733" s="407"/>
      <c r="G733" s="407"/>
      <c r="H733" s="394" t="str">
        <f t="shared" si="117"/>
        <v>D</v>
      </c>
      <c r="I733" s="395" t="str">
        <f t="shared" si="118"/>
        <v>0</v>
      </c>
      <c r="J733" s="240" t="s">
        <v>584</v>
      </c>
      <c r="K733" s="240">
        <v>9.470965E8</v>
      </c>
      <c r="L733" s="408"/>
      <c r="M733" s="408"/>
      <c r="N733" s="396" t="str">
        <f t="shared" si="119"/>
        <v>D</v>
      </c>
      <c r="O733" s="397" t="str">
        <f t="shared" si="120"/>
        <v>0</v>
      </c>
      <c r="P733" s="124"/>
      <c r="Q733" s="362" t="s">
        <v>31</v>
      </c>
      <c r="R733" s="85"/>
      <c r="S733" s="85"/>
      <c r="T733" s="85"/>
      <c r="U733" s="85"/>
      <c r="V733" s="85"/>
      <c r="W733" s="85"/>
      <c r="X733" s="85"/>
      <c r="Y733" s="85"/>
      <c r="Z733" s="85"/>
    </row>
    <row r="734">
      <c r="A734" s="86">
        <v>45858.0</v>
      </c>
      <c r="B734" s="87">
        <f t="shared" si="116"/>
        <v>45858</v>
      </c>
      <c r="C734" s="88">
        <f t="shared" si="121"/>
        <v>0.8263888889</v>
      </c>
      <c r="D734" s="240" t="s">
        <v>429</v>
      </c>
      <c r="E734" s="419" t="s">
        <v>705</v>
      </c>
      <c r="F734" s="407"/>
      <c r="G734" s="407"/>
      <c r="H734" s="394" t="str">
        <f t="shared" si="117"/>
        <v>D</v>
      </c>
      <c r="I734" s="395" t="str">
        <f t="shared" si="118"/>
        <v>0</v>
      </c>
      <c r="J734" s="240" t="s">
        <v>170</v>
      </c>
      <c r="K734" s="165" t="s">
        <v>496</v>
      </c>
      <c r="L734" s="408"/>
      <c r="M734" s="408"/>
      <c r="N734" s="396" t="str">
        <f t="shared" si="119"/>
        <v>D</v>
      </c>
      <c r="O734" s="397" t="str">
        <f t="shared" si="120"/>
        <v>0</v>
      </c>
      <c r="P734" s="90"/>
      <c r="Q734" s="362" t="s">
        <v>31</v>
      </c>
      <c r="R734" s="85"/>
      <c r="S734" s="85"/>
      <c r="T734" s="85"/>
      <c r="U734" s="85"/>
      <c r="V734" s="85"/>
      <c r="W734" s="85"/>
      <c r="X734" s="85"/>
      <c r="Y734" s="85"/>
      <c r="Z734" s="85"/>
    </row>
    <row r="735">
      <c r="A735" s="86">
        <v>45858.0</v>
      </c>
      <c r="B735" s="87">
        <f t="shared" si="116"/>
        <v>45858</v>
      </c>
      <c r="C735" s="88">
        <f t="shared" si="121"/>
        <v>0.8333333333</v>
      </c>
      <c r="D735" s="240" t="s">
        <v>282</v>
      </c>
      <c r="E735" s="419" t="s">
        <v>766</v>
      </c>
      <c r="F735" s="407"/>
      <c r="G735" s="407"/>
      <c r="H735" s="394" t="str">
        <f t="shared" si="117"/>
        <v>D</v>
      </c>
      <c r="I735" s="395" t="str">
        <f t="shared" si="118"/>
        <v>0</v>
      </c>
      <c r="J735" s="240" t="s">
        <v>191</v>
      </c>
      <c r="K735" s="209" t="s">
        <v>538</v>
      </c>
      <c r="L735" s="408"/>
      <c r="M735" s="408"/>
      <c r="N735" s="396" t="str">
        <f t="shared" si="119"/>
        <v>D</v>
      </c>
      <c r="O735" s="397" t="str">
        <f t="shared" si="120"/>
        <v>0</v>
      </c>
      <c r="P735" s="90"/>
      <c r="Q735" s="362" t="s">
        <v>31</v>
      </c>
      <c r="R735" s="85"/>
      <c r="S735" s="85"/>
      <c r="T735" s="85"/>
      <c r="U735" s="85"/>
      <c r="V735" s="85"/>
      <c r="W735" s="85"/>
      <c r="X735" s="85"/>
      <c r="Y735" s="85"/>
      <c r="Z735" s="85"/>
    </row>
    <row r="736">
      <c r="A736" s="86">
        <v>45858.0</v>
      </c>
      <c r="B736" s="87">
        <f t="shared" si="116"/>
        <v>45858</v>
      </c>
      <c r="C736" s="88">
        <f t="shared" si="121"/>
        <v>0.8402777778</v>
      </c>
      <c r="D736" s="240" t="s">
        <v>186</v>
      </c>
      <c r="E736" s="290" t="s">
        <v>395</v>
      </c>
      <c r="F736" s="407"/>
      <c r="G736" s="407"/>
      <c r="H736" s="394" t="str">
        <f t="shared" si="117"/>
        <v>D</v>
      </c>
      <c r="I736" s="395" t="str">
        <f t="shared" si="118"/>
        <v>0</v>
      </c>
      <c r="J736" s="240" t="s">
        <v>191</v>
      </c>
      <c r="K736" s="209" t="s">
        <v>551</v>
      </c>
      <c r="L736" s="408"/>
      <c r="M736" s="408"/>
      <c r="N736" s="396" t="str">
        <f t="shared" si="119"/>
        <v>D</v>
      </c>
      <c r="O736" s="397" t="str">
        <f t="shared" si="120"/>
        <v>0</v>
      </c>
      <c r="P736" s="124"/>
      <c r="Q736" s="362" t="s">
        <v>31</v>
      </c>
      <c r="R736" s="85"/>
      <c r="S736" s="85"/>
      <c r="T736" s="85"/>
      <c r="U736" s="85"/>
      <c r="V736" s="85"/>
      <c r="W736" s="85"/>
      <c r="X736" s="85"/>
      <c r="Y736" s="85"/>
      <c r="Z736" s="85"/>
    </row>
    <row r="737">
      <c r="A737" s="86">
        <v>45858.0</v>
      </c>
      <c r="B737" s="87">
        <f t="shared" si="116"/>
        <v>45858</v>
      </c>
      <c r="C737" s="88">
        <f t="shared" si="121"/>
        <v>0.8472222222</v>
      </c>
      <c r="D737" s="240" t="s">
        <v>186</v>
      </c>
      <c r="E737" s="290" t="s">
        <v>384</v>
      </c>
      <c r="F737" s="407"/>
      <c r="G737" s="407"/>
      <c r="H737" s="394" t="str">
        <f t="shared" si="117"/>
        <v>D</v>
      </c>
      <c r="I737" s="395" t="str">
        <f t="shared" si="118"/>
        <v>0</v>
      </c>
      <c r="J737" s="240" t="s">
        <v>151</v>
      </c>
      <c r="K737" s="240" t="s">
        <v>326</v>
      </c>
      <c r="L737" s="408"/>
      <c r="M737" s="408"/>
      <c r="N737" s="396" t="str">
        <f t="shared" si="119"/>
        <v>D</v>
      </c>
      <c r="O737" s="397" t="str">
        <f t="shared" si="120"/>
        <v>0</v>
      </c>
      <c r="P737" s="90"/>
      <c r="Q737" s="362" t="s">
        <v>31</v>
      </c>
      <c r="R737" s="85"/>
      <c r="S737" s="85"/>
      <c r="T737" s="85"/>
      <c r="U737" s="85"/>
      <c r="V737" s="85"/>
      <c r="W737" s="85"/>
      <c r="X737" s="85"/>
      <c r="Y737" s="85"/>
      <c r="Z737" s="85"/>
    </row>
    <row r="738">
      <c r="A738" s="86">
        <v>45858.0</v>
      </c>
      <c r="B738" s="87">
        <f t="shared" si="116"/>
        <v>45858</v>
      </c>
      <c r="C738" s="88">
        <f t="shared" si="121"/>
        <v>0.8541666667</v>
      </c>
      <c r="D738" s="240" t="s">
        <v>564</v>
      </c>
      <c r="E738" s="240" t="s">
        <v>768</v>
      </c>
      <c r="F738" s="407"/>
      <c r="G738" s="407"/>
      <c r="H738" s="394" t="str">
        <f t="shared" si="117"/>
        <v>D</v>
      </c>
      <c r="I738" s="395" t="str">
        <f t="shared" si="118"/>
        <v>0</v>
      </c>
      <c r="J738" s="240" t="s">
        <v>170</v>
      </c>
      <c r="K738" s="178" t="s">
        <v>1035</v>
      </c>
      <c r="L738" s="408"/>
      <c r="M738" s="408"/>
      <c r="N738" s="396" t="str">
        <f t="shared" si="119"/>
        <v>D</v>
      </c>
      <c r="O738" s="397" t="str">
        <f t="shared" si="120"/>
        <v>0</v>
      </c>
      <c r="P738" s="90"/>
      <c r="Q738" s="362" t="s">
        <v>31</v>
      </c>
      <c r="R738" s="85"/>
      <c r="S738" s="85"/>
      <c r="T738" s="85"/>
      <c r="U738" s="85"/>
      <c r="V738" s="85"/>
      <c r="W738" s="85"/>
      <c r="X738" s="85"/>
      <c r="Y738" s="85"/>
      <c r="Z738" s="85"/>
    </row>
    <row r="739">
      <c r="A739" s="86">
        <v>45858.0</v>
      </c>
      <c r="B739" s="87">
        <f t="shared" si="116"/>
        <v>45858</v>
      </c>
      <c r="C739" s="88">
        <f t="shared" si="121"/>
        <v>0.8611111111</v>
      </c>
      <c r="D739" s="240" t="s">
        <v>174</v>
      </c>
      <c r="E739" s="249" t="s">
        <v>251</v>
      </c>
      <c r="F739" s="407"/>
      <c r="G739" s="407"/>
      <c r="H739" s="394" t="str">
        <f t="shared" si="117"/>
        <v>D</v>
      </c>
      <c r="I739" s="395" t="str">
        <f t="shared" si="118"/>
        <v>0</v>
      </c>
      <c r="J739" s="240" t="s">
        <v>502</v>
      </c>
      <c r="K739" s="278" t="s">
        <v>726</v>
      </c>
      <c r="L739" s="408"/>
      <c r="M739" s="408"/>
      <c r="N739" s="396" t="str">
        <f t="shared" si="119"/>
        <v>D</v>
      </c>
      <c r="O739" s="397" t="str">
        <f t="shared" si="120"/>
        <v>0</v>
      </c>
      <c r="P739" s="90"/>
      <c r="Q739" s="362" t="s">
        <v>31</v>
      </c>
      <c r="R739" s="85"/>
      <c r="S739" s="85"/>
      <c r="T739" s="85"/>
      <c r="U739" s="85"/>
      <c r="V739" s="85"/>
      <c r="W739" s="85"/>
      <c r="X739" s="85"/>
      <c r="Y739" s="85"/>
      <c r="Z739" s="85"/>
    </row>
    <row r="740">
      <c r="A740" s="86">
        <v>45858.0</v>
      </c>
      <c r="B740" s="87">
        <f t="shared" si="116"/>
        <v>45858</v>
      </c>
      <c r="C740" s="88">
        <f t="shared" si="121"/>
        <v>0.8680555556</v>
      </c>
      <c r="D740" s="240" t="s">
        <v>130</v>
      </c>
      <c r="E740" s="248" t="s">
        <v>172</v>
      </c>
      <c r="F740" s="407"/>
      <c r="G740" s="407"/>
      <c r="H740" s="394" t="str">
        <f t="shared" si="117"/>
        <v>D</v>
      </c>
      <c r="I740" s="395" t="str">
        <f t="shared" si="118"/>
        <v>0</v>
      </c>
      <c r="J740" s="240" t="s">
        <v>134</v>
      </c>
      <c r="K740" s="243" t="s">
        <v>540</v>
      </c>
      <c r="L740" s="408"/>
      <c r="M740" s="408"/>
      <c r="N740" s="396" t="str">
        <f t="shared" si="119"/>
        <v>D</v>
      </c>
      <c r="O740" s="397" t="str">
        <f t="shared" si="120"/>
        <v>0</v>
      </c>
      <c r="P740" s="124"/>
      <c r="Q740" s="362" t="s">
        <v>31</v>
      </c>
      <c r="R740" s="85"/>
      <c r="S740" s="85"/>
      <c r="T740" s="85"/>
      <c r="U740" s="85"/>
      <c r="V740" s="85"/>
      <c r="W740" s="85"/>
      <c r="X740" s="85"/>
      <c r="Y740" s="85"/>
      <c r="Z740" s="85"/>
    </row>
    <row r="741">
      <c r="A741" s="268" t="s">
        <v>116</v>
      </c>
      <c r="B741" s="81" t="s">
        <v>16</v>
      </c>
      <c r="C741" s="150" t="s">
        <v>117</v>
      </c>
      <c r="D741" s="401" t="s">
        <v>118</v>
      </c>
      <c r="E741" s="401" t="s">
        <v>119</v>
      </c>
      <c r="F741" s="400" t="s">
        <v>120</v>
      </c>
      <c r="G741" s="401" t="s">
        <v>121</v>
      </c>
      <c r="H741" s="401" t="s">
        <v>122</v>
      </c>
      <c r="I741" s="401" t="s">
        <v>123</v>
      </c>
      <c r="J741" s="401" t="s">
        <v>118</v>
      </c>
      <c r="K741" s="401" t="s">
        <v>124</v>
      </c>
      <c r="L741" s="400" t="s">
        <v>125</v>
      </c>
      <c r="M741" s="401" t="s">
        <v>121</v>
      </c>
      <c r="N741" s="401" t="s">
        <v>122</v>
      </c>
      <c r="O741" s="401" t="s">
        <v>123</v>
      </c>
      <c r="P741" s="84" t="s">
        <v>52</v>
      </c>
      <c r="Q741" s="355" t="s">
        <v>17</v>
      </c>
      <c r="R741" s="85"/>
      <c r="S741" s="85"/>
      <c r="T741" s="85"/>
      <c r="U741" s="85"/>
      <c r="V741" s="85"/>
      <c r="W741" s="85"/>
      <c r="X741" s="85"/>
      <c r="Y741" s="85"/>
      <c r="Z741" s="85"/>
    </row>
    <row r="742">
      <c r="A742" s="86">
        <v>45859.0</v>
      </c>
      <c r="B742" s="87">
        <f t="shared" ref="B742:B777" si="122">A742</f>
        <v>45859</v>
      </c>
      <c r="C742" s="88">
        <v>0.625</v>
      </c>
      <c r="D742" s="240" t="s">
        <v>166</v>
      </c>
      <c r="E742" s="240" t="s">
        <v>548</v>
      </c>
      <c r="F742" s="420"/>
      <c r="G742" s="420"/>
      <c r="H742" s="396" t="str">
        <f t="shared" ref="H742:H777" si="123">IFS(G742&gt;M742,"W",G742&lt;M742,"L",G742=M742,"D")</f>
        <v>D</v>
      </c>
      <c r="I742" s="420"/>
      <c r="J742" s="241" t="s">
        <v>130</v>
      </c>
      <c r="K742" s="248" t="s">
        <v>172</v>
      </c>
      <c r="L742" s="420"/>
      <c r="M742" s="421"/>
      <c r="N742" s="396" t="str">
        <f t="shared" ref="N742:N777" si="124">IFS(M742&gt;G742,"W",M742&lt;G742,"L",M742=G742,"D")</f>
        <v>D</v>
      </c>
      <c r="O742" s="420"/>
      <c r="P742" s="136"/>
      <c r="Q742" s="356" t="s">
        <v>19</v>
      </c>
      <c r="R742" s="85"/>
      <c r="S742" s="85"/>
      <c r="T742" s="85"/>
      <c r="U742" s="85"/>
      <c r="V742" s="85"/>
      <c r="W742" s="85"/>
      <c r="X742" s="85"/>
      <c r="Y742" s="85"/>
      <c r="Z742" s="85"/>
    </row>
    <row r="743">
      <c r="A743" s="86">
        <v>45859.0</v>
      </c>
      <c r="B743" s="87">
        <f t="shared" si="122"/>
        <v>45859</v>
      </c>
      <c r="C743" s="88">
        <f t="shared" ref="C743:C777" si="125">C742 + TIME(0, 10, 0)</f>
        <v>0.6319444444</v>
      </c>
      <c r="D743" s="240" t="s">
        <v>186</v>
      </c>
      <c r="E743" s="290" t="s">
        <v>395</v>
      </c>
      <c r="F743" s="420"/>
      <c r="G743" s="421"/>
      <c r="H743" s="396" t="str">
        <f t="shared" si="123"/>
        <v>D</v>
      </c>
      <c r="I743" s="420"/>
      <c r="J743" s="240" t="s">
        <v>570</v>
      </c>
      <c r="K743" s="240" t="s">
        <v>571</v>
      </c>
      <c r="L743" s="420"/>
      <c r="M743" s="421"/>
      <c r="N743" s="396" t="str">
        <f t="shared" si="124"/>
        <v>D</v>
      </c>
      <c r="O743" s="420"/>
      <c r="P743" s="131"/>
      <c r="Q743" s="356" t="s">
        <v>19</v>
      </c>
      <c r="R743" s="85"/>
      <c r="S743" s="85"/>
      <c r="T743" s="85"/>
      <c r="U743" s="85"/>
      <c r="V743" s="85"/>
      <c r="W743" s="85"/>
      <c r="X743" s="85"/>
      <c r="Y743" s="85"/>
      <c r="Z743" s="85"/>
    </row>
    <row r="744">
      <c r="A744" s="86">
        <v>45859.0</v>
      </c>
      <c r="B744" s="87">
        <f t="shared" si="122"/>
        <v>45859</v>
      </c>
      <c r="C744" s="88">
        <f t="shared" si="125"/>
        <v>0.6388888889</v>
      </c>
      <c r="D744" s="240" t="s">
        <v>186</v>
      </c>
      <c r="E744" s="290" t="s">
        <v>395</v>
      </c>
      <c r="F744" s="420"/>
      <c r="G744" s="420"/>
      <c r="H744" s="396" t="str">
        <f t="shared" si="123"/>
        <v>D</v>
      </c>
      <c r="I744" s="420"/>
      <c r="J744" s="240" t="s">
        <v>263</v>
      </c>
      <c r="K744" s="240" t="s">
        <v>214</v>
      </c>
      <c r="L744" s="420"/>
      <c r="M744" s="421"/>
      <c r="N744" s="396" t="str">
        <f t="shared" si="124"/>
        <v>D</v>
      </c>
      <c r="O744" s="420"/>
      <c r="P744" s="136"/>
      <c r="Q744" s="356" t="s">
        <v>19</v>
      </c>
      <c r="R744" s="85"/>
      <c r="S744" s="85"/>
      <c r="T744" s="85"/>
      <c r="U744" s="85"/>
      <c r="V744" s="85"/>
      <c r="W744" s="85"/>
      <c r="X744" s="85"/>
      <c r="Y744" s="85"/>
      <c r="Z744" s="85"/>
    </row>
    <row r="745">
      <c r="A745" s="86">
        <v>45859.0</v>
      </c>
      <c r="B745" s="87">
        <f t="shared" si="122"/>
        <v>45859</v>
      </c>
      <c r="C745" s="88">
        <f t="shared" si="125"/>
        <v>0.6458333333</v>
      </c>
      <c r="D745" s="240" t="s">
        <v>166</v>
      </c>
      <c r="E745" s="240" t="s">
        <v>516</v>
      </c>
      <c r="F745" s="420"/>
      <c r="G745" s="420"/>
      <c r="H745" s="396" t="str">
        <f t="shared" si="123"/>
        <v>D</v>
      </c>
      <c r="I745" s="420"/>
      <c r="J745" s="240" t="s">
        <v>590</v>
      </c>
      <c r="K745" s="248" t="s">
        <v>172</v>
      </c>
      <c r="L745" s="420"/>
      <c r="M745" s="421"/>
      <c r="N745" s="396" t="str">
        <f t="shared" si="124"/>
        <v>D</v>
      </c>
      <c r="O745" s="420"/>
      <c r="P745" s="136"/>
      <c r="Q745" s="356" t="s">
        <v>19</v>
      </c>
      <c r="R745" s="85"/>
      <c r="S745" s="85"/>
      <c r="T745" s="85"/>
      <c r="U745" s="85"/>
      <c r="V745" s="85"/>
      <c r="W745" s="85"/>
      <c r="X745" s="85"/>
      <c r="Y745" s="85"/>
      <c r="Z745" s="85"/>
    </row>
    <row r="746">
      <c r="A746" s="86">
        <v>45859.0</v>
      </c>
      <c r="B746" s="87">
        <f t="shared" si="122"/>
        <v>45859</v>
      </c>
      <c r="C746" s="88">
        <f t="shared" si="125"/>
        <v>0.6527777778</v>
      </c>
      <c r="D746" s="240" t="s">
        <v>130</v>
      </c>
      <c r="E746" s="248" t="s">
        <v>172</v>
      </c>
      <c r="F746" s="420"/>
      <c r="G746" s="420"/>
      <c r="H746" s="396" t="str">
        <f t="shared" si="123"/>
        <v>D</v>
      </c>
      <c r="I746" s="420"/>
      <c r="J746" s="240" t="s">
        <v>146</v>
      </c>
      <c r="K746" s="240" t="s">
        <v>147</v>
      </c>
      <c r="L746" s="420"/>
      <c r="M746" s="421"/>
      <c r="N746" s="396" t="str">
        <f t="shared" si="124"/>
        <v>D</v>
      </c>
      <c r="O746" s="420"/>
      <c r="P746" s="131"/>
      <c r="Q746" s="356" t="s">
        <v>19</v>
      </c>
      <c r="R746" s="85"/>
      <c r="S746" s="85"/>
      <c r="T746" s="85"/>
      <c r="U746" s="85"/>
      <c r="V746" s="85"/>
      <c r="W746" s="85"/>
      <c r="X746" s="85"/>
      <c r="Y746" s="85"/>
      <c r="Z746" s="85"/>
    </row>
    <row r="747">
      <c r="A747" s="86">
        <v>45859.0</v>
      </c>
      <c r="B747" s="87">
        <f t="shared" si="122"/>
        <v>45859</v>
      </c>
      <c r="C747" s="88">
        <f t="shared" si="125"/>
        <v>0.6597222222</v>
      </c>
      <c r="D747" s="240" t="s">
        <v>195</v>
      </c>
      <c r="E747" s="290" t="s">
        <v>395</v>
      </c>
      <c r="F747" s="420"/>
      <c r="G747" s="420"/>
      <c r="H747" s="396" t="str">
        <f t="shared" si="123"/>
        <v>D</v>
      </c>
      <c r="I747" s="420"/>
      <c r="J747" s="240" t="s">
        <v>313</v>
      </c>
      <c r="K747" s="171" t="s">
        <v>392</v>
      </c>
      <c r="L747" s="420"/>
      <c r="M747" s="421"/>
      <c r="N747" s="396" t="str">
        <f t="shared" si="124"/>
        <v>D</v>
      </c>
      <c r="O747" s="420"/>
      <c r="P747" s="136"/>
      <c r="Q747" s="356" t="s">
        <v>19</v>
      </c>
      <c r="R747" s="85"/>
      <c r="S747" s="85"/>
      <c r="T747" s="85"/>
      <c r="U747" s="85"/>
      <c r="V747" s="85"/>
      <c r="W747" s="85"/>
      <c r="X747" s="85"/>
      <c r="Y747" s="85"/>
      <c r="Z747" s="85"/>
    </row>
    <row r="748">
      <c r="A748" s="86">
        <v>45859.0</v>
      </c>
      <c r="B748" s="87">
        <f t="shared" si="122"/>
        <v>45859</v>
      </c>
      <c r="C748" s="88">
        <f t="shared" si="125"/>
        <v>0.6666666667</v>
      </c>
      <c r="D748" s="240" t="s">
        <v>205</v>
      </c>
      <c r="E748" s="240">
        <v>8.2914406E8</v>
      </c>
      <c r="F748" s="420"/>
      <c r="G748" s="420"/>
      <c r="H748" s="396" t="str">
        <f t="shared" si="123"/>
        <v>D</v>
      </c>
      <c r="I748" s="420"/>
      <c r="J748" s="240" t="s">
        <v>166</v>
      </c>
      <c r="K748" s="240" t="s">
        <v>559</v>
      </c>
      <c r="L748" s="420"/>
      <c r="M748" s="421"/>
      <c r="N748" s="396" t="str">
        <f t="shared" si="124"/>
        <v>D</v>
      </c>
      <c r="O748" s="420"/>
      <c r="P748" s="136"/>
      <c r="Q748" s="356" t="s">
        <v>19</v>
      </c>
      <c r="R748" s="85"/>
      <c r="S748" s="85"/>
      <c r="T748" s="85"/>
      <c r="U748" s="85"/>
      <c r="V748" s="85"/>
      <c r="W748" s="85"/>
      <c r="X748" s="85"/>
      <c r="Y748" s="85"/>
      <c r="Z748" s="85"/>
    </row>
    <row r="749">
      <c r="A749" s="86">
        <v>45859.0</v>
      </c>
      <c r="B749" s="87">
        <f t="shared" si="122"/>
        <v>45859</v>
      </c>
      <c r="C749" s="88">
        <f t="shared" si="125"/>
        <v>0.6736111111</v>
      </c>
      <c r="D749" s="240" t="s">
        <v>161</v>
      </c>
      <c r="E749" s="296" t="s">
        <v>552</v>
      </c>
      <c r="F749" s="420"/>
      <c r="G749" s="420"/>
      <c r="H749" s="396" t="str">
        <f t="shared" si="123"/>
        <v>D</v>
      </c>
      <c r="I749" s="420"/>
      <c r="J749" s="240" t="s">
        <v>255</v>
      </c>
      <c r="K749" s="240" t="s">
        <v>142</v>
      </c>
      <c r="L749" s="420"/>
      <c r="M749" s="421"/>
      <c r="N749" s="396" t="str">
        <f t="shared" si="124"/>
        <v>D</v>
      </c>
      <c r="O749" s="420"/>
      <c r="P749" s="136"/>
      <c r="Q749" s="356" t="s">
        <v>19</v>
      </c>
      <c r="R749" s="85"/>
      <c r="S749" s="85"/>
      <c r="T749" s="85"/>
      <c r="U749" s="85"/>
      <c r="V749" s="85"/>
      <c r="W749" s="85"/>
      <c r="X749" s="85"/>
      <c r="Y749" s="85"/>
      <c r="Z749" s="85"/>
    </row>
    <row r="750">
      <c r="A750" s="86">
        <v>45859.0</v>
      </c>
      <c r="B750" s="87">
        <f t="shared" si="122"/>
        <v>45859</v>
      </c>
      <c r="C750" s="88">
        <f t="shared" si="125"/>
        <v>0.6805555556</v>
      </c>
      <c r="D750" s="240" t="s">
        <v>130</v>
      </c>
      <c r="E750" s="248" t="s">
        <v>172</v>
      </c>
      <c r="F750" s="420"/>
      <c r="G750" s="420"/>
      <c r="H750" s="396" t="str">
        <f t="shared" si="123"/>
        <v>D</v>
      </c>
      <c r="I750" s="420"/>
      <c r="J750" s="240" t="s">
        <v>166</v>
      </c>
      <c r="K750" s="240" t="s">
        <v>537</v>
      </c>
      <c r="L750" s="420"/>
      <c r="M750" s="421"/>
      <c r="N750" s="396" t="str">
        <f t="shared" si="124"/>
        <v>D</v>
      </c>
      <c r="O750" s="420"/>
      <c r="P750" s="136"/>
      <c r="Q750" s="356" t="s">
        <v>19</v>
      </c>
      <c r="R750" s="85"/>
      <c r="S750" s="85"/>
      <c r="T750" s="85"/>
      <c r="U750" s="85"/>
      <c r="V750" s="85"/>
      <c r="W750" s="85"/>
      <c r="X750" s="85"/>
      <c r="Y750" s="85"/>
      <c r="Z750" s="85"/>
    </row>
    <row r="751">
      <c r="A751" s="86">
        <v>45859.0</v>
      </c>
      <c r="B751" s="87">
        <f t="shared" si="122"/>
        <v>45859</v>
      </c>
      <c r="C751" s="88">
        <f t="shared" si="125"/>
        <v>0.6875</v>
      </c>
      <c r="D751" s="240" t="s">
        <v>134</v>
      </c>
      <c r="E751" s="240" t="s">
        <v>230</v>
      </c>
      <c r="F751" s="420"/>
      <c r="G751" s="420"/>
      <c r="H751" s="396" t="str">
        <f t="shared" si="123"/>
        <v>D</v>
      </c>
      <c r="I751" s="420"/>
      <c r="J751" s="240" t="s">
        <v>590</v>
      </c>
      <c r="K751" s="248" t="s">
        <v>172</v>
      </c>
      <c r="L751" s="420"/>
      <c r="M751" s="421"/>
      <c r="N751" s="396" t="str">
        <f t="shared" si="124"/>
        <v>D</v>
      </c>
      <c r="O751" s="420"/>
      <c r="P751" s="136"/>
      <c r="Q751" s="356" t="s">
        <v>19</v>
      </c>
      <c r="R751" s="85"/>
      <c r="S751" s="85"/>
      <c r="T751" s="85"/>
      <c r="U751" s="85"/>
      <c r="V751" s="85"/>
      <c r="W751" s="85"/>
      <c r="X751" s="85"/>
      <c r="Y751" s="85"/>
      <c r="Z751" s="85"/>
    </row>
    <row r="752">
      <c r="A752" s="86">
        <v>45859.0</v>
      </c>
      <c r="B752" s="87">
        <f t="shared" si="122"/>
        <v>45859</v>
      </c>
      <c r="C752" s="88">
        <f t="shared" si="125"/>
        <v>0.6944444444</v>
      </c>
      <c r="D752" s="240" t="s">
        <v>195</v>
      </c>
      <c r="E752" s="290" t="s">
        <v>395</v>
      </c>
      <c r="F752" s="420"/>
      <c r="G752" s="420"/>
      <c r="H752" s="396" t="str">
        <f t="shared" si="123"/>
        <v>D</v>
      </c>
      <c r="I752" s="420"/>
      <c r="J752" s="240" t="s">
        <v>210</v>
      </c>
      <c r="K752" s="240" t="s">
        <v>458</v>
      </c>
      <c r="L752" s="420"/>
      <c r="M752" s="421"/>
      <c r="N752" s="396" t="str">
        <f t="shared" si="124"/>
        <v>D</v>
      </c>
      <c r="O752" s="420"/>
      <c r="P752" s="131"/>
      <c r="Q752" s="356" t="s">
        <v>19</v>
      </c>
      <c r="R752" s="85"/>
      <c r="S752" s="85"/>
      <c r="T752" s="85"/>
      <c r="U752" s="85"/>
      <c r="V752" s="85"/>
      <c r="W752" s="85"/>
      <c r="X752" s="85"/>
      <c r="Y752" s="85"/>
      <c r="Z752" s="85"/>
    </row>
    <row r="753">
      <c r="A753" s="86">
        <v>45859.0</v>
      </c>
      <c r="B753" s="87">
        <f t="shared" si="122"/>
        <v>45859</v>
      </c>
      <c r="C753" s="88">
        <f t="shared" si="125"/>
        <v>0.7013888889</v>
      </c>
      <c r="D753" s="240" t="s">
        <v>130</v>
      </c>
      <c r="E753" s="248" t="s">
        <v>172</v>
      </c>
      <c r="F753" s="420"/>
      <c r="G753" s="420"/>
      <c r="H753" s="396" t="str">
        <f t="shared" si="123"/>
        <v>D</v>
      </c>
      <c r="I753" s="420"/>
      <c r="J753" s="240" t="s">
        <v>313</v>
      </c>
      <c r="K753" s="171" t="s">
        <v>392</v>
      </c>
      <c r="L753" s="420"/>
      <c r="M753" s="421"/>
      <c r="N753" s="396" t="str">
        <f t="shared" si="124"/>
        <v>D</v>
      </c>
      <c r="O753" s="420"/>
      <c r="P753" s="136"/>
      <c r="Q753" s="356" t="s">
        <v>19</v>
      </c>
      <c r="R753" s="85"/>
      <c r="S753" s="85"/>
      <c r="T753" s="85"/>
      <c r="U753" s="85"/>
      <c r="V753" s="85"/>
      <c r="W753" s="85"/>
      <c r="X753" s="85"/>
      <c r="Y753" s="85"/>
      <c r="Z753" s="85"/>
    </row>
    <row r="754">
      <c r="A754" s="86">
        <v>45859.0</v>
      </c>
      <c r="B754" s="87">
        <f t="shared" si="122"/>
        <v>45859</v>
      </c>
      <c r="C754" s="88">
        <f t="shared" si="125"/>
        <v>0.7083333333</v>
      </c>
      <c r="D754" s="240" t="s">
        <v>139</v>
      </c>
      <c r="E754" s="301" t="s">
        <v>379</v>
      </c>
      <c r="F754" s="420"/>
      <c r="G754" s="420"/>
      <c r="H754" s="396" t="str">
        <f t="shared" si="123"/>
        <v>D</v>
      </c>
      <c r="I754" s="420"/>
      <c r="J754" s="240" t="s">
        <v>590</v>
      </c>
      <c r="K754" s="248" t="s">
        <v>172</v>
      </c>
      <c r="L754" s="420"/>
      <c r="M754" s="421"/>
      <c r="N754" s="396" t="str">
        <f t="shared" si="124"/>
        <v>D</v>
      </c>
      <c r="O754" s="420"/>
      <c r="P754" s="131"/>
      <c r="Q754" s="356" t="s">
        <v>19</v>
      </c>
      <c r="R754" s="85"/>
      <c r="S754" s="85"/>
      <c r="T754" s="85"/>
      <c r="U754" s="85"/>
      <c r="V754" s="85"/>
      <c r="W754" s="85"/>
      <c r="X754" s="85"/>
      <c r="Y754" s="85"/>
      <c r="Z754" s="85"/>
    </row>
    <row r="755">
      <c r="A755" s="86">
        <v>45859.0</v>
      </c>
      <c r="B755" s="87">
        <f t="shared" si="122"/>
        <v>45859</v>
      </c>
      <c r="C755" s="88">
        <f t="shared" si="125"/>
        <v>0.7152777778</v>
      </c>
      <c r="D755" s="240" t="s">
        <v>205</v>
      </c>
      <c r="E755" s="240" t="s">
        <v>778</v>
      </c>
      <c r="F755" s="420"/>
      <c r="G755" s="420"/>
      <c r="H755" s="396" t="str">
        <f t="shared" si="123"/>
        <v>D</v>
      </c>
      <c r="I755" s="420"/>
      <c r="J755" s="240" t="s">
        <v>282</v>
      </c>
      <c r="K755" s="240" t="s">
        <v>711</v>
      </c>
      <c r="L755" s="420"/>
      <c r="M755" s="420"/>
      <c r="N755" s="396" t="str">
        <f t="shared" si="124"/>
        <v>D</v>
      </c>
      <c r="O755" s="420"/>
      <c r="P755" s="131"/>
      <c r="Q755" s="356" t="s">
        <v>19</v>
      </c>
      <c r="R755" s="85"/>
      <c r="S755" s="85"/>
      <c r="T755" s="85"/>
      <c r="U755" s="85"/>
      <c r="V755" s="85"/>
      <c r="W755" s="85"/>
      <c r="X755" s="85"/>
      <c r="Y755" s="85"/>
      <c r="Z755" s="85"/>
    </row>
    <row r="756">
      <c r="A756" s="86">
        <v>45859.0</v>
      </c>
      <c r="B756" s="87">
        <f t="shared" si="122"/>
        <v>45859</v>
      </c>
      <c r="C756" s="88">
        <f t="shared" si="125"/>
        <v>0.7222222222</v>
      </c>
      <c r="D756" s="240" t="s">
        <v>186</v>
      </c>
      <c r="E756" s="290" t="s">
        <v>395</v>
      </c>
      <c r="F756" s="420"/>
      <c r="G756" s="420"/>
      <c r="H756" s="396" t="str">
        <f t="shared" si="123"/>
        <v>D</v>
      </c>
      <c r="I756" s="420"/>
      <c r="J756" s="240" t="s">
        <v>166</v>
      </c>
      <c r="K756" s="240" t="s">
        <v>504</v>
      </c>
      <c r="L756" s="420"/>
      <c r="M756" s="420"/>
      <c r="N756" s="396" t="str">
        <f t="shared" si="124"/>
        <v>D</v>
      </c>
      <c r="O756" s="420"/>
      <c r="P756" s="131"/>
      <c r="Q756" s="356" t="s">
        <v>19</v>
      </c>
      <c r="R756" s="85"/>
      <c r="S756" s="85"/>
      <c r="T756" s="85"/>
      <c r="U756" s="85"/>
      <c r="V756" s="85"/>
      <c r="W756" s="85"/>
      <c r="X756" s="85"/>
      <c r="Y756" s="85"/>
      <c r="Z756" s="85"/>
    </row>
    <row r="757">
      <c r="A757" s="86">
        <v>45859.0</v>
      </c>
      <c r="B757" s="87">
        <f t="shared" si="122"/>
        <v>45859</v>
      </c>
      <c r="C757" s="88">
        <f t="shared" si="125"/>
        <v>0.7291666667</v>
      </c>
      <c r="D757" s="240" t="s">
        <v>186</v>
      </c>
      <c r="E757" s="290" t="s">
        <v>395</v>
      </c>
      <c r="F757" s="420"/>
      <c r="G757" s="420"/>
      <c r="H757" s="396" t="str">
        <f t="shared" si="123"/>
        <v>D</v>
      </c>
      <c r="I757" s="420"/>
      <c r="J757" s="240" t="s">
        <v>313</v>
      </c>
      <c r="K757" s="171" t="s">
        <v>392</v>
      </c>
      <c r="L757" s="420"/>
      <c r="M757" s="420"/>
      <c r="N757" s="396" t="str">
        <f t="shared" si="124"/>
        <v>D</v>
      </c>
      <c r="O757" s="420"/>
      <c r="P757" s="131"/>
      <c r="Q757" s="356" t="s">
        <v>19</v>
      </c>
      <c r="R757" s="85"/>
      <c r="S757" s="85"/>
      <c r="T757" s="85"/>
      <c r="U757" s="85"/>
      <c r="V757" s="85"/>
      <c r="W757" s="85"/>
      <c r="X757" s="85"/>
      <c r="Y757" s="85"/>
      <c r="Z757" s="85"/>
    </row>
    <row r="758">
      <c r="A758" s="86">
        <v>45859.0</v>
      </c>
      <c r="B758" s="87">
        <f t="shared" si="122"/>
        <v>45859</v>
      </c>
      <c r="C758" s="88">
        <f t="shared" si="125"/>
        <v>0.7361111111</v>
      </c>
      <c r="D758" s="240" t="s">
        <v>195</v>
      </c>
      <c r="E758" s="290" t="s">
        <v>395</v>
      </c>
      <c r="F758" s="420"/>
      <c r="G758" s="420"/>
      <c r="H758" s="396" t="str">
        <f t="shared" si="123"/>
        <v>D</v>
      </c>
      <c r="I758" s="420"/>
      <c r="J758" s="240" t="s">
        <v>217</v>
      </c>
      <c r="K758" s="240" t="s">
        <v>589</v>
      </c>
      <c r="L758" s="420"/>
      <c r="M758" s="420"/>
      <c r="N758" s="396" t="str">
        <f t="shared" si="124"/>
        <v>D</v>
      </c>
      <c r="O758" s="420"/>
      <c r="P758" s="136"/>
      <c r="Q758" s="356" t="s">
        <v>19</v>
      </c>
      <c r="R758" s="85"/>
      <c r="S758" s="85"/>
      <c r="T758" s="85"/>
      <c r="U758" s="85"/>
      <c r="V758" s="85"/>
      <c r="W758" s="85"/>
      <c r="X758" s="85"/>
      <c r="Y758" s="85"/>
      <c r="Z758" s="85"/>
    </row>
    <row r="759">
      <c r="A759" s="86">
        <v>45859.0</v>
      </c>
      <c r="B759" s="87">
        <f t="shared" si="122"/>
        <v>45859</v>
      </c>
      <c r="C759" s="88">
        <f t="shared" si="125"/>
        <v>0.7430555556</v>
      </c>
      <c r="D759" s="240" t="s">
        <v>149</v>
      </c>
      <c r="E759" s="174" t="s">
        <v>526</v>
      </c>
      <c r="F759" s="420"/>
      <c r="G759" s="420"/>
      <c r="H759" s="396" t="str">
        <f t="shared" si="123"/>
        <v>D</v>
      </c>
      <c r="I759" s="420"/>
      <c r="J759" s="240" t="s">
        <v>266</v>
      </c>
      <c r="K759" s="240" t="s">
        <v>561</v>
      </c>
      <c r="L759" s="420"/>
      <c r="M759" s="420"/>
      <c r="N759" s="396" t="str">
        <f t="shared" si="124"/>
        <v>D</v>
      </c>
      <c r="O759" s="420"/>
      <c r="P759" s="136"/>
      <c r="Q759" s="356" t="s">
        <v>19</v>
      </c>
      <c r="R759" s="85"/>
      <c r="S759" s="85"/>
      <c r="T759" s="85"/>
      <c r="U759" s="85"/>
      <c r="V759" s="85"/>
      <c r="W759" s="85"/>
      <c r="X759" s="85"/>
      <c r="Y759" s="85"/>
      <c r="Z759" s="85"/>
    </row>
    <row r="760">
      <c r="A760" s="86">
        <v>45859.0</v>
      </c>
      <c r="B760" s="87">
        <f t="shared" si="122"/>
        <v>45859</v>
      </c>
      <c r="C760" s="88">
        <f t="shared" si="125"/>
        <v>0.75</v>
      </c>
      <c r="D760" s="240" t="s">
        <v>178</v>
      </c>
      <c r="E760" s="251" t="s">
        <v>171</v>
      </c>
      <c r="F760" s="420"/>
      <c r="G760" s="420"/>
      <c r="H760" s="396" t="str">
        <f t="shared" si="123"/>
        <v>D</v>
      </c>
      <c r="I760" s="420"/>
      <c r="J760" s="240" t="s">
        <v>146</v>
      </c>
      <c r="K760" s="240" t="s">
        <v>785</v>
      </c>
      <c r="L760" s="420"/>
      <c r="M760" s="420"/>
      <c r="N760" s="396" t="str">
        <f t="shared" si="124"/>
        <v>D</v>
      </c>
      <c r="O760" s="420"/>
      <c r="P760" s="136"/>
      <c r="Q760" s="356" t="s">
        <v>19</v>
      </c>
      <c r="R760" s="85"/>
      <c r="S760" s="85"/>
      <c r="T760" s="85"/>
      <c r="U760" s="85"/>
      <c r="V760" s="85"/>
      <c r="W760" s="85"/>
      <c r="X760" s="85"/>
      <c r="Y760" s="85"/>
      <c r="Z760" s="85"/>
    </row>
    <row r="761">
      <c r="A761" s="86">
        <v>45859.0</v>
      </c>
      <c r="B761" s="87">
        <f t="shared" si="122"/>
        <v>45859</v>
      </c>
      <c r="C761" s="88">
        <f t="shared" si="125"/>
        <v>0.7569444444</v>
      </c>
      <c r="D761" s="240" t="s">
        <v>134</v>
      </c>
      <c r="E761" s="240" t="s">
        <v>226</v>
      </c>
      <c r="F761" s="420"/>
      <c r="G761" s="420"/>
      <c r="H761" s="396" t="str">
        <f t="shared" si="123"/>
        <v>D</v>
      </c>
      <c r="I761" s="420"/>
      <c r="J761" s="240" t="s">
        <v>205</v>
      </c>
      <c r="K761" s="240" t="s">
        <v>575</v>
      </c>
      <c r="L761" s="420"/>
      <c r="M761" s="420"/>
      <c r="N761" s="396" t="str">
        <f t="shared" si="124"/>
        <v>D</v>
      </c>
      <c r="O761" s="420"/>
      <c r="P761" s="131"/>
      <c r="Q761" s="356" t="s">
        <v>19</v>
      </c>
      <c r="R761" s="85"/>
      <c r="S761" s="85"/>
      <c r="T761" s="85"/>
      <c r="U761" s="85"/>
      <c r="V761" s="85"/>
      <c r="W761" s="85"/>
      <c r="X761" s="85"/>
      <c r="Y761" s="85"/>
      <c r="Z761" s="85"/>
    </row>
    <row r="762">
      <c r="A762" s="86">
        <v>45859.0</v>
      </c>
      <c r="B762" s="87">
        <f t="shared" si="122"/>
        <v>45859</v>
      </c>
      <c r="C762" s="88">
        <f t="shared" si="125"/>
        <v>0.7638888889</v>
      </c>
      <c r="D762" s="240" t="s">
        <v>161</v>
      </c>
      <c r="E762" s="296" t="s">
        <v>374</v>
      </c>
      <c r="F762" s="420"/>
      <c r="G762" s="420"/>
      <c r="H762" s="396" t="str">
        <f t="shared" si="123"/>
        <v>D</v>
      </c>
      <c r="I762" s="420"/>
      <c r="J762" s="240" t="s">
        <v>313</v>
      </c>
      <c r="K762" s="171" t="s">
        <v>392</v>
      </c>
      <c r="L762" s="420"/>
      <c r="M762" s="420"/>
      <c r="N762" s="396" t="str">
        <f t="shared" si="124"/>
        <v>D</v>
      </c>
      <c r="O762" s="420"/>
      <c r="P762" s="136"/>
      <c r="Q762" s="356" t="s">
        <v>19</v>
      </c>
      <c r="R762" s="85"/>
      <c r="S762" s="85"/>
      <c r="T762" s="85"/>
      <c r="U762" s="85"/>
      <c r="V762" s="85"/>
      <c r="W762" s="85"/>
      <c r="X762" s="85"/>
      <c r="Y762" s="85"/>
      <c r="Z762" s="85"/>
    </row>
    <row r="763">
      <c r="A763" s="86">
        <v>45859.0</v>
      </c>
      <c r="B763" s="87">
        <f t="shared" si="122"/>
        <v>45859</v>
      </c>
      <c r="C763" s="88">
        <f t="shared" si="125"/>
        <v>0.7708333333</v>
      </c>
      <c r="D763" s="240" t="s">
        <v>155</v>
      </c>
      <c r="E763" s="181" t="s">
        <v>529</v>
      </c>
      <c r="F763" s="420"/>
      <c r="G763" s="420"/>
      <c r="H763" s="396" t="str">
        <f t="shared" si="123"/>
        <v>D</v>
      </c>
      <c r="I763" s="420"/>
      <c r="J763" s="240" t="s">
        <v>313</v>
      </c>
      <c r="K763" s="171" t="s">
        <v>392</v>
      </c>
      <c r="L763" s="420"/>
      <c r="M763" s="420"/>
      <c r="N763" s="396" t="str">
        <f t="shared" si="124"/>
        <v>D</v>
      </c>
      <c r="O763" s="420"/>
      <c r="P763" s="131"/>
      <c r="Q763" s="356" t="s">
        <v>19</v>
      </c>
      <c r="R763" s="85"/>
      <c r="S763" s="85"/>
      <c r="T763" s="85"/>
      <c r="U763" s="85"/>
      <c r="V763" s="85"/>
      <c r="W763" s="85"/>
      <c r="X763" s="85"/>
      <c r="Y763" s="85"/>
      <c r="Z763" s="85"/>
    </row>
    <row r="764">
      <c r="A764" s="86">
        <v>45859.0</v>
      </c>
      <c r="B764" s="87">
        <f t="shared" si="122"/>
        <v>45859</v>
      </c>
      <c r="C764" s="88">
        <f t="shared" si="125"/>
        <v>0.7777777778</v>
      </c>
      <c r="D764" s="240" t="s">
        <v>195</v>
      </c>
      <c r="E764" s="290" t="s">
        <v>395</v>
      </c>
      <c r="F764" s="420"/>
      <c r="G764" s="420"/>
      <c r="H764" s="396" t="str">
        <f t="shared" si="123"/>
        <v>D</v>
      </c>
      <c r="I764" s="420"/>
      <c r="J764" s="240" t="s">
        <v>590</v>
      </c>
      <c r="K764" s="248" t="s">
        <v>172</v>
      </c>
      <c r="L764" s="420"/>
      <c r="M764" s="420"/>
      <c r="N764" s="396" t="str">
        <f t="shared" si="124"/>
        <v>D</v>
      </c>
      <c r="O764" s="420"/>
      <c r="P764" s="136"/>
      <c r="Q764" s="356" t="s">
        <v>19</v>
      </c>
      <c r="R764" s="85"/>
      <c r="S764" s="85"/>
      <c r="T764" s="85"/>
      <c r="U764" s="85"/>
      <c r="V764" s="85"/>
      <c r="W764" s="85"/>
      <c r="X764" s="85"/>
      <c r="Y764" s="85"/>
      <c r="Z764" s="85"/>
    </row>
    <row r="765">
      <c r="A765" s="86">
        <v>45859.0</v>
      </c>
      <c r="B765" s="87">
        <f t="shared" si="122"/>
        <v>45859</v>
      </c>
      <c r="C765" s="88">
        <f t="shared" si="125"/>
        <v>0.7847222222</v>
      </c>
      <c r="D765" s="240" t="s">
        <v>186</v>
      </c>
      <c r="E765" s="240">
        <v>1.074555787E9</v>
      </c>
      <c r="F765" s="420"/>
      <c r="G765" s="420"/>
      <c r="H765" s="396" t="str">
        <f t="shared" si="123"/>
        <v>D</v>
      </c>
      <c r="I765" s="420"/>
      <c r="J765" s="240" t="s">
        <v>590</v>
      </c>
      <c r="K765" s="248" t="s">
        <v>172</v>
      </c>
      <c r="L765" s="420"/>
      <c r="M765" s="420"/>
      <c r="N765" s="396" t="str">
        <f t="shared" si="124"/>
        <v>D</v>
      </c>
      <c r="O765" s="420"/>
      <c r="P765" s="131"/>
      <c r="Q765" s="356" t="s">
        <v>19</v>
      </c>
      <c r="R765" s="85"/>
      <c r="S765" s="85"/>
      <c r="T765" s="85"/>
      <c r="U765" s="85"/>
      <c r="V765" s="85"/>
      <c r="W765" s="85"/>
      <c r="X765" s="85"/>
      <c r="Y765" s="85"/>
      <c r="Z765" s="85"/>
    </row>
    <row r="766">
      <c r="A766" s="86">
        <v>45859.0</v>
      </c>
      <c r="B766" s="87">
        <f t="shared" si="122"/>
        <v>45859</v>
      </c>
      <c r="C766" s="88">
        <f t="shared" si="125"/>
        <v>0.7916666667</v>
      </c>
      <c r="D766" s="240" t="s">
        <v>195</v>
      </c>
      <c r="E766" s="290" t="s">
        <v>395</v>
      </c>
      <c r="F766" s="420"/>
      <c r="G766" s="420"/>
      <c r="H766" s="396" t="str">
        <f t="shared" si="123"/>
        <v>D</v>
      </c>
      <c r="I766" s="420"/>
      <c r="J766" s="240" t="s">
        <v>183</v>
      </c>
      <c r="K766" s="165" t="s">
        <v>496</v>
      </c>
      <c r="L766" s="420"/>
      <c r="M766" s="420"/>
      <c r="N766" s="396" t="str">
        <f t="shared" si="124"/>
        <v>D</v>
      </c>
      <c r="O766" s="420"/>
      <c r="P766" s="136"/>
      <c r="Q766" s="356" t="s">
        <v>19</v>
      </c>
      <c r="R766" s="85"/>
      <c r="S766" s="85"/>
      <c r="T766" s="85"/>
      <c r="U766" s="85"/>
      <c r="V766" s="85"/>
      <c r="W766" s="85"/>
      <c r="X766" s="85"/>
      <c r="Y766" s="85"/>
      <c r="Z766" s="85"/>
    </row>
    <row r="767">
      <c r="A767" s="86">
        <v>45859.0</v>
      </c>
      <c r="B767" s="87">
        <f t="shared" si="122"/>
        <v>45859</v>
      </c>
      <c r="C767" s="88">
        <f t="shared" si="125"/>
        <v>0.7986111111</v>
      </c>
      <c r="D767" s="240" t="s">
        <v>188</v>
      </c>
      <c r="E767" s="240">
        <v>6.73519272E8</v>
      </c>
      <c r="F767" s="420"/>
      <c r="G767" s="420"/>
      <c r="H767" s="396" t="str">
        <f t="shared" si="123"/>
        <v>D</v>
      </c>
      <c r="I767" s="420"/>
      <c r="J767" s="240" t="s">
        <v>166</v>
      </c>
      <c r="K767" s="240" t="s">
        <v>539</v>
      </c>
      <c r="L767" s="420"/>
      <c r="M767" s="420"/>
      <c r="N767" s="396" t="str">
        <f t="shared" si="124"/>
        <v>D</v>
      </c>
      <c r="O767" s="420"/>
      <c r="P767" s="131"/>
      <c r="Q767" s="356" t="s">
        <v>19</v>
      </c>
      <c r="R767" s="85"/>
      <c r="S767" s="85"/>
      <c r="T767" s="85"/>
      <c r="U767" s="85"/>
      <c r="V767" s="85"/>
      <c r="W767" s="85"/>
      <c r="X767" s="85"/>
      <c r="Y767" s="85"/>
      <c r="Z767" s="85"/>
    </row>
    <row r="768">
      <c r="A768" s="86">
        <v>45859.0</v>
      </c>
      <c r="B768" s="87">
        <f t="shared" si="122"/>
        <v>45859</v>
      </c>
      <c r="C768" s="88">
        <f t="shared" si="125"/>
        <v>0.8055555556</v>
      </c>
      <c r="D768" s="240" t="s">
        <v>195</v>
      </c>
      <c r="E768" s="290" t="s">
        <v>395</v>
      </c>
      <c r="F768" s="420"/>
      <c r="G768" s="420"/>
      <c r="H768" s="396" t="str">
        <f t="shared" si="123"/>
        <v>D</v>
      </c>
      <c r="I768" s="420"/>
      <c r="J768" s="240" t="s">
        <v>282</v>
      </c>
      <c r="K768" s="240" t="s">
        <v>776</v>
      </c>
      <c r="L768" s="420"/>
      <c r="M768" s="420"/>
      <c r="N768" s="396" t="str">
        <f t="shared" si="124"/>
        <v>D</v>
      </c>
      <c r="O768" s="420"/>
      <c r="P768" s="136"/>
      <c r="Q768" s="356" t="s">
        <v>19</v>
      </c>
      <c r="R768" s="85"/>
      <c r="S768" s="85"/>
      <c r="T768" s="85"/>
      <c r="U768" s="85"/>
      <c r="V768" s="85"/>
      <c r="W768" s="85"/>
      <c r="X768" s="85"/>
      <c r="Y768" s="85"/>
      <c r="Z768" s="85"/>
    </row>
    <row r="769">
      <c r="A769" s="86">
        <v>45859.0</v>
      </c>
      <c r="B769" s="87">
        <f t="shared" si="122"/>
        <v>45859</v>
      </c>
      <c r="C769" s="88">
        <f t="shared" si="125"/>
        <v>0.8125</v>
      </c>
      <c r="D769" s="240" t="s">
        <v>130</v>
      </c>
      <c r="E769" s="248" t="s">
        <v>172</v>
      </c>
      <c r="F769" s="420"/>
      <c r="G769" s="420"/>
      <c r="H769" s="396" t="str">
        <f t="shared" si="123"/>
        <v>D</v>
      </c>
      <c r="I769" s="420"/>
      <c r="J769" s="240" t="s">
        <v>584</v>
      </c>
      <c r="K769" s="240">
        <v>9.470965E8</v>
      </c>
      <c r="L769" s="420"/>
      <c r="M769" s="420"/>
      <c r="N769" s="396" t="str">
        <f t="shared" si="124"/>
        <v>D</v>
      </c>
      <c r="O769" s="420"/>
      <c r="P769" s="131"/>
      <c r="Q769" s="356" t="s">
        <v>19</v>
      </c>
      <c r="R769" s="85"/>
      <c r="S769" s="85"/>
      <c r="T769" s="85"/>
      <c r="U769" s="85"/>
      <c r="V769" s="85"/>
      <c r="W769" s="85"/>
      <c r="X769" s="85"/>
      <c r="Y769" s="85"/>
      <c r="Z769" s="85"/>
    </row>
    <row r="770">
      <c r="A770" s="86">
        <v>45859.0</v>
      </c>
      <c r="B770" s="87">
        <f t="shared" si="122"/>
        <v>45859</v>
      </c>
      <c r="C770" s="88">
        <f t="shared" si="125"/>
        <v>0.8194444444</v>
      </c>
      <c r="D770" s="240" t="s">
        <v>186</v>
      </c>
      <c r="E770" s="290" t="s">
        <v>395</v>
      </c>
      <c r="F770" s="420"/>
      <c r="G770" s="420"/>
      <c r="H770" s="396" t="str">
        <f t="shared" si="123"/>
        <v>D</v>
      </c>
      <c r="I770" s="420"/>
      <c r="J770" s="240" t="s">
        <v>174</v>
      </c>
      <c r="K770" s="249" t="s">
        <v>563</v>
      </c>
      <c r="L770" s="420"/>
      <c r="M770" s="420"/>
      <c r="N770" s="396" t="str">
        <f t="shared" si="124"/>
        <v>D</v>
      </c>
      <c r="O770" s="420"/>
      <c r="P770" s="131"/>
      <c r="Q770" s="356" t="s">
        <v>19</v>
      </c>
      <c r="R770" s="85"/>
      <c r="S770" s="85"/>
      <c r="T770" s="85"/>
      <c r="U770" s="85"/>
      <c r="V770" s="85"/>
      <c r="W770" s="85"/>
      <c r="X770" s="85"/>
      <c r="Y770" s="85"/>
      <c r="Z770" s="85"/>
    </row>
    <row r="771">
      <c r="A771" s="86">
        <v>45859.0</v>
      </c>
      <c r="B771" s="87">
        <f t="shared" si="122"/>
        <v>45859</v>
      </c>
      <c r="C771" s="88">
        <f t="shared" si="125"/>
        <v>0.8263888889</v>
      </c>
      <c r="D771" s="240" t="s">
        <v>195</v>
      </c>
      <c r="E771" s="290" t="s">
        <v>395</v>
      </c>
      <c r="F771" s="420"/>
      <c r="G771" s="420"/>
      <c r="H771" s="396" t="str">
        <f t="shared" si="123"/>
        <v>D</v>
      </c>
      <c r="I771" s="420"/>
      <c r="J771" s="240" t="s">
        <v>170</v>
      </c>
      <c r="K771" s="165" t="s">
        <v>496</v>
      </c>
      <c r="L771" s="420"/>
      <c r="M771" s="420"/>
      <c r="N771" s="396" t="str">
        <f t="shared" si="124"/>
        <v>D</v>
      </c>
      <c r="O771" s="420"/>
      <c r="P771" s="136"/>
      <c r="Q771" s="356" t="s">
        <v>19</v>
      </c>
      <c r="R771" s="85"/>
      <c r="S771" s="85"/>
      <c r="T771" s="85"/>
      <c r="U771" s="85"/>
      <c r="V771" s="85"/>
      <c r="W771" s="85"/>
      <c r="X771" s="85"/>
      <c r="Y771" s="85"/>
      <c r="Z771" s="85"/>
    </row>
    <row r="772">
      <c r="A772" s="86">
        <v>45859.0</v>
      </c>
      <c r="B772" s="87">
        <f t="shared" si="122"/>
        <v>45859</v>
      </c>
      <c r="C772" s="88">
        <f t="shared" si="125"/>
        <v>0.8333333333</v>
      </c>
      <c r="D772" s="240" t="s">
        <v>166</v>
      </c>
      <c r="E772" s="240" t="s">
        <v>442</v>
      </c>
      <c r="F772" s="420"/>
      <c r="G772" s="420"/>
      <c r="H772" s="396" t="str">
        <f t="shared" si="123"/>
        <v>D</v>
      </c>
      <c r="I772" s="420"/>
      <c r="J772" s="240" t="s">
        <v>174</v>
      </c>
      <c r="K772" s="249" t="s">
        <v>556</v>
      </c>
      <c r="L772" s="420"/>
      <c r="M772" s="420"/>
      <c r="N772" s="396" t="str">
        <f t="shared" si="124"/>
        <v>D</v>
      </c>
      <c r="O772" s="420"/>
      <c r="P772" s="131"/>
      <c r="Q772" s="356" t="s">
        <v>19</v>
      </c>
      <c r="R772" s="85"/>
      <c r="S772" s="85"/>
      <c r="T772" s="85"/>
      <c r="U772" s="85"/>
      <c r="V772" s="85"/>
      <c r="W772" s="85"/>
      <c r="X772" s="85"/>
      <c r="Y772" s="85"/>
      <c r="Z772" s="85"/>
    </row>
    <row r="773">
      <c r="A773" s="86">
        <v>45859.0</v>
      </c>
      <c r="B773" s="87">
        <f t="shared" si="122"/>
        <v>45859</v>
      </c>
      <c r="C773" s="88">
        <f t="shared" si="125"/>
        <v>0.8402777778</v>
      </c>
      <c r="D773" s="240" t="s">
        <v>166</v>
      </c>
      <c r="E773" s="240" t="s">
        <v>533</v>
      </c>
      <c r="F773" s="420"/>
      <c r="G773" s="420"/>
      <c r="H773" s="396" t="str">
        <f t="shared" si="123"/>
        <v>D</v>
      </c>
      <c r="I773" s="420"/>
      <c r="J773" s="240" t="s">
        <v>139</v>
      </c>
      <c r="K773" s="209" t="s">
        <v>568</v>
      </c>
      <c r="L773" s="420"/>
      <c r="M773" s="420"/>
      <c r="N773" s="396" t="str">
        <f t="shared" si="124"/>
        <v>D</v>
      </c>
      <c r="O773" s="420"/>
      <c r="P773" s="136"/>
      <c r="Q773" s="356" t="s">
        <v>19</v>
      </c>
      <c r="R773" s="85"/>
      <c r="S773" s="85"/>
      <c r="T773" s="85"/>
      <c r="U773" s="85"/>
      <c r="V773" s="85"/>
      <c r="W773" s="85"/>
      <c r="X773" s="85"/>
      <c r="Y773" s="85"/>
      <c r="Z773" s="85"/>
    </row>
    <row r="774">
      <c r="A774" s="86">
        <v>45859.0</v>
      </c>
      <c r="B774" s="87">
        <f t="shared" si="122"/>
        <v>45859</v>
      </c>
      <c r="C774" s="88">
        <f t="shared" si="125"/>
        <v>0.8472222222</v>
      </c>
      <c r="D774" s="240" t="s">
        <v>292</v>
      </c>
      <c r="E774" s="302" t="s">
        <v>569</v>
      </c>
      <c r="F774" s="420"/>
      <c r="G774" s="420"/>
      <c r="H774" s="396" t="str">
        <f t="shared" si="123"/>
        <v>D</v>
      </c>
      <c r="I774" s="420"/>
      <c r="J774" s="240" t="s">
        <v>590</v>
      </c>
      <c r="K774" s="248" t="s">
        <v>172</v>
      </c>
      <c r="L774" s="420"/>
      <c r="M774" s="420"/>
      <c r="N774" s="396" t="str">
        <f t="shared" si="124"/>
        <v>D</v>
      </c>
      <c r="O774" s="420"/>
      <c r="P774" s="131"/>
      <c r="Q774" s="356" t="s">
        <v>19</v>
      </c>
      <c r="R774" s="85"/>
      <c r="S774" s="85"/>
      <c r="T774" s="85"/>
      <c r="U774" s="85"/>
      <c r="V774" s="85"/>
      <c r="W774" s="85"/>
      <c r="X774" s="85"/>
      <c r="Y774" s="85"/>
      <c r="Z774" s="85"/>
    </row>
    <row r="775">
      <c r="A775" s="86">
        <v>45859.0</v>
      </c>
      <c r="B775" s="87">
        <f t="shared" si="122"/>
        <v>45859</v>
      </c>
      <c r="C775" s="88">
        <f t="shared" si="125"/>
        <v>0.8541666667</v>
      </c>
      <c r="D775" s="240" t="s">
        <v>574</v>
      </c>
      <c r="E775" s="240">
        <v>6.74524416E8</v>
      </c>
      <c r="F775" s="420"/>
      <c r="G775" s="420"/>
      <c r="H775" s="396" t="str">
        <f t="shared" si="123"/>
        <v>D</v>
      </c>
      <c r="I775" s="420"/>
      <c r="J775" s="240" t="s">
        <v>313</v>
      </c>
      <c r="K775" s="171" t="s">
        <v>392</v>
      </c>
      <c r="L775" s="420"/>
      <c r="M775" s="420"/>
      <c r="N775" s="396" t="str">
        <f t="shared" si="124"/>
        <v>D</v>
      </c>
      <c r="O775" s="420"/>
      <c r="P775" s="131"/>
      <c r="Q775" s="356" t="s">
        <v>19</v>
      </c>
      <c r="R775" s="85"/>
      <c r="S775" s="85"/>
      <c r="T775" s="85"/>
      <c r="U775" s="85"/>
      <c r="V775" s="85"/>
      <c r="W775" s="85"/>
      <c r="X775" s="85"/>
      <c r="Y775" s="85"/>
      <c r="Z775" s="85"/>
    </row>
    <row r="776">
      <c r="A776" s="86">
        <v>45859.0</v>
      </c>
      <c r="B776" s="87">
        <f t="shared" si="122"/>
        <v>45859</v>
      </c>
      <c r="C776" s="88">
        <f t="shared" si="125"/>
        <v>0.8611111111</v>
      </c>
      <c r="D776" s="240" t="s">
        <v>166</v>
      </c>
      <c r="E776" s="240" t="s">
        <v>443</v>
      </c>
      <c r="F776" s="420"/>
      <c r="G776" s="420"/>
      <c r="H776" s="396" t="str">
        <f t="shared" si="123"/>
        <v>D</v>
      </c>
      <c r="I776" s="420"/>
      <c r="J776" s="240" t="s">
        <v>170</v>
      </c>
      <c r="K776" s="165" t="s">
        <v>496</v>
      </c>
      <c r="L776" s="420"/>
      <c r="M776" s="420"/>
      <c r="N776" s="396" t="str">
        <f t="shared" si="124"/>
        <v>D</v>
      </c>
      <c r="O776" s="420"/>
      <c r="P776" s="136"/>
      <c r="Q776" s="356" t="s">
        <v>19</v>
      </c>
      <c r="R776" s="85"/>
      <c r="S776" s="85"/>
      <c r="T776" s="85"/>
      <c r="U776" s="85"/>
      <c r="V776" s="85"/>
      <c r="W776" s="85"/>
      <c r="X776" s="85"/>
      <c r="Y776" s="85"/>
      <c r="Z776" s="85"/>
    </row>
    <row r="777">
      <c r="A777" s="86">
        <v>45859.0</v>
      </c>
      <c r="B777" s="87">
        <f t="shared" si="122"/>
        <v>45859</v>
      </c>
      <c r="C777" s="88">
        <f t="shared" si="125"/>
        <v>0.8680555556</v>
      </c>
      <c r="D777" s="240" t="s">
        <v>141</v>
      </c>
      <c r="E777" s="240" t="s">
        <v>346</v>
      </c>
      <c r="F777" s="420"/>
      <c r="G777" s="420"/>
      <c r="H777" s="396" t="str">
        <f t="shared" si="123"/>
        <v>D</v>
      </c>
      <c r="I777" s="420"/>
      <c r="J777" s="240" t="s">
        <v>146</v>
      </c>
      <c r="K777" s="240">
        <v>1.060568298E9</v>
      </c>
      <c r="L777" s="420"/>
      <c r="M777" s="420"/>
      <c r="N777" s="396" t="str">
        <f t="shared" si="124"/>
        <v>D</v>
      </c>
      <c r="O777" s="420"/>
      <c r="P777" s="136"/>
      <c r="Q777" s="356" t="s">
        <v>19</v>
      </c>
      <c r="R777" s="85"/>
      <c r="S777" s="85"/>
      <c r="T777" s="85"/>
      <c r="U777" s="85"/>
      <c r="V777" s="85"/>
      <c r="W777" s="85"/>
      <c r="X777" s="85"/>
      <c r="Y777" s="85"/>
      <c r="Z777" s="85"/>
    </row>
    <row r="778">
      <c r="A778" s="268" t="s">
        <v>116</v>
      </c>
      <c r="B778" s="81" t="s">
        <v>16</v>
      </c>
      <c r="C778" s="150" t="s">
        <v>117</v>
      </c>
      <c r="D778" s="401" t="s">
        <v>118</v>
      </c>
      <c r="E778" s="401" t="s">
        <v>119</v>
      </c>
      <c r="F778" s="400" t="s">
        <v>120</v>
      </c>
      <c r="G778" s="401" t="s">
        <v>121</v>
      </c>
      <c r="H778" s="401" t="s">
        <v>122</v>
      </c>
      <c r="I778" s="401" t="s">
        <v>123</v>
      </c>
      <c r="J778" s="401" t="s">
        <v>118</v>
      </c>
      <c r="K778" s="401" t="s">
        <v>124</v>
      </c>
      <c r="L778" s="400" t="s">
        <v>125</v>
      </c>
      <c r="M778" s="401" t="s">
        <v>121</v>
      </c>
      <c r="N778" s="401" t="s">
        <v>122</v>
      </c>
      <c r="O778" s="401" t="s">
        <v>123</v>
      </c>
      <c r="P778" s="84" t="s">
        <v>52</v>
      </c>
      <c r="Q778" s="355" t="s">
        <v>17</v>
      </c>
      <c r="R778" s="85"/>
      <c r="S778" s="85"/>
      <c r="T778" s="85"/>
      <c r="U778" s="85"/>
      <c r="V778" s="85"/>
      <c r="W778" s="85"/>
      <c r="X778" s="85"/>
      <c r="Y778" s="85"/>
      <c r="Z778" s="85"/>
    </row>
    <row r="779">
      <c r="A779" s="86">
        <v>45860.0</v>
      </c>
      <c r="B779" s="87">
        <f t="shared" ref="B779:B814" si="126">A779</f>
        <v>45860</v>
      </c>
      <c r="C779" s="88">
        <v>0.625</v>
      </c>
      <c r="D779" s="240" t="s">
        <v>210</v>
      </c>
      <c r="E779" s="240" t="s">
        <v>573</v>
      </c>
      <c r="F779" s="420"/>
      <c r="G779" s="420"/>
      <c r="H779" s="396" t="str">
        <f t="shared" ref="H779:H814" si="127">IFS(G779&gt;M779,"W",G779&lt;M779,"L",G779=M779,"D")</f>
        <v>D</v>
      </c>
      <c r="I779" s="420"/>
      <c r="J779" s="240" t="s">
        <v>170</v>
      </c>
      <c r="K779" s="165" t="s">
        <v>496</v>
      </c>
      <c r="L779" s="420"/>
      <c r="M779" s="421"/>
      <c r="N779" s="396" t="str">
        <f t="shared" ref="N779:N814" si="128">IFS(M779&gt;G779,"W",M779&lt;G779,"L",M779=G779,"D")</f>
        <v>D</v>
      </c>
      <c r="O779" s="420"/>
      <c r="P779" s="136"/>
      <c r="Q779" s="362" t="s">
        <v>21</v>
      </c>
      <c r="R779" s="85"/>
      <c r="S779" s="85"/>
      <c r="T779" s="85"/>
      <c r="U779" s="85"/>
      <c r="V779" s="85"/>
      <c r="W779" s="85"/>
      <c r="X779" s="85"/>
      <c r="Y779" s="85"/>
      <c r="Z779" s="85"/>
    </row>
    <row r="780">
      <c r="A780" s="86">
        <v>45860.0</v>
      </c>
      <c r="B780" s="87">
        <f t="shared" si="126"/>
        <v>45860</v>
      </c>
      <c r="C780" s="88">
        <f t="shared" ref="C780:C814" si="129">C779 + TIME(0, 10, 0)</f>
        <v>0.6319444444</v>
      </c>
      <c r="D780" s="240" t="s">
        <v>195</v>
      </c>
      <c r="E780" s="290" t="s">
        <v>395</v>
      </c>
      <c r="F780" s="420"/>
      <c r="G780" s="421"/>
      <c r="H780" s="396" t="str">
        <f t="shared" si="127"/>
        <v>D</v>
      </c>
      <c r="I780" s="420"/>
      <c r="J780" s="240" t="s">
        <v>134</v>
      </c>
      <c r="K780" s="240" t="s">
        <v>164</v>
      </c>
      <c r="L780" s="420"/>
      <c r="M780" s="421"/>
      <c r="N780" s="396" t="str">
        <f t="shared" si="128"/>
        <v>D</v>
      </c>
      <c r="O780" s="420"/>
      <c r="P780" s="131"/>
      <c r="Q780" s="362" t="s">
        <v>21</v>
      </c>
      <c r="R780" s="85"/>
      <c r="S780" s="85"/>
      <c r="T780" s="85"/>
      <c r="U780" s="85"/>
      <c r="V780" s="85"/>
      <c r="W780" s="85"/>
      <c r="X780" s="85"/>
      <c r="Y780" s="85"/>
      <c r="Z780" s="85"/>
    </row>
    <row r="781">
      <c r="A781" s="86">
        <v>45860.0</v>
      </c>
      <c r="B781" s="87">
        <f t="shared" si="126"/>
        <v>45860</v>
      </c>
      <c r="C781" s="88">
        <f t="shared" si="129"/>
        <v>0.6388888889</v>
      </c>
      <c r="D781" s="240" t="s">
        <v>155</v>
      </c>
      <c r="E781" s="181" t="s">
        <v>529</v>
      </c>
      <c r="F781" s="420"/>
      <c r="G781" s="420"/>
      <c r="H781" s="396" t="str">
        <f t="shared" si="127"/>
        <v>D</v>
      </c>
      <c r="I781" s="420"/>
      <c r="J781" s="240" t="s">
        <v>191</v>
      </c>
      <c r="K781" s="209" t="s">
        <v>555</v>
      </c>
      <c r="L781" s="420"/>
      <c r="M781" s="421"/>
      <c r="N781" s="396" t="str">
        <f t="shared" si="128"/>
        <v>D</v>
      </c>
      <c r="O781" s="420"/>
      <c r="P781" s="136"/>
      <c r="Q781" s="362" t="s">
        <v>21</v>
      </c>
      <c r="R781" s="85"/>
      <c r="S781" s="85"/>
      <c r="T781" s="85"/>
      <c r="U781" s="85"/>
      <c r="V781" s="85"/>
      <c r="W781" s="85"/>
      <c r="X781" s="85"/>
      <c r="Y781" s="85"/>
      <c r="Z781" s="85"/>
    </row>
    <row r="782">
      <c r="A782" s="86">
        <v>45860.0</v>
      </c>
      <c r="B782" s="87">
        <f t="shared" si="126"/>
        <v>45860</v>
      </c>
      <c r="C782" s="88">
        <f t="shared" si="129"/>
        <v>0.6458333333</v>
      </c>
      <c r="D782" s="240" t="s">
        <v>144</v>
      </c>
      <c r="E782" s="240" t="s">
        <v>336</v>
      </c>
      <c r="F782" s="420"/>
      <c r="G782" s="420"/>
      <c r="H782" s="396" t="str">
        <f t="shared" si="127"/>
        <v>D</v>
      </c>
      <c r="I782" s="420"/>
      <c r="J782" s="240" t="s">
        <v>313</v>
      </c>
      <c r="K782" s="171" t="s">
        <v>392</v>
      </c>
      <c r="L782" s="420"/>
      <c r="M782" s="421"/>
      <c r="N782" s="396" t="str">
        <f t="shared" si="128"/>
        <v>D</v>
      </c>
      <c r="O782" s="420"/>
      <c r="P782" s="136"/>
      <c r="Q782" s="362" t="s">
        <v>21</v>
      </c>
      <c r="R782" s="85"/>
      <c r="S782" s="85"/>
      <c r="T782" s="85"/>
      <c r="U782" s="85"/>
      <c r="V782" s="85"/>
      <c r="W782" s="85"/>
      <c r="X782" s="85"/>
      <c r="Y782" s="85"/>
      <c r="Z782" s="85"/>
    </row>
    <row r="783">
      <c r="A783" s="86">
        <v>45860.0</v>
      </c>
      <c r="B783" s="87">
        <f t="shared" si="126"/>
        <v>45860</v>
      </c>
      <c r="C783" s="88">
        <f t="shared" si="129"/>
        <v>0.6527777778</v>
      </c>
      <c r="D783" s="240" t="s">
        <v>186</v>
      </c>
      <c r="E783" s="290" t="s">
        <v>395</v>
      </c>
      <c r="F783" s="420"/>
      <c r="G783" s="420"/>
      <c r="H783" s="396" t="str">
        <f t="shared" si="127"/>
        <v>D</v>
      </c>
      <c r="I783" s="420"/>
      <c r="J783" s="240" t="s">
        <v>404</v>
      </c>
      <c r="K783" s="240" t="s">
        <v>405</v>
      </c>
      <c r="L783" s="420"/>
      <c r="M783" s="421"/>
      <c r="N783" s="396" t="str">
        <f t="shared" si="128"/>
        <v>D</v>
      </c>
      <c r="O783" s="420"/>
      <c r="P783" s="136"/>
      <c r="Q783" s="362" t="s">
        <v>21</v>
      </c>
      <c r="R783" s="85"/>
      <c r="S783" s="85"/>
      <c r="T783" s="85"/>
      <c r="U783" s="85"/>
      <c r="V783" s="85"/>
      <c r="W783" s="85"/>
      <c r="X783" s="85"/>
      <c r="Y783" s="85"/>
      <c r="Z783" s="85"/>
    </row>
    <row r="784">
      <c r="A784" s="86">
        <v>45860.0</v>
      </c>
      <c r="B784" s="87">
        <f t="shared" si="126"/>
        <v>45860</v>
      </c>
      <c r="C784" s="88">
        <f t="shared" si="129"/>
        <v>0.6597222222</v>
      </c>
      <c r="D784" s="240" t="s">
        <v>427</v>
      </c>
      <c r="E784" s="240" t="s">
        <v>723</v>
      </c>
      <c r="F784" s="420"/>
      <c r="G784" s="420"/>
      <c r="H784" s="396" t="str">
        <f t="shared" si="127"/>
        <v>D</v>
      </c>
      <c r="I784" s="420"/>
      <c r="J784" s="240" t="s">
        <v>266</v>
      </c>
      <c r="K784" s="240" t="s">
        <v>469</v>
      </c>
      <c r="L784" s="420"/>
      <c r="M784" s="421"/>
      <c r="N784" s="396" t="str">
        <f t="shared" si="128"/>
        <v>D</v>
      </c>
      <c r="O784" s="420"/>
      <c r="P784" s="131"/>
      <c r="Q784" s="362" t="s">
        <v>21</v>
      </c>
      <c r="R784" s="85"/>
      <c r="S784" s="85"/>
      <c r="T784" s="85"/>
      <c r="U784" s="85"/>
      <c r="V784" s="85"/>
      <c r="W784" s="85"/>
      <c r="X784" s="85"/>
      <c r="Y784" s="85"/>
      <c r="Z784" s="85"/>
    </row>
    <row r="785">
      <c r="A785" s="86">
        <v>45860.0</v>
      </c>
      <c r="B785" s="87">
        <f t="shared" si="126"/>
        <v>45860</v>
      </c>
      <c r="C785" s="88">
        <f t="shared" si="129"/>
        <v>0.6666666667</v>
      </c>
      <c r="D785" s="240" t="s">
        <v>166</v>
      </c>
      <c r="E785" s="240" t="s">
        <v>547</v>
      </c>
      <c r="F785" s="420"/>
      <c r="G785" s="420"/>
      <c r="H785" s="396" t="str">
        <f t="shared" si="127"/>
        <v>D</v>
      </c>
      <c r="I785" s="420"/>
      <c r="J785" s="240" t="s">
        <v>564</v>
      </c>
      <c r="K785" s="240" t="s">
        <v>300</v>
      </c>
      <c r="L785" s="420"/>
      <c r="M785" s="421"/>
      <c r="N785" s="396" t="str">
        <f t="shared" si="128"/>
        <v>D</v>
      </c>
      <c r="O785" s="420"/>
      <c r="P785" s="136"/>
      <c r="Q785" s="362" t="s">
        <v>21</v>
      </c>
      <c r="R785" s="85"/>
      <c r="S785" s="85"/>
      <c r="T785" s="85"/>
      <c r="U785" s="85"/>
      <c r="V785" s="85"/>
      <c r="W785" s="85"/>
      <c r="X785" s="85"/>
      <c r="Y785" s="85"/>
      <c r="Z785" s="85"/>
    </row>
    <row r="786">
      <c r="A786" s="86">
        <v>45860.0</v>
      </c>
      <c r="B786" s="87">
        <f t="shared" si="126"/>
        <v>45860</v>
      </c>
      <c r="C786" s="88">
        <f t="shared" si="129"/>
        <v>0.6736111111</v>
      </c>
      <c r="D786" s="240" t="s">
        <v>178</v>
      </c>
      <c r="E786" s="251" t="s">
        <v>562</v>
      </c>
      <c r="F786" s="420"/>
      <c r="G786" s="420"/>
      <c r="H786" s="396" t="str">
        <f t="shared" si="127"/>
        <v>D</v>
      </c>
      <c r="I786" s="420"/>
      <c r="J786" s="240" t="s">
        <v>282</v>
      </c>
      <c r="K786" s="240" t="s">
        <v>782</v>
      </c>
      <c r="L786" s="420"/>
      <c r="M786" s="421"/>
      <c r="N786" s="396" t="str">
        <f t="shared" si="128"/>
        <v>D</v>
      </c>
      <c r="O786" s="420"/>
      <c r="P786" s="136"/>
      <c r="Q786" s="362" t="s">
        <v>21</v>
      </c>
      <c r="R786" s="85"/>
      <c r="S786" s="85"/>
      <c r="T786" s="85"/>
      <c r="U786" s="85"/>
      <c r="V786" s="85"/>
      <c r="W786" s="85"/>
      <c r="X786" s="85"/>
      <c r="Y786" s="85"/>
      <c r="Z786" s="85"/>
    </row>
    <row r="787">
      <c r="A787" s="86">
        <v>45860.0</v>
      </c>
      <c r="B787" s="87">
        <f t="shared" si="126"/>
        <v>45860</v>
      </c>
      <c r="C787" s="88">
        <f t="shared" si="129"/>
        <v>0.6805555556</v>
      </c>
      <c r="D787" s="240" t="s">
        <v>155</v>
      </c>
      <c r="E787" s="181" t="s">
        <v>529</v>
      </c>
      <c r="F787" s="420"/>
      <c r="G787" s="420"/>
      <c r="H787" s="396" t="str">
        <f t="shared" si="127"/>
        <v>D</v>
      </c>
      <c r="I787" s="420"/>
      <c r="J787" s="240" t="s">
        <v>282</v>
      </c>
      <c r="K787" s="240" t="s">
        <v>675</v>
      </c>
      <c r="L787" s="420"/>
      <c r="M787" s="421"/>
      <c r="N787" s="396" t="str">
        <f t="shared" si="128"/>
        <v>D</v>
      </c>
      <c r="O787" s="420"/>
      <c r="P787" s="136"/>
      <c r="Q787" s="362" t="s">
        <v>21</v>
      </c>
      <c r="R787" s="85"/>
      <c r="S787" s="85"/>
      <c r="T787" s="85"/>
      <c r="U787" s="85"/>
      <c r="V787" s="85"/>
      <c r="W787" s="85"/>
      <c r="X787" s="85"/>
      <c r="Y787" s="85"/>
      <c r="Z787" s="85"/>
    </row>
    <row r="788">
      <c r="A788" s="86">
        <v>45860.0</v>
      </c>
      <c r="B788" s="87">
        <f t="shared" si="126"/>
        <v>45860</v>
      </c>
      <c r="C788" s="88">
        <f t="shared" si="129"/>
        <v>0.6875</v>
      </c>
      <c r="D788" s="240" t="s">
        <v>186</v>
      </c>
      <c r="E788" s="290" t="s">
        <v>395</v>
      </c>
      <c r="F788" s="420"/>
      <c r="G788" s="420"/>
      <c r="H788" s="396" t="str">
        <f t="shared" si="127"/>
        <v>D</v>
      </c>
      <c r="I788" s="420"/>
      <c r="J788" s="240" t="s">
        <v>427</v>
      </c>
      <c r="K788" s="240" t="s">
        <v>449</v>
      </c>
      <c r="L788" s="420"/>
      <c r="M788" s="421"/>
      <c r="N788" s="396" t="str">
        <f t="shared" si="128"/>
        <v>D</v>
      </c>
      <c r="O788" s="420"/>
      <c r="P788" s="136"/>
      <c r="Q788" s="362" t="s">
        <v>21</v>
      </c>
      <c r="R788" s="85"/>
      <c r="S788" s="85"/>
      <c r="T788" s="85"/>
      <c r="U788" s="85"/>
      <c r="V788" s="85"/>
      <c r="W788" s="85"/>
      <c r="X788" s="85"/>
      <c r="Y788" s="85"/>
      <c r="Z788" s="85"/>
    </row>
    <row r="789">
      <c r="A789" s="86">
        <v>45860.0</v>
      </c>
      <c r="B789" s="87">
        <f t="shared" si="126"/>
        <v>45860</v>
      </c>
      <c r="C789" s="88">
        <f t="shared" si="129"/>
        <v>0.6944444444</v>
      </c>
      <c r="D789" s="240" t="s">
        <v>186</v>
      </c>
      <c r="E789" s="290" t="s">
        <v>395</v>
      </c>
      <c r="F789" s="420"/>
      <c r="G789" s="420"/>
      <c r="H789" s="396" t="str">
        <f t="shared" si="127"/>
        <v>D</v>
      </c>
      <c r="I789" s="420"/>
      <c r="J789" s="240" t="s">
        <v>282</v>
      </c>
      <c r="K789" s="240" t="s">
        <v>766</v>
      </c>
      <c r="L789" s="420"/>
      <c r="M789" s="421"/>
      <c r="N789" s="396" t="str">
        <f t="shared" si="128"/>
        <v>D</v>
      </c>
      <c r="O789" s="420"/>
      <c r="P789" s="131"/>
      <c r="Q789" s="362" t="s">
        <v>21</v>
      </c>
      <c r="R789" s="85"/>
      <c r="S789" s="85"/>
      <c r="T789" s="85"/>
      <c r="U789" s="85"/>
      <c r="V789" s="85"/>
      <c r="W789" s="85"/>
      <c r="X789" s="85"/>
      <c r="Y789" s="85"/>
      <c r="Z789" s="85"/>
    </row>
    <row r="790">
      <c r="A790" s="86">
        <v>45860.0</v>
      </c>
      <c r="B790" s="87">
        <f t="shared" si="126"/>
        <v>45860</v>
      </c>
      <c r="C790" s="88">
        <f t="shared" si="129"/>
        <v>0.7013888889</v>
      </c>
      <c r="D790" s="240" t="s">
        <v>166</v>
      </c>
      <c r="E790" s="240" t="s">
        <v>411</v>
      </c>
      <c r="F790" s="420"/>
      <c r="G790" s="420"/>
      <c r="H790" s="396" t="str">
        <f t="shared" si="127"/>
        <v>D</v>
      </c>
      <c r="I790" s="420"/>
      <c r="J790" s="240" t="s">
        <v>127</v>
      </c>
      <c r="K790" s="240" t="s">
        <v>350</v>
      </c>
      <c r="L790" s="420"/>
      <c r="M790" s="421"/>
      <c r="N790" s="396" t="str">
        <f t="shared" si="128"/>
        <v>D</v>
      </c>
      <c r="O790" s="420"/>
      <c r="P790" s="131"/>
      <c r="Q790" s="362" t="s">
        <v>21</v>
      </c>
      <c r="R790" s="85"/>
      <c r="S790" s="85"/>
      <c r="T790" s="85"/>
      <c r="U790" s="85"/>
      <c r="V790" s="85"/>
      <c r="W790" s="85"/>
      <c r="X790" s="85"/>
      <c r="Y790" s="85"/>
      <c r="Z790" s="85"/>
    </row>
    <row r="791">
      <c r="A791" s="86">
        <v>45860.0</v>
      </c>
      <c r="B791" s="87">
        <f t="shared" si="126"/>
        <v>45860</v>
      </c>
      <c r="C791" s="88">
        <f t="shared" si="129"/>
        <v>0.7083333333</v>
      </c>
      <c r="D791" s="240" t="s">
        <v>316</v>
      </c>
      <c r="E791" s="240" t="s">
        <v>182</v>
      </c>
      <c r="F791" s="420"/>
      <c r="G791" s="420"/>
      <c r="H791" s="396" t="str">
        <f t="shared" si="127"/>
        <v>D</v>
      </c>
      <c r="I791" s="420"/>
      <c r="J791" s="240" t="s">
        <v>174</v>
      </c>
      <c r="K791" s="249" t="s">
        <v>176</v>
      </c>
      <c r="L791" s="420"/>
      <c r="M791" s="421"/>
      <c r="N791" s="396" t="str">
        <f t="shared" si="128"/>
        <v>D</v>
      </c>
      <c r="O791" s="420"/>
      <c r="P791" s="136"/>
      <c r="Q791" s="362" t="s">
        <v>21</v>
      </c>
      <c r="R791" s="85"/>
      <c r="S791" s="85"/>
      <c r="T791" s="85"/>
      <c r="U791" s="85"/>
      <c r="V791" s="85"/>
      <c r="W791" s="85"/>
      <c r="X791" s="85"/>
      <c r="Y791" s="85"/>
      <c r="Z791" s="85"/>
    </row>
    <row r="792">
      <c r="A792" s="86">
        <v>45860.0</v>
      </c>
      <c r="B792" s="87">
        <f t="shared" si="126"/>
        <v>45860</v>
      </c>
      <c r="C792" s="88">
        <f t="shared" si="129"/>
        <v>0.7152777778</v>
      </c>
      <c r="D792" s="240" t="s">
        <v>166</v>
      </c>
      <c r="E792" s="240" t="s">
        <v>373</v>
      </c>
      <c r="F792" s="420"/>
      <c r="G792" s="420"/>
      <c r="H792" s="396" t="str">
        <f t="shared" si="127"/>
        <v>D</v>
      </c>
      <c r="I792" s="420"/>
      <c r="J792" s="240" t="s">
        <v>155</v>
      </c>
      <c r="K792" s="181" t="s">
        <v>529</v>
      </c>
      <c r="L792" s="420"/>
      <c r="M792" s="420"/>
      <c r="N792" s="396" t="str">
        <f t="shared" si="128"/>
        <v>D</v>
      </c>
      <c r="O792" s="420"/>
      <c r="P792" s="131"/>
      <c r="Q792" s="362" t="s">
        <v>21</v>
      </c>
      <c r="R792" s="85"/>
      <c r="S792" s="85"/>
      <c r="T792" s="85"/>
      <c r="U792" s="85"/>
      <c r="V792" s="85"/>
      <c r="W792" s="85"/>
      <c r="X792" s="85"/>
      <c r="Y792" s="85"/>
      <c r="Z792" s="85"/>
    </row>
    <row r="793">
      <c r="A793" s="86">
        <v>45860.0</v>
      </c>
      <c r="B793" s="87">
        <f t="shared" si="126"/>
        <v>45860</v>
      </c>
      <c r="C793" s="88">
        <f t="shared" si="129"/>
        <v>0.7222222222</v>
      </c>
      <c r="D793" s="240" t="s">
        <v>166</v>
      </c>
      <c r="E793" s="240" t="s">
        <v>554</v>
      </c>
      <c r="F793" s="420"/>
      <c r="G793" s="420"/>
      <c r="H793" s="396" t="str">
        <f t="shared" si="127"/>
        <v>D</v>
      </c>
      <c r="I793" s="420"/>
      <c r="J793" s="240" t="s">
        <v>174</v>
      </c>
      <c r="K793" s="240">
        <v>3.86498952E8</v>
      </c>
      <c r="L793" s="420"/>
      <c r="M793" s="420"/>
      <c r="N793" s="396" t="str">
        <f t="shared" si="128"/>
        <v>D</v>
      </c>
      <c r="O793" s="420"/>
      <c r="P793" s="131"/>
      <c r="Q793" s="362" t="s">
        <v>21</v>
      </c>
      <c r="R793" s="85"/>
      <c r="S793" s="85"/>
      <c r="T793" s="85"/>
      <c r="U793" s="85"/>
      <c r="V793" s="85"/>
      <c r="W793" s="85"/>
      <c r="X793" s="85"/>
      <c r="Y793" s="85"/>
      <c r="Z793" s="85"/>
    </row>
    <row r="794">
      <c r="A794" s="86">
        <v>45860.0</v>
      </c>
      <c r="B794" s="87">
        <f t="shared" si="126"/>
        <v>45860</v>
      </c>
      <c r="C794" s="88">
        <f t="shared" si="129"/>
        <v>0.7291666667</v>
      </c>
      <c r="D794" s="240" t="s">
        <v>186</v>
      </c>
      <c r="E794" s="290" t="s">
        <v>395</v>
      </c>
      <c r="F794" s="420"/>
      <c r="G794" s="420"/>
      <c r="H794" s="396" t="str">
        <f t="shared" si="127"/>
        <v>D</v>
      </c>
      <c r="I794" s="420"/>
      <c r="J794" s="240" t="s">
        <v>205</v>
      </c>
      <c r="K794" s="240" t="s">
        <v>206</v>
      </c>
      <c r="L794" s="420"/>
      <c r="M794" s="420"/>
      <c r="N794" s="396" t="str">
        <f t="shared" si="128"/>
        <v>D</v>
      </c>
      <c r="O794" s="420"/>
      <c r="P794" s="131"/>
      <c r="Q794" s="362" t="s">
        <v>21</v>
      </c>
      <c r="R794" s="85"/>
      <c r="S794" s="85"/>
      <c r="T794" s="85"/>
      <c r="U794" s="85"/>
      <c r="V794" s="85"/>
      <c r="W794" s="85"/>
      <c r="X794" s="85"/>
      <c r="Y794" s="85"/>
      <c r="Z794" s="85"/>
    </row>
    <row r="795">
      <c r="A795" s="86">
        <v>45860.0</v>
      </c>
      <c r="B795" s="87">
        <f t="shared" si="126"/>
        <v>45860</v>
      </c>
      <c r="C795" s="88">
        <f t="shared" si="129"/>
        <v>0.7361111111</v>
      </c>
      <c r="D795" s="240" t="s">
        <v>130</v>
      </c>
      <c r="E795" s="248" t="s">
        <v>172</v>
      </c>
      <c r="F795" s="420"/>
      <c r="G795" s="420"/>
      <c r="H795" s="396" t="str">
        <f t="shared" si="127"/>
        <v>D</v>
      </c>
      <c r="I795" s="420"/>
      <c r="J795" s="240" t="s">
        <v>313</v>
      </c>
      <c r="K795" s="171" t="s">
        <v>392</v>
      </c>
      <c r="L795" s="420"/>
      <c r="M795" s="420"/>
      <c r="N795" s="396" t="str">
        <f t="shared" si="128"/>
        <v>D</v>
      </c>
      <c r="O795" s="420"/>
      <c r="P795" s="136"/>
      <c r="Q795" s="362" t="s">
        <v>21</v>
      </c>
      <c r="R795" s="85"/>
      <c r="S795" s="85"/>
      <c r="T795" s="85"/>
      <c r="U795" s="85"/>
      <c r="V795" s="85"/>
      <c r="W795" s="85"/>
      <c r="X795" s="85"/>
      <c r="Y795" s="85"/>
      <c r="Z795" s="85"/>
    </row>
    <row r="796">
      <c r="A796" s="86">
        <v>45860.0</v>
      </c>
      <c r="B796" s="87">
        <f t="shared" si="126"/>
        <v>45860</v>
      </c>
      <c r="C796" s="88">
        <f t="shared" si="129"/>
        <v>0.7430555556</v>
      </c>
      <c r="D796" s="240" t="s">
        <v>181</v>
      </c>
      <c r="E796" s="240" t="s">
        <v>417</v>
      </c>
      <c r="F796" s="420"/>
      <c r="G796" s="420"/>
      <c r="H796" s="396" t="str">
        <f t="shared" si="127"/>
        <v>D</v>
      </c>
      <c r="I796" s="420"/>
      <c r="J796" s="240" t="s">
        <v>313</v>
      </c>
      <c r="K796" s="171" t="s">
        <v>392</v>
      </c>
      <c r="L796" s="420"/>
      <c r="M796" s="420"/>
      <c r="N796" s="396" t="str">
        <f t="shared" si="128"/>
        <v>D</v>
      </c>
      <c r="O796" s="420"/>
      <c r="P796" s="131"/>
      <c r="Q796" s="362" t="s">
        <v>21</v>
      </c>
      <c r="R796" s="85"/>
      <c r="S796" s="85"/>
      <c r="T796" s="85"/>
      <c r="U796" s="85"/>
      <c r="V796" s="85"/>
      <c r="W796" s="85"/>
      <c r="X796" s="85"/>
      <c r="Y796" s="85"/>
      <c r="Z796" s="85"/>
    </row>
    <row r="797">
      <c r="A797" s="86">
        <v>45860.0</v>
      </c>
      <c r="B797" s="87">
        <f t="shared" si="126"/>
        <v>45860</v>
      </c>
      <c r="C797" s="88">
        <f t="shared" si="129"/>
        <v>0.75</v>
      </c>
      <c r="D797" s="240" t="s">
        <v>155</v>
      </c>
      <c r="E797" s="181" t="s">
        <v>529</v>
      </c>
      <c r="F797" s="420"/>
      <c r="G797" s="420"/>
      <c r="H797" s="396" t="str">
        <f t="shared" si="127"/>
        <v>D</v>
      </c>
      <c r="I797" s="420"/>
      <c r="J797" s="240" t="s">
        <v>197</v>
      </c>
      <c r="K797" s="240" t="s">
        <v>447</v>
      </c>
      <c r="L797" s="420"/>
      <c r="M797" s="420"/>
      <c r="N797" s="396" t="str">
        <f t="shared" si="128"/>
        <v>D</v>
      </c>
      <c r="O797" s="420"/>
      <c r="P797" s="136"/>
      <c r="Q797" s="362" t="s">
        <v>21</v>
      </c>
      <c r="R797" s="85"/>
      <c r="S797" s="85"/>
      <c r="T797" s="85"/>
      <c r="U797" s="85"/>
      <c r="V797" s="85"/>
      <c r="W797" s="85"/>
      <c r="X797" s="85"/>
      <c r="Y797" s="85"/>
      <c r="Z797" s="85"/>
    </row>
    <row r="798">
      <c r="A798" s="86">
        <v>45860.0</v>
      </c>
      <c r="B798" s="87">
        <f t="shared" si="126"/>
        <v>45860</v>
      </c>
      <c r="C798" s="88">
        <f t="shared" si="129"/>
        <v>0.7569444444</v>
      </c>
      <c r="D798" s="240" t="s">
        <v>144</v>
      </c>
      <c r="E798" s="251" t="s">
        <v>769</v>
      </c>
      <c r="F798" s="420"/>
      <c r="G798" s="420"/>
      <c r="H798" s="396" t="str">
        <f t="shared" si="127"/>
        <v>D</v>
      </c>
      <c r="I798" s="420"/>
      <c r="J798" s="240" t="s">
        <v>204</v>
      </c>
      <c r="K798" s="240" t="s">
        <v>330</v>
      </c>
      <c r="L798" s="420"/>
      <c r="M798" s="420"/>
      <c r="N798" s="396" t="str">
        <f t="shared" si="128"/>
        <v>D</v>
      </c>
      <c r="O798" s="420"/>
      <c r="P798" s="131"/>
      <c r="Q798" s="362" t="s">
        <v>21</v>
      </c>
      <c r="R798" s="85"/>
      <c r="S798" s="85"/>
      <c r="T798" s="85"/>
      <c r="U798" s="85"/>
      <c r="V798" s="85"/>
      <c r="W798" s="85"/>
      <c r="X798" s="85"/>
      <c r="Y798" s="85"/>
      <c r="Z798" s="85"/>
    </row>
    <row r="799">
      <c r="A799" s="86">
        <v>45860.0</v>
      </c>
      <c r="B799" s="87">
        <f t="shared" si="126"/>
        <v>45860</v>
      </c>
      <c r="C799" s="88">
        <f t="shared" si="129"/>
        <v>0.7638888889</v>
      </c>
      <c r="D799" s="240" t="s">
        <v>166</v>
      </c>
      <c r="E799" s="240" t="s">
        <v>545</v>
      </c>
      <c r="F799" s="420"/>
      <c r="G799" s="420"/>
      <c r="H799" s="396" t="str">
        <f t="shared" si="127"/>
        <v>D</v>
      </c>
      <c r="I799" s="420"/>
      <c r="J799" s="240" t="s">
        <v>282</v>
      </c>
      <c r="K799" s="240" t="s">
        <v>770</v>
      </c>
      <c r="L799" s="420"/>
      <c r="M799" s="420"/>
      <c r="N799" s="396" t="str">
        <f t="shared" si="128"/>
        <v>D</v>
      </c>
      <c r="O799" s="420"/>
      <c r="P799" s="136"/>
      <c r="Q799" s="362" t="s">
        <v>21</v>
      </c>
      <c r="R799" s="85"/>
      <c r="S799" s="85"/>
      <c r="T799" s="85"/>
      <c r="U799" s="85"/>
      <c r="V799" s="85"/>
      <c r="W799" s="85"/>
      <c r="X799" s="85"/>
      <c r="Y799" s="85"/>
      <c r="Z799" s="85"/>
    </row>
    <row r="800">
      <c r="A800" s="86">
        <v>45860.0</v>
      </c>
      <c r="B800" s="87">
        <f t="shared" si="126"/>
        <v>45860</v>
      </c>
      <c r="C800" s="88">
        <f t="shared" si="129"/>
        <v>0.7708333333</v>
      </c>
      <c r="D800" s="240" t="s">
        <v>166</v>
      </c>
      <c r="E800" s="240" t="s">
        <v>323</v>
      </c>
      <c r="F800" s="420"/>
      <c r="G800" s="420"/>
      <c r="H800" s="396" t="str">
        <f t="shared" si="127"/>
        <v>D</v>
      </c>
      <c r="I800" s="420"/>
      <c r="J800" s="240" t="s">
        <v>313</v>
      </c>
      <c r="K800" s="171" t="s">
        <v>392</v>
      </c>
      <c r="L800" s="420"/>
      <c r="M800" s="420"/>
      <c r="N800" s="396" t="str">
        <f t="shared" si="128"/>
        <v>D</v>
      </c>
      <c r="O800" s="420"/>
      <c r="P800" s="131"/>
      <c r="Q800" s="362" t="s">
        <v>21</v>
      </c>
      <c r="R800" s="85"/>
      <c r="S800" s="85"/>
      <c r="T800" s="85"/>
      <c r="U800" s="85"/>
      <c r="V800" s="85"/>
      <c r="W800" s="85"/>
      <c r="X800" s="85"/>
      <c r="Y800" s="85"/>
      <c r="Z800" s="85"/>
    </row>
    <row r="801">
      <c r="A801" s="86">
        <v>45860.0</v>
      </c>
      <c r="B801" s="87">
        <f t="shared" si="126"/>
        <v>45860</v>
      </c>
      <c r="C801" s="88">
        <f t="shared" si="129"/>
        <v>0.7777777778</v>
      </c>
      <c r="D801" s="240" t="s">
        <v>144</v>
      </c>
      <c r="E801" s="240" t="s">
        <v>305</v>
      </c>
      <c r="F801" s="420"/>
      <c r="G801" s="420"/>
      <c r="H801" s="396" t="str">
        <f t="shared" si="127"/>
        <v>D</v>
      </c>
      <c r="I801" s="420"/>
      <c r="J801" s="240" t="s">
        <v>590</v>
      </c>
      <c r="K801" s="248" t="s">
        <v>172</v>
      </c>
      <c r="L801" s="420"/>
      <c r="M801" s="420"/>
      <c r="N801" s="396" t="str">
        <f t="shared" si="128"/>
        <v>D</v>
      </c>
      <c r="O801" s="420"/>
      <c r="P801" s="136"/>
      <c r="Q801" s="362" t="s">
        <v>21</v>
      </c>
      <c r="R801" s="85"/>
      <c r="S801" s="85"/>
      <c r="T801" s="85"/>
      <c r="U801" s="85"/>
      <c r="V801" s="85"/>
      <c r="W801" s="85"/>
      <c r="X801" s="85"/>
      <c r="Y801" s="85"/>
      <c r="Z801" s="85"/>
    </row>
    <row r="802">
      <c r="A802" s="86">
        <v>45860.0</v>
      </c>
      <c r="B802" s="87">
        <f t="shared" si="126"/>
        <v>45860</v>
      </c>
      <c r="C802" s="88">
        <f t="shared" si="129"/>
        <v>0.7847222222</v>
      </c>
      <c r="D802" s="240" t="s">
        <v>186</v>
      </c>
      <c r="E802" s="290" t="s">
        <v>395</v>
      </c>
      <c r="F802" s="420"/>
      <c r="G802" s="420"/>
      <c r="H802" s="396" t="str">
        <f t="shared" si="127"/>
        <v>D</v>
      </c>
      <c r="I802" s="420"/>
      <c r="J802" s="240" t="s">
        <v>590</v>
      </c>
      <c r="K802" s="248" t="s">
        <v>172</v>
      </c>
      <c r="L802" s="420"/>
      <c r="M802" s="420"/>
      <c r="N802" s="396" t="str">
        <f t="shared" si="128"/>
        <v>D</v>
      </c>
      <c r="O802" s="420"/>
      <c r="P802" s="131"/>
      <c r="Q802" s="362" t="s">
        <v>21</v>
      </c>
      <c r="R802" s="85"/>
      <c r="S802" s="85"/>
      <c r="T802" s="85"/>
      <c r="U802" s="85"/>
      <c r="V802" s="85"/>
      <c r="W802" s="85"/>
      <c r="X802" s="85"/>
      <c r="Y802" s="85"/>
      <c r="Z802" s="85"/>
    </row>
    <row r="803">
      <c r="A803" s="86">
        <v>45860.0</v>
      </c>
      <c r="B803" s="87">
        <f t="shared" si="126"/>
        <v>45860</v>
      </c>
      <c r="C803" s="88">
        <f t="shared" si="129"/>
        <v>0.7916666667</v>
      </c>
      <c r="D803" s="240" t="s">
        <v>155</v>
      </c>
      <c r="E803" s="181" t="s">
        <v>529</v>
      </c>
      <c r="F803" s="420"/>
      <c r="G803" s="420"/>
      <c r="H803" s="396" t="str">
        <f t="shared" si="127"/>
        <v>D</v>
      </c>
      <c r="I803" s="420"/>
      <c r="J803" s="240" t="s">
        <v>170</v>
      </c>
      <c r="K803" s="165" t="s">
        <v>496</v>
      </c>
      <c r="L803" s="420"/>
      <c r="M803" s="420"/>
      <c r="N803" s="396" t="str">
        <f t="shared" si="128"/>
        <v>D</v>
      </c>
      <c r="O803" s="420"/>
      <c r="P803" s="422"/>
      <c r="Q803" s="362" t="s">
        <v>21</v>
      </c>
      <c r="R803" s="85"/>
      <c r="S803" s="85"/>
      <c r="T803" s="85"/>
      <c r="U803" s="85"/>
      <c r="V803" s="85"/>
      <c r="W803" s="85"/>
      <c r="X803" s="85"/>
      <c r="Y803" s="85"/>
      <c r="Z803" s="85"/>
    </row>
    <row r="804">
      <c r="A804" s="86">
        <v>45860.0</v>
      </c>
      <c r="B804" s="87">
        <f t="shared" si="126"/>
        <v>45860</v>
      </c>
      <c r="C804" s="88">
        <f t="shared" si="129"/>
        <v>0.7986111111</v>
      </c>
      <c r="D804" s="240" t="s">
        <v>149</v>
      </c>
      <c r="E804" s="174" t="s">
        <v>526</v>
      </c>
      <c r="F804" s="131"/>
      <c r="G804" s="131"/>
      <c r="H804" s="94" t="str">
        <f t="shared" si="127"/>
        <v>D</v>
      </c>
      <c r="I804" s="131"/>
      <c r="J804" s="240" t="s">
        <v>427</v>
      </c>
      <c r="K804" s="240" t="s">
        <v>693</v>
      </c>
      <c r="L804" s="131"/>
      <c r="M804" s="131"/>
      <c r="N804" s="94" t="str">
        <f t="shared" si="128"/>
        <v>D</v>
      </c>
      <c r="O804" s="131"/>
      <c r="P804" s="422"/>
      <c r="Q804" s="362" t="s">
        <v>21</v>
      </c>
      <c r="R804" s="85"/>
      <c r="S804" s="85"/>
      <c r="T804" s="85"/>
      <c r="U804" s="85"/>
      <c r="V804" s="85"/>
      <c r="W804" s="85"/>
      <c r="X804" s="85"/>
      <c r="Y804" s="85"/>
      <c r="Z804" s="85"/>
    </row>
    <row r="805">
      <c r="A805" s="86">
        <v>45860.0</v>
      </c>
      <c r="B805" s="87">
        <f t="shared" si="126"/>
        <v>45860</v>
      </c>
      <c r="C805" s="88">
        <f t="shared" si="129"/>
        <v>0.8055555556</v>
      </c>
      <c r="D805" s="240" t="s">
        <v>186</v>
      </c>
      <c r="E805" s="290" t="s">
        <v>395</v>
      </c>
      <c r="F805" s="131"/>
      <c r="G805" s="131"/>
      <c r="H805" s="94" t="str">
        <f t="shared" si="127"/>
        <v>D</v>
      </c>
      <c r="I805" s="131"/>
      <c r="J805" s="240" t="s">
        <v>313</v>
      </c>
      <c r="K805" s="171" t="s">
        <v>392</v>
      </c>
      <c r="L805" s="131"/>
      <c r="M805" s="131"/>
      <c r="N805" s="94" t="str">
        <f t="shared" si="128"/>
        <v>D</v>
      </c>
      <c r="O805" s="131"/>
      <c r="P805" s="422"/>
      <c r="Q805" s="362" t="s">
        <v>21</v>
      </c>
      <c r="R805" s="85"/>
      <c r="S805" s="85"/>
      <c r="T805" s="85"/>
      <c r="U805" s="85"/>
      <c r="V805" s="85"/>
      <c r="W805" s="85"/>
      <c r="X805" s="85"/>
      <c r="Y805" s="85"/>
      <c r="Z805" s="85"/>
    </row>
    <row r="806">
      <c r="A806" s="86">
        <v>45860.0</v>
      </c>
      <c r="B806" s="87">
        <f t="shared" si="126"/>
        <v>45860</v>
      </c>
      <c r="C806" s="88">
        <f t="shared" si="129"/>
        <v>0.8125</v>
      </c>
      <c r="D806" s="240" t="s">
        <v>181</v>
      </c>
      <c r="E806" s="240" t="s">
        <v>567</v>
      </c>
      <c r="F806" s="131"/>
      <c r="G806" s="131"/>
      <c r="H806" s="94" t="str">
        <f t="shared" si="127"/>
        <v>D</v>
      </c>
      <c r="I806" s="131"/>
      <c r="J806" s="240" t="s">
        <v>141</v>
      </c>
      <c r="K806" s="240" t="s">
        <v>518</v>
      </c>
      <c r="L806" s="131"/>
      <c r="M806" s="131"/>
      <c r="N806" s="94" t="str">
        <f t="shared" si="128"/>
        <v>D</v>
      </c>
      <c r="O806" s="131"/>
      <c r="P806" s="422"/>
      <c r="Q806" s="362" t="s">
        <v>21</v>
      </c>
      <c r="R806" s="85"/>
      <c r="S806" s="85"/>
      <c r="T806" s="85"/>
      <c r="U806" s="85"/>
      <c r="V806" s="85"/>
      <c r="W806" s="85"/>
      <c r="X806" s="85"/>
      <c r="Y806" s="85"/>
      <c r="Z806" s="85"/>
    </row>
    <row r="807">
      <c r="A807" s="86">
        <v>45860.0</v>
      </c>
      <c r="B807" s="87">
        <f t="shared" si="126"/>
        <v>45860</v>
      </c>
      <c r="C807" s="88">
        <f t="shared" si="129"/>
        <v>0.8194444444</v>
      </c>
      <c r="D807" s="240" t="s">
        <v>200</v>
      </c>
      <c r="E807" s="389" t="s">
        <v>572</v>
      </c>
      <c r="F807" s="131"/>
      <c r="G807" s="131"/>
      <c r="H807" s="94" t="str">
        <f t="shared" si="127"/>
        <v>D</v>
      </c>
      <c r="I807" s="131"/>
      <c r="J807" s="240" t="s">
        <v>266</v>
      </c>
      <c r="K807" s="240" t="s">
        <v>560</v>
      </c>
      <c r="L807" s="131"/>
      <c r="M807" s="131"/>
      <c r="N807" s="94" t="str">
        <f t="shared" si="128"/>
        <v>D</v>
      </c>
      <c r="O807" s="131"/>
      <c r="P807" s="422"/>
      <c r="Q807" s="362" t="s">
        <v>21</v>
      </c>
      <c r="R807" s="85"/>
      <c r="S807" s="85"/>
      <c r="T807" s="85"/>
      <c r="U807" s="85"/>
      <c r="V807" s="85"/>
      <c r="W807" s="85"/>
      <c r="X807" s="85"/>
      <c r="Y807" s="85"/>
      <c r="Z807" s="85"/>
    </row>
    <row r="808">
      <c r="A808" s="86">
        <v>45860.0</v>
      </c>
      <c r="B808" s="87">
        <f t="shared" si="126"/>
        <v>45860</v>
      </c>
      <c r="C808" s="88">
        <f t="shared" si="129"/>
        <v>0.8263888889</v>
      </c>
      <c r="D808" s="240" t="s">
        <v>155</v>
      </c>
      <c r="E808" s="181" t="s">
        <v>529</v>
      </c>
      <c r="F808" s="131"/>
      <c r="G808" s="131"/>
      <c r="H808" s="94" t="str">
        <f t="shared" si="127"/>
        <v>D</v>
      </c>
      <c r="I808" s="131"/>
      <c r="J808" s="240" t="s">
        <v>208</v>
      </c>
      <c r="K808" s="283" t="s">
        <v>239</v>
      </c>
      <c r="L808" s="131"/>
      <c r="M808" s="131"/>
      <c r="N808" s="94" t="str">
        <f t="shared" si="128"/>
        <v>D</v>
      </c>
      <c r="O808" s="131"/>
      <c r="P808" s="422"/>
      <c r="Q808" s="362" t="s">
        <v>21</v>
      </c>
      <c r="R808" s="85"/>
      <c r="S808" s="85"/>
      <c r="T808" s="85"/>
      <c r="U808" s="85"/>
      <c r="V808" s="85"/>
      <c r="W808" s="85"/>
      <c r="X808" s="85"/>
      <c r="Y808" s="85"/>
      <c r="Z808" s="85"/>
    </row>
    <row r="809">
      <c r="A809" s="86">
        <v>45860.0</v>
      </c>
      <c r="B809" s="87">
        <f t="shared" si="126"/>
        <v>45860</v>
      </c>
      <c r="C809" s="88">
        <f t="shared" si="129"/>
        <v>0.8333333333</v>
      </c>
      <c r="D809" s="240" t="s">
        <v>195</v>
      </c>
      <c r="E809" s="290" t="s">
        <v>395</v>
      </c>
      <c r="F809" s="131"/>
      <c r="G809" s="131"/>
      <c r="H809" s="94" t="str">
        <f t="shared" si="127"/>
        <v>D</v>
      </c>
      <c r="I809" s="131"/>
      <c r="J809" s="240" t="s">
        <v>166</v>
      </c>
      <c r="K809" s="240" t="s">
        <v>156</v>
      </c>
      <c r="L809" s="131"/>
      <c r="M809" s="131"/>
      <c r="N809" s="94" t="str">
        <f t="shared" si="128"/>
        <v>D</v>
      </c>
      <c r="O809" s="131"/>
      <c r="P809" s="131"/>
      <c r="Q809" s="362" t="s">
        <v>21</v>
      </c>
      <c r="R809" s="85"/>
      <c r="S809" s="85"/>
      <c r="T809" s="85"/>
      <c r="U809" s="85"/>
      <c r="V809" s="85"/>
      <c r="W809" s="85"/>
      <c r="X809" s="85"/>
      <c r="Y809" s="85"/>
      <c r="Z809" s="85"/>
    </row>
    <row r="810">
      <c r="A810" s="86">
        <v>45860.0</v>
      </c>
      <c r="B810" s="87">
        <f t="shared" si="126"/>
        <v>45860</v>
      </c>
      <c r="C810" s="88">
        <f t="shared" si="129"/>
        <v>0.8402777778</v>
      </c>
      <c r="D810" s="240" t="s">
        <v>195</v>
      </c>
      <c r="E810" s="290" t="s">
        <v>395</v>
      </c>
      <c r="F810" s="131"/>
      <c r="G810" s="131"/>
      <c r="H810" s="94" t="str">
        <f t="shared" si="127"/>
        <v>D</v>
      </c>
      <c r="I810" s="131"/>
      <c r="J810" s="240" t="s">
        <v>151</v>
      </c>
      <c r="K810" s="240" t="s">
        <v>326</v>
      </c>
      <c r="L810" s="131"/>
      <c r="M810" s="131"/>
      <c r="N810" s="94" t="str">
        <f t="shared" si="128"/>
        <v>D</v>
      </c>
      <c r="O810" s="131"/>
      <c r="P810" s="136"/>
      <c r="Q810" s="362" t="s">
        <v>21</v>
      </c>
      <c r="R810" s="85"/>
      <c r="S810" s="85"/>
      <c r="T810" s="85"/>
      <c r="U810" s="85"/>
      <c r="V810" s="85"/>
      <c r="W810" s="85"/>
      <c r="X810" s="85"/>
      <c r="Y810" s="85"/>
      <c r="Z810" s="85"/>
    </row>
    <row r="811">
      <c r="A811" s="86">
        <v>45860.0</v>
      </c>
      <c r="B811" s="87">
        <f t="shared" si="126"/>
        <v>45860</v>
      </c>
      <c r="C811" s="88">
        <f t="shared" si="129"/>
        <v>0.8472222222</v>
      </c>
      <c r="D811" s="240" t="s">
        <v>191</v>
      </c>
      <c r="E811" s="209" t="s">
        <v>551</v>
      </c>
      <c r="F811" s="131"/>
      <c r="G811" s="131"/>
      <c r="H811" s="94" t="str">
        <f t="shared" si="127"/>
        <v>D</v>
      </c>
      <c r="I811" s="131"/>
      <c r="J811" s="240" t="s">
        <v>191</v>
      </c>
      <c r="K811" s="209" t="s">
        <v>551</v>
      </c>
      <c r="L811" s="131"/>
      <c r="M811" s="131"/>
      <c r="N811" s="94" t="str">
        <f t="shared" si="128"/>
        <v>D</v>
      </c>
      <c r="O811" s="131"/>
      <c r="P811" s="136"/>
      <c r="Q811" s="362" t="s">
        <v>21</v>
      </c>
      <c r="R811" s="85"/>
      <c r="S811" s="85"/>
      <c r="T811" s="85"/>
      <c r="U811" s="85"/>
      <c r="V811" s="85"/>
      <c r="W811" s="85"/>
      <c r="X811" s="85"/>
      <c r="Y811" s="85"/>
      <c r="Z811" s="85"/>
    </row>
    <row r="812">
      <c r="A812" s="86">
        <v>45860.0</v>
      </c>
      <c r="B812" s="87">
        <f t="shared" si="126"/>
        <v>45860</v>
      </c>
      <c r="C812" s="88">
        <f t="shared" si="129"/>
        <v>0.8541666667</v>
      </c>
      <c r="D812" s="240" t="s">
        <v>161</v>
      </c>
      <c r="E812" s="296" t="s">
        <v>375</v>
      </c>
      <c r="F812" s="131"/>
      <c r="G812" s="131"/>
      <c r="H812" s="94" t="str">
        <f t="shared" si="127"/>
        <v>D</v>
      </c>
      <c r="I812" s="131"/>
      <c r="J812" s="240" t="s">
        <v>282</v>
      </c>
      <c r="K812" s="240" t="s">
        <v>786</v>
      </c>
      <c r="L812" s="131"/>
      <c r="M812" s="131"/>
      <c r="N812" s="94" t="str">
        <f t="shared" si="128"/>
        <v>D</v>
      </c>
      <c r="O812" s="131"/>
      <c r="P812" s="422"/>
      <c r="Q812" s="362" t="s">
        <v>21</v>
      </c>
      <c r="R812" s="85"/>
      <c r="S812" s="85"/>
      <c r="T812" s="85"/>
      <c r="U812" s="85"/>
      <c r="V812" s="85"/>
      <c r="W812" s="85"/>
      <c r="X812" s="85"/>
      <c r="Y812" s="85"/>
      <c r="Z812" s="85"/>
    </row>
    <row r="813">
      <c r="A813" s="86">
        <v>45860.0</v>
      </c>
      <c r="B813" s="87">
        <f t="shared" si="126"/>
        <v>45860</v>
      </c>
      <c r="C813" s="88">
        <f t="shared" si="129"/>
        <v>0.8611111111</v>
      </c>
      <c r="D813" s="240" t="s">
        <v>183</v>
      </c>
      <c r="E813" s="165" t="s">
        <v>496</v>
      </c>
      <c r="F813" s="131"/>
      <c r="G813" s="131"/>
      <c r="H813" s="94" t="str">
        <f t="shared" si="127"/>
        <v>D</v>
      </c>
      <c r="I813" s="131"/>
      <c r="J813" s="240" t="s">
        <v>313</v>
      </c>
      <c r="K813" s="171" t="s">
        <v>392</v>
      </c>
      <c r="L813" s="131"/>
      <c r="M813" s="131"/>
      <c r="N813" s="94" t="str">
        <f t="shared" si="128"/>
        <v>D</v>
      </c>
      <c r="O813" s="131"/>
      <c r="P813" s="131"/>
      <c r="Q813" s="362" t="s">
        <v>21</v>
      </c>
      <c r="R813" s="85"/>
      <c r="S813" s="85"/>
      <c r="T813" s="85"/>
      <c r="U813" s="85"/>
      <c r="V813" s="85"/>
      <c r="W813" s="85"/>
      <c r="X813" s="85"/>
      <c r="Y813" s="85"/>
      <c r="Z813" s="85"/>
    </row>
    <row r="814">
      <c r="A814" s="86">
        <v>45860.0</v>
      </c>
      <c r="B814" s="87">
        <f t="shared" si="126"/>
        <v>45860</v>
      </c>
      <c r="C814" s="88">
        <f t="shared" si="129"/>
        <v>0.8680555556</v>
      </c>
      <c r="D814" s="240" t="s">
        <v>311</v>
      </c>
      <c r="E814" s="240" t="s">
        <v>312</v>
      </c>
      <c r="F814" s="131"/>
      <c r="G814" s="131"/>
      <c r="H814" s="94" t="str">
        <f t="shared" si="127"/>
        <v>D</v>
      </c>
      <c r="I814" s="131"/>
      <c r="J814" s="240" t="s">
        <v>174</v>
      </c>
      <c r="K814" s="249" t="s">
        <v>251</v>
      </c>
      <c r="L814" s="131"/>
      <c r="M814" s="131"/>
      <c r="N814" s="94" t="str">
        <f t="shared" si="128"/>
        <v>D</v>
      </c>
      <c r="O814" s="131"/>
      <c r="P814" s="136"/>
      <c r="Q814" s="362" t="s">
        <v>21</v>
      </c>
      <c r="R814" s="85"/>
      <c r="S814" s="85"/>
      <c r="T814" s="85"/>
      <c r="U814" s="85"/>
      <c r="V814" s="85"/>
      <c r="W814" s="85"/>
      <c r="X814" s="85"/>
      <c r="Y814" s="85"/>
      <c r="Z814" s="85"/>
    </row>
    <row r="815">
      <c r="A815" s="268" t="s">
        <v>116</v>
      </c>
      <c r="B815" s="81" t="s">
        <v>16</v>
      </c>
      <c r="C815" s="150" t="s">
        <v>117</v>
      </c>
      <c r="D815" s="82" t="s">
        <v>118</v>
      </c>
      <c r="E815" s="82" t="s">
        <v>119</v>
      </c>
      <c r="F815" s="83" t="s">
        <v>120</v>
      </c>
      <c r="G815" s="82" t="s">
        <v>121</v>
      </c>
      <c r="H815" s="82" t="s">
        <v>122</v>
      </c>
      <c r="I815" s="82" t="s">
        <v>123</v>
      </c>
      <c r="J815" s="82" t="s">
        <v>118</v>
      </c>
      <c r="K815" s="82" t="s">
        <v>124</v>
      </c>
      <c r="L815" s="83" t="s">
        <v>125</v>
      </c>
      <c r="M815" s="82" t="s">
        <v>121</v>
      </c>
      <c r="N815" s="82" t="s">
        <v>122</v>
      </c>
      <c r="O815" s="82" t="s">
        <v>123</v>
      </c>
      <c r="P815" s="423" t="s">
        <v>52</v>
      </c>
      <c r="Q815" s="355" t="s">
        <v>17</v>
      </c>
      <c r="R815" s="85"/>
      <c r="S815" s="85"/>
      <c r="T815" s="85"/>
      <c r="U815" s="85"/>
      <c r="V815" s="85"/>
      <c r="W815" s="85"/>
      <c r="X815" s="85"/>
      <c r="Y815" s="85"/>
      <c r="Z815" s="85"/>
    </row>
    <row r="816">
      <c r="A816" s="86">
        <v>45861.0</v>
      </c>
      <c r="B816" s="87">
        <f t="shared" ref="B816:B851" si="130">A816</f>
        <v>45861</v>
      </c>
      <c r="C816" s="88">
        <v>0.625</v>
      </c>
      <c r="D816" s="240" t="s">
        <v>429</v>
      </c>
      <c r="E816" s="240" t="s">
        <v>499</v>
      </c>
      <c r="F816" s="131"/>
      <c r="G816" s="131"/>
      <c r="H816" s="94" t="str">
        <f t="shared" ref="H816:H851" si="131">IFS(G816&gt;M816,"W",G816&lt;M816,"L",G816=M816,"D")</f>
        <v>D</v>
      </c>
      <c r="I816" s="131"/>
      <c r="J816" s="240" t="s">
        <v>313</v>
      </c>
      <c r="K816" s="171" t="s">
        <v>392</v>
      </c>
      <c r="L816" s="131"/>
      <c r="M816" s="215"/>
      <c r="N816" s="94" t="str">
        <f t="shared" ref="N816:N851" si="132">IFS(M816&gt;G816,"W",M816&lt;G816,"L",M816=G816,"D")</f>
        <v>D</v>
      </c>
      <c r="O816" s="131"/>
      <c r="P816" s="136"/>
      <c r="Q816" s="366" t="s">
        <v>23</v>
      </c>
      <c r="R816" s="85"/>
      <c r="S816" s="85"/>
      <c r="T816" s="85"/>
      <c r="U816" s="85"/>
      <c r="V816" s="85"/>
      <c r="W816" s="85"/>
      <c r="X816" s="85"/>
      <c r="Y816" s="85"/>
      <c r="Z816" s="85"/>
    </row>
    <row r="817">
      <c r="A817" s="86">
        <v>45861.0</v>
      </c>
      <c r="B817" s="87">
        <f t="shared" si="130"/>
        <v>45861</v>
      </c>
      <c r="C817" s="88">
        <f t="shared" ref="C817:C851" si="133">C816 + TIME(0, 10, 0)</f>
        <v>0.6319444444</v>
      </c>
      <c r="D817" s="240" t="s">
        <v>186</v>
      </c>
      <c r="E817" s="290" t="s">
        <v>395</v>
      </c>
      <c r="F817" s="131"/>
      <c r="G817" s="215"/>
      <c r="H817" s="94" t="str">
        <f t="shared" si="131"/>
        <v>D</v>
      </c>
      <c r="I817" s="131"/>
      <c r="J817" s="240" t="s">
        <v>313</v>
      </c>
      <c r="K817" s="171" t="s">
        <v>392</v>
      </c>
      <c r="L817" s="131"/>
      <c r="M817" s="215"/>
      <c r="N817" s="94" t="str">
        <f t="shared" si="132"/>
        <v>D</v>
      </c>
      <c r="O817" s="131"/>
      <c r="P817" s="422"/>
      <c r="Q817" s="366" t="s">
        <v>23</v>
      </c>
      <c r="R817" s="85"/>
      <c r="S817" s="85"/>
      <c r="T817" s="85"/>
      <c r="U817" s="85"/>
      <c r="V817" s="85"/>
      <c r="W817" s="85"/>
      <c r="X817" s="85"/>
      <c r="Y817" s="85"/>
      <c r="Z817" s="85"/>
    </row>
    <row r="818">
      <c r="A818" s="86">
        <v>45861.0</v>
      </c>
      <c r="B818" s="87">
        <f t="shared" si="130"/>
        <v>45861</v>
      </c>
      <c r="C818" s="88">
        <f t="shared" si="133"/>
        <v>0.6388888889</v>
      </c>
      <c r="D818" s="240" t="s">
        <v>557</v>
      </c>
      <c r="E818" s="240" t="s">
        <v>558</v>
      </c>
      <c r="F818" s="131"/>
      <c r="G818" s="131"/>
      <c r="H818" s="94" t="str">
        <f t="shared" si="131"/>
        <v>D</v>
      </c>
      <c r="I818" s="131"/>
      <c r="J818" s="240" t="s">
        <v>282</v>
      </c>
      <c r="K818" s="240" t="s">
        <v>777</v>
      </c>
      <c r="L818" s="131"/>
      <c r="M818" s="215"/>
      <c r="N818" s="94" t="str">
        <f t="shared" si="132"/>
        <v>D</v>
      </c>
      <c r="O818" s="131"/>
      <c r="P818" s="136"/>
      <c r="Q818" s="366" t="s">
        <v>23</v>
      </c>
      <c r="R818" s="85"/>
      <c r="S818" s="85"/>
      <c r="T818" s="85"/>
      <c r="U818" s="85"/>
      <c r="V818" s="85"/>
      <c r="W818" s="85"/>
      <c r="X818" s="85"/>
      <c r="Y818" s="85"/>
      <c r="Z818" s="85"/>
    </row>
    <row r="819">
      <c r="A819" s="86">
        <v>45861.0</v>
      </c>
      <c r="B819" s="87">
        <f t="shared" si="130"/>
        <v>45861</v>
      </c>
      <c r="C819" s="88">
        <f t="shared" si="133"/>
        <v>0.6458333333</v>
      </c>
      <c r="D819" s="240" t="s">
        <v>166</v>
      </c>
      <c r="E819" s="240" t="s">
        <v>536</v>
      </c>
      <c r="F819" s="131"/>
      <c r="G819" s="131"/>
      <c r="H819" s="94" t="str">
        <f t="shared" si="131"/>
        <v>D</v>
      </c>
      <c r="I819" s="131"/>
      <c r="J819" s="240" t="s">
        <v>166</v>
      </c>
      <c r="K819" s="240" t="s">
        <v>549</v>
      </c>
      <c r="L819" s="131"/>
      <c r="M819" s="215"/>
      <c r="N819" s="94" t="str">
        <f t="shared" si="132"/>
        <v>D</v>
      </c>
      <c r="O819" s="131"/>
      <c r="P819" s="136"/>
      <c r="Q819" s="366" t="s">
        <v>23</v>
      </c>
      <c r="R819" s="85"/>
      <c r="S819" s="85"/>
      <c r="T819" s="85"/>
      <c r="U819" s="85"/>
      <c r="V819" s="85"/>
      <c r="W819" s="85"/>
      <c r="X819" s="85"/>
      <c r="Y819" s="85"/>
      <c r="Z819" s="85"/>
    </row>
    <row r="820">
      <c r="A820" s="86">
        <v>45861.0</v>
      </c>
      <c r="B820" s="87">
        <f t="shared" si="130"/>
        <v>45861</v>
      </c>
      <c r="C820" s="88">
        <f t="shared" si="133"/>
        <v>0.6527777778</v>
      </c>
      <c r="D820" s="240" t="s">
        <v>130</v>
      </c>
      <c r="E820" s="248" t="s">
        <v>172</v>
      </c>
      <c r="F820" s="131"/>
      <c r="G820" s="131"/>
      <c r="H820" s="94" t="str">
        <f t="shared" si="131"/>
        <v>D</v>
      </c>
      <c r="I820" s="131"/>
      <c r="J820" s="240" t="s">
        <v>313</v>
      </c>
      <c r="K820" s="171" t="s">
        <v>392</v>
      </c>
      <c r="L820" s="131"/>
      <c r="M820" s="215"/>
      <c r="N820" s="94" t="str">
        <f t="shared" si="132"/>
        <v>D</v>
      </c>
      <c r="O820" s="131"/>
      <c r="P820" s="422"/>
      <c r="Q820" s="366" t="s">
        <v>23</v>
      </c>
      <c r="R820" s="85"/>
      <c r="S820" s="85"/>
      <c r="T820" s="85"/>
      <c r="U820" s="85"/>
      <c r="V820" s="85"/>
      <c r="W820" s="85"/>
      <c r="X820" s="85"/>
      <c r="Y820" s="85"/>
      <c r="Z820" s="85"/>
    </row>
    <row r="821">
      <c r="A821" s="86">
        <v>45861.0</v>
      </c>
      <c r="B821" s="87">
        <f t="shared" si="130"/>
        <v>45861</v>
      </c>
      <c r="C821" s="88">
        <f t="shared" si="133"/>
        <v>0.6597222222</v>
      </c>
      <c r="D821" s="240" t="s">
        <v>195</v>
      </c>
      <c r="E821" s="290" t="s">
        <v>395</v>
      </c>
      <c r="F821" s="131"/>
      <c r="G821" s="131"/>
      <c r="H821" s="94" t="str">
        <f t="shared" si="131"/>
        <v>D</v>
      </c>
      <c r="I821" s="131"/>
      <c r="J821" s="240" t="s">
        <v>587</v>
      </c>
      <c r="K821" s="240" t="s">
        <v>196</v>
      </c>
      <c r="L821" s="131"/>
      <c r="M821" s="215"/>
      <c r="N821" s="94" t="str">
        <f t="shared" si="132"/>
        <v>D</v>
      </c>
      <c r="O821" s="131"/>
      <c r="P821" s="131"/>
      <c r="Q821" s="366" t="s">
        <v>23</v>
      </c>
      <c r="R821" s="85"/>
      <c r="S821" s="85"/>
      <c r="T821" s="85"/>
      <c r="U821" s="85"/>
      <c r="V821" s="85"/>
      <c r="W821" s="85"/>
      <c r="X821" s="85"/>
      <c r="Y821" s="85"/>
      <c r="Z821" s="85"/>
    </row>
    <row r="822">
      <c r="A822" s="86">
        <v>45861.0</v>
      </c>
      <c r="B822" s="87">
        <f t="shared" si="130"/>
        <v>45861</v>
      </c>
      <c r="C822" s="88">
        <f t="shared" si="133"/>
        <v>0.6666666667</v>
      </c>
      <c r="D822" s="240" t="s">
        <v>166</v>
      </c>
      <c r="E822" s="240" t="s">
        <v>553</v>
      </c>
      <c r="F822" s="131"/>
      <c r="G822" s="131"/>
      <c r="H822" s="94" t="str">
        <f t="shared" si="131"/>
        <v>D</v>
      </c>
      <c r="I822" s="131"/>
      <c r="J822" s="240" t="s">
        <v>564</v>
      </c>
      <c r="K822" s="240" t="s">
        <v>768</v>
      </c>
      <c r="L822" s="131"/>
      <c r="M822" s="215"/>
      <c r="N822" s="94" t="str">
        <f t="shared" si="132"/>
        <v>D</v>
      </c>
      <c r="O822" s="131"/>
      <c r="P822" s="136"/>
      <c r="Q822" s="366" t="s">
        <v>23</v>
      </c>
      <c r="R822" s="85"/>
      <c r="S822" s="85"/>
      <c r="T822" s="85"/>
      <c r="U822" s="85"/>
      <c r="V822" s="85"/>
      <c r="W822" s="85"/>
      <c r="X822" s="85"/>
      <c r="Y822" s="85"/>
      <c r="Z822" s="85"/>
    </row>
    <row r="823">
      <c r="A823" s="86">
        <v>45861.0</v>
      </c>
      <c r="B823" s="87">
        <f t="shared" si="130"/>
        <v>45861</v>
      </c>
      <c r="C823" s="88">
        <f t="shared" si="133"/>
        <v>0.6736111111</v>
      </c>
      <c r="D823" s="240" t="s">
        <v>195</v>
      </c>
      <c r="E823" s="290" t="s">
        <v>395</v>
      </c>
      <c r="F823" s="131"/>
      <c r="G823" s="131"/>
      <c r="H823" s="94" t="str">
        <f t="shared" si="131"/>
        <v>D</v>
      </c>
      <c r="I823" s="131"/>
      <c r="J823" s="240" t="s">
        <v>191</v>
      </c>
      <c r="K823" s="209" t="s">
        <v>543</v>
      </c>
      <c r="L823" s="131"/>
      <c r="M823" s="215"/>
      <c r="N823" s="94" t="str">
        <f t="shared" si="132"/>
        <v>D</v>
      </c>
      <c r="O823" s="131"/>
      <c r="P823" s="136"/>
      <c r="Q823" s="366" t="s">
        <v>23</v>
      </c>
      <c r="R823" s="85"/>
      <c r="S823" s="85"/>
      <c r="T823" s="85"/>
      <c r="U823" s="85"/>
      <c r="V823" s="85"/>
      <c r="W823" s="85"/>
      <c r="X823" s="85"/>
      <c r="Y823" s="85"/>
      <c r="Z823" s="85"/>
    </row>
    <row r="824">
      <c r="A824" s="86">
        <v>45861.0</v>
      </c>
      <c r="B824" s="87">
        <f t="shared" si="130"/>
        <v>45861</v>
      </c>
      <c r="C824" s="88">
        <f t="shared" si="133"/>
        <v>0.6805555556</v>
      </c>
      <c r="D824" s="240" t="s">
        <v>178</v>
      </c>
      <c r="E824" s="251" t="s">
        <v>241</v>
      </c>
      <c r="F824" s="131"/>
      <c r="G824" s="131"/>
      <c r="H824" s="94" t="str">
        <f t="shared" si="131"/>
        <v>D</v>
      </c>
      <c r="I824" s="131"/>
      <c r="J824" s="240" t="s">
        <v>584</v>
      </c>
      <c r="K824" s="240">
        <v>9.47153578E8</v>
      </c>
      <c r="L824" s="131"/>
      <c r="M824" s="215"/>
      <c r="N824" s="94" t="str">
        <f t="shared" si="132"/>
        <v>D</v>
      </c>
      <c r="O824" s="131"/>
      <c r="P824" s="136"/>
      <c r="Q824" s="366" t="s">
        <v>23</v>
      </c>
      <c r="R824" s="85"/>
      <c r="S824" s="85"/>
      <c r="T824" s="85"/>
      <c r="U824" s="85"/>
      <c r="V824" s="85"/>
      <c r="W824" s="85"/>
      <c r="X824" s="85"/>
      <c r="Y824" s="85"/>
      <c r="Z824" s="85"/>
    </row>
    <row r="825">
      <c r="A825" s="86">
        <v>45861.0</v>
      </c>
      <c r="B825" s="87">
        <f t="shared" si="130"/>
        <v>45861</v>
      </c>
      <c r="C825" s="88">
        <f t="shared" si="133"/>
        <v>0.6875</v>
      </c>
      <c r="D825" s="240" t="s">
        <v>155</v>
      </c>
      <c r="E825" s="181" t="s">
        <v>529</v>
      </c>
      <c r="F825" s="131"/>
      <c r="G825" s="131"/>
      <c r="H825" s="94" t="str">
        <f t="shared" si="131"/>
        <v>D</v>
      </c>
      <c r="I825" s="131"/>
      <c r="J825" s="240" t="s">
        <v>565</v>
      </c>
      <c r="K825" s="240" t="s">
        <v>566</v>
      </c>
      <c r="L825" s="131"/>
      <c r="M825" s="215"/>
      <c r="N825" s="94" t="str">
        <f t="shared" si="132"/>
        <v>D</v>
      </c>
      <c r="O825" s="131"/>
      <c r="P825" s="136"/>
      <c r="Q825" s="366" t="s">
        <v>23</v>
      </c>
      <c r="R825" s="85"/>
      <c r="S825" s="85"/>
      <c r="T825" s="85"/>
      <c r="U825" s="85"/>
      <c r="V825" s="85"/>
      <c r="W825" s="85"/>
      <c r="X825" s="85"/>
      <c r="Y825" s="85"/>
      <c r="Z825" s="85"/>
    </row>
    <row r="826">
      <c r="A826" s="86">
        <v>45861.0</v>
      </c>
      <c r="B826" s="87">
        <f t="shared" si="130"/>
        <v>45861</v>
      </c>
      <c r="C826" s="88">
        <f t="shared" si="133"/>
        <v>0.6944444444</v>
      </c>
      <c r="D826" s="240" t="s">
        <v>155</v>
      </c>
      <c r="E826" s="181" t="s">
        <v>529</v>
      </c>
      <c r="F826" s="131"/>
      <c r="G826" s="131"/>
      <c r="H826" s="94" t="str">
        <f t="shared" si="131"/>
        <v>D</v>
      </c>
      <c r="I826" s="131"/>
      <c r="J826" s="240" t="s">
        <v>170</v>
      </c>
      <c r="K826" s="165" t="s">
        <v>496</v>
      </c>
      <c r="L826" s="131"/>
      <c r="M826" s="215"/>
      <c r="N826" s="94" t="str">
        <f t="shared" si="132"/>
        <v>D</v>
      </c>
      <c r="O826" s="131"/>
      <c r="P826" s="422"/>
      <c r="Q826" s="366" t="s">
        <v>23</v>
      </c>
      <c r="R826" s="85"/>
      <c r="S826" s="85"/>
      <c r="T826" s="85"/>
      <c r="U826" s="85"/>
      <c r="V826" s="85"/>
      <c r="W826" s="85"/>
      <c r="X826" s="85"/>
      <c r="Y826" s="85"/>
      <c r="Z826" s="85"/>
    </row>
    <row r="827">
      <c r="A827" s="86">
        <v>45861.0</v>
      </c>
      <c r="B827" s="87">
        <f t="shared" si="130"/>
        <v>45861</v>
      </c>
      <c r="C827" s="88">
        <f t="shared" si="133"/>
        <v>0.7013888889</v>
      </c>
      <c r="D827" s="240" t="s">
        <v>155</v>
      </c>
      <c r="E827" s="181" t="s">
        <v>529</v>
      </c>
      <c r="F827" s="131"/>
      <c r="G827" s="131"/>
      <c r="H827" s="94" t="str">
        <f t="shared" si="131"/>
        <v>D</v>
      </c>
      <c r="I827" s="131"/>
      <c r="J827" s="240" t="s">
        <v>282</v>
      </c>
      <c r="K827" s="240">
        <v>7.80521329E8</v>
      </c>
      <c r="L827" s="131"/>
      <c r="M827" s="215"/>
      <c r="N827" s="94" t="str">
        <f t="shared" si="132"/>
        <v>D</v>
      </c>
      <c r="O827" s="131"/>
      <c r="P827" s="422"/>
      <c r="Q827" s="366" t="s">
        <v>23</v>
      </c>
      <c r="R827" s="85"/>
      <c r="S827" s="85"/>
      <c r="T827" s="85"/>
      <c r="U827" s="85"/>
      <c r="V827" s="85"/>
      <c r="W827" s="85"/>
      <c r="X827" s="85"/>
      <c r="Y827" s="85"/>
      <c r="Z827" s="85"/>
    </row>
    <row r="828">
      <c r="A828" s="86">
        <v>45861.0</v>
      </c>
      <c r="B828" s="87">
        <f t="shared" si="130"/>
        <v>45861</v>
      </c>
      <c r="C828" s="88">
        <f t="shared" si="133"/>
        <v>0.7083333333</v>
      </c>
      <c r="D828" s="240" t="s">
        <v>186</v>
      </c>
      <c r="E828" s="290" t="s">
        <v>395</v>
      </c>
      <c r="F828" s="131"/>
      <c r="G828" s="131"/>
      <c r="H828" s="94" t="str">
        <f t="shared" si="131"/>
        <v>D</v>
      </c>
      <c r="I828" s="131"/>
      <c r="J828" s="240" t="s">
        <v>166</v>
      </c>
      <c r="K828" s="240" t="s">
        <v>542</v>
      </c>
      <c r="L828" s="131"/>
      <c r="M828" s="215"/>
      <c r="N828" s="94" t="str">
        <f t="shared" si="132"/>
        <v>D</v>
      </c>
      <c r="O828" s="131"/>
      <c r="P828" s="422"/>
      <c r="Q828" s="366" t="s">
        <v>23</v>
      </c>
      <c r="R828" s="85"/>
      <c r="S828" s="85"/>
      <c r="T828" s="85"/>
      <c r="U828" s="85"/>
      <c r="V828" s="85"/>
      <c r="W828" s="85"/>
      <c r="X828" s="85"/>
      <c r="Y828" s="85"/>
      <c r="Z828" s="85"/>
    </row>
    <row r="829">
      <c r="A829" s="86">
        <v>45861.0</v>
      </c>
      <c r="B829" s="87">
        <f t="shared" si="130"/>
        <v>45861</v>
      </c>
      <c r="C829" s="88">
        <f t="shared" si="133"/>
        <v>0.7152777778</v>
      </c>
      <c r="D829" s="240" t="s">
        <v>134</v>
      </c>
      <c r="E829" s="240" t="s">
        <v>505</v>
      </c>
      <c r="F829" s="131"/>
      <c r="G829" s="131"/>
      <c r="H829" s="94" t="str">
        <f t="shared" si="131"/>
        <v>D</v>
      </c>
      <c r="I829" s="131"/>
      <c r="J829" s="240" t="s">
        <v>170</v>
      </c>
      <c r="K829" s="165" t="s">
        <v>496</v>
      </c>
      <c r="L829" s="131"/>
      <c r="M829" s="131"/>
      <c r="N829" s="94" t="str">
        <f t="shared" si="132"/>
        <v>D</v>
      </c>
      <c r="O829" s="131"/>
      <c r="P829" s="422"/>
      <c r="Q829" s="366" t="s">
        <v>23</v>
      </c>
      <c r="R829" s="85"/>
      <c r="S829" s="85"/>
      <c r="T829" s="85"/>
      <c r="U829" s="85"/>
      <c r="V829" s="85"/>
      <c r="W829" s="85"/>
      <c r="X829" s="85"/>
      <c r="Y829" s="85"/>
      <c r="Z829" s="85"/>
    </row>
    <row r="830">
      <c r="A830" s="86">
        <v>45861.0</v>
      </c>
      <c r="B830" s="87">
        <f t="shared" si="130"/>
        <v>45861</v>
      </c>
      <c r="C830" s="88">
        <f t="shared" si="133"/>
        <v>0.7222222222</v>
      </c>
      <c r="D830" s="240" t="s">
        <v>161</v>
      </c>
      <c r="E830" s="296" t="s">
        <v>374</v>
      </c>
      <c r="F830" s="131"/>
      <c r="G830" s="131"/>
      <c r="H830" s="94" t="str">
        <f t="shared" si="131"/>
        <v>D</v>
      </c>
      <c r="I830" s="131"/>
      <c r="J830" s="240" t="s">
        <v>166</v>
      </c>
      <c r="K830" s="240" t="s">
        <v>537</v>
      </c>
      <c r="L830" s="131"/>
      <c r="M830" s="131"/>
      <c r="N830" s="94" t="str">
        <f t="shared" si="132"/>
        <v>D</v>
      </c>
      <c r="O830" s="131"/>
      <c r="P830" s="131"/>
      <c r="Q830" s="366" t="s">
        <v>23</v>
      </c>
      <c r="R830" s="85"/>
      <c r="S830" s="85"/>
      <c r="T830" s="85"/>
      <c r="U830" s="85"/>
      <c r="V830" s="85"/>
      <c r="W830" s="85"/>
      <c r="X830" s="85"/>
      <c r="Y830" s="85"/>
      <c r="Z830" s="85"/>
    </row>
    <row r="831">
      <c r="A831" s="86">
        <v>45861.0</v>
      </c>
      <c r="B831" s="87">
        <f t="shared" si="130"/>
        <v>45861</v>
      </c>
      <c r="C831" s="88">
        <f t="shared" si="133"/>
        <v>0.7291666667</v>
      </c>
      <c r="D831" s="240" t="s">
        <v>166</v>
      </c>
      <c r="E831" s="240" t="s">
        <v>533</v>
      </c>
      <c r="F831" s="131"/>
      <c r="G831" s="131"/>
      <c r="H831" s="94" t="str">
        <f t="shared" si="131"/>
        <v>D</v>
      </c>
      <c r="I831" s="131"/>
      <c r="J831" s="240" t="s">
        <v>146</v>
      </c>
      <c r="K831" s="240" t="s">
        <v>147</v>
      </c>
      <c r="L831" s="131"/>
      <c r="M831" s="131"/>
      <c r="N831" s="94" t="str">
        <f t="shared" si="132"/>
        <v>D</v>
      </c>
      <c r="O831" s="131"/>
      <c r="P831" s="422"/>
      <c r="Q831" s="366" t="s">
        <v>23</v>
      </c>
      <c r="R831" s="85"/>
      <c r="S831" s="85"/>
      <c r="T831" s="85"/>
      <c r="U831" s="85"/>
      <c r="V831" s="85"/>
      <c r="W831" s="85"/>
      <c r="X831" s="85"/>
      <c r="Y831" s="85"/>
      <c r="Z831" s="85"/>
    </row>
    <row r="832">
      <c r="A832" s="86">
        <v>45861.0</v>
      </c>
      <c r="B832" s="87">
        <f t="shared" si="130"/>
        <v>45861</v>
      </c>
      <c r="C832" s="88">
        <f t="shared" si="133"/>
        <v>0.7361111111</v>
      </c>
      <c r="D832" s="240" t="s">
        <v>141</v>
      </c>
      <c r="E832" s="240" t="s">
        <v>346</v>
      </c>
      <c r="F832" s="131"/>
      <c r="G832" s="131"/>
      <c r="H832" s="94" t="str">
        <f t="shared" si="131"/>
        <v>D</v>
      </c>
      <c r="I832" s="131"/>
      <c r="J832" s="241" t="s">
        <v>130</v>
      </c>
      <c r="K832" s="248" t="s">
        <v>172</v>
      </c>
      <c r="L832" s="131"/>
      <c r="M832" s="131"/>
      <c r="N832" s="94" t="str">
        <f t="shared" si="132"/>
        <v>D</v>
      </c>
      <c r="O832" s="131"/>
      <c r="P832" s="136"/>
      <c r="Q832" s="366" t="s">
        <v>23</v>
      </c>
      <c r="R832" s="85"/>
      <c r="S832" s="85"/>
      <c r="T832" s="85"/>
      <c r="U832" s="85"/>
      <c r="V832" s="85"/>
      <c r="W832" s="85"/>
      <c r="X832" s="85"/>
      <c r="Y832" s="85"/>
      <c r="Z832" s="85"/>
    </row>
    <row r="833">
      <c r="A833" s="86">
        <v>45861.0</v>
      </c>
      <c r="B833" s="87">
        <f t="shared" si="130"/>
        <v>45861</v>
      </c>
      <c r="C833" s="88">
        <f t="shared" si="133"/>
        <v>0.7430555556</v>
      </c>
      <c r="D833" s="240" t="s">
        <v>166</v>
      </c>
      <c r="E833" s="240" t="s">
        <v>443</v>
      </c>
      <c r="F833" s="131"/>
      <c r="G833" s="131"/>
      <c r="H833" s="94" t="str">
        <f t="shared" si="131"/>
        <v>D</v>
      </c>
      <c r="I833" s="131"/>
      <c r="J833" s="240" t="s">
        <v>590</v>
      </c>
      <c r="K833" s="248" t="s">
        <v>172</v>
      </c>
      <c r="L833" s="131"/>
      <c r="M833" s="131"/>
      <c r="N833" s="94" t="str">
        <f t="shared" si="132"/>
        <v>D</v>
      </c>
      <c r="O833" s="131"/>
      <c r="P833" s="422"/>
      <c r="Q833" s="366" t="s">
        <v>23</v>
      </c>
      <c r="R833" s="85"/>
      <c r="S833" s="85"/>
      <c r="T833" s="85"/>
      <c r="U833" s="85"/>
      <c r="V833" s="85"/>
      <c r="W833" s="85"/>
      <c r="X833" s="85"/>
      <c r="Y833" s="85"/>
      <c r="Z833" s="85"/>
    </row>
    <row r="834">
      <c r="A834" s="86">
        <v>45861.0</v>
      </c>
      <c r="B834" s="87">
        <f t="shared" si="130"/>
        <v>45861</v>
      </c>
      <c r="C834" s="88">
        <f t="shared" si="133"/>
        <v>0.75</v>
      </c>
      <c r="D834" s="240" t="s">
        <v>155</v>
      </c>
      <c r="E834" s="181" t="s">
        <v>529</v>
      </c>
      <c r="F834" s="131"/>
      <c r="G834" s="131"/>
      <c r="H834" s="94" t="str">
        <f t="shared" si="131"/>
        <v>D</v>
      </c>
      <c r="I834" s="131"/>
      <c r="J834" s="240" t="s">
        <v>263</v>
      </c>
      <c r="K834" s="240" t="s">
        <v>214</v>
      </c>
      <c r="L834" s="131"/>
      <c r="M834" s="131"/>
      <c r="N834" s="94" t="str">
        <f t="shared" si="132"/>
        <v>D</v>
      </c>
      <c r="O834" s="131"/>
      <c r="P834" s="131"/>
      <c r="Q834" s="366" t="s">
        <v>23</v>
      </c>
      <c r="R834" s="85"/>
      <c r="S834" s="85"/>
      <c r="T834" s="85"/>
      <c r="U834" s="85"/>
      <c r="V834" s="85"/>
      <c r="W834" s="85"/>
      <c r="X834" s="85"/>
      <c r="Y834" s="85"/>
      <c r="Z834" s="85"/>
    </row>
    <row r="835">
      <c r="A835" s="86">
        <v>45861.0</v>
      </c>
      <c r="B835" s="87">
        <f t="shared" si="130"/>
        <v>45861</v>
      </c>
      <c r="C835" s="88">
        <f t="shared" si="133"/>
        <v>0.7569444444</v>
      </c>
      <c r="D835" s="240" t="s">
        <v>186</v>
      </c>
      <c r="E835" s="290" t="s">
        <v>395</v>
      </c>
      <c r="F835" s="131"/>
      <c r="G835" s="131"/>
      <c r="H835" s="94" t="str">
        <f t="shared" si="131"/>
        <v>D</v>
      </c>
      <c r="I835" s="131"/>
      <c r="J835" s="240" t="s">
        <v>313</v>
      </c>
      <c r="K835" s="171" t="s">
        <v>392</v>
      </c>
      <c r="L835" s="131"/>
      <c r="M835" s="131"/>
      <c r="N835" s="94" t="str">
        <f t="shared" si="132"/>
        <v>D</v>
      </c>
      <c r="O835" s="131"/>
      <c r="P835" s="131"/>
      <c r="Q835" s="366" t="s">
        <v>23</v>
      </c>
      <c r="R835" s="85"/>
      <c r="S835" s="85"/>
      <c r="T835" s="85"/>
      <c r="U835" s="85"/>
      <c r="V835" s="85"/>
      <c r="W835" s="85"/>
      <c r="X835" s="85"/>
      <c r="Y835" s="85"/>
      <c r="Z835" s="85"/>
    </row>
    <row r="836">
      <c r="A836" s="86">
        <v>45861.0</v>
      </c>
      <c r="B836" s="87">
        <f t="shared" si="130"/>
        <v>45861</v>
      </c>
      <c r="C836" s="88">
        <f t="shared" si="133"/>
        <v>0.7638888889</v>
      </c>
      <c r="D836" s="240" t="s">
        <v>195</v>
      </c>
      <c r="E836" s="290" t="s">
        <v>395</v>
      </c>
      <c r="F836" s="131"/>
      <c r="G836" s="131"/>
      <c r="H836" s="94" t="str">
        <f t="shared" si="131"/>
        <v>D</v>
      </c>
      <c r="I836" s="131"/>
      <c r="J836" s="240" t="s">
        <v>590</v>
      </c>
      <c r="K836" s="248" t="s">
        <v>172</v>
      </c>
      <c r="L836" s="131"/>
      <c r="M836" s="131"/>
      <c r="N836" s="94" t="str">
        <f t="shared" si="132"/>
        <v>D</v>
      </c>
      <c r="O836" s="131"/>
      <c r="P836" s="136"/>
      <c r="Q836" s="366" t="s">
        <v>23</v>
      </c>
      <c r="R836" s="85"/>
      <c r="S836" s="85"/>
      <c r="T836" s="85"/>
      <c r="U836" s="85"/>
      <c r="V836" s="85"/>
      <c r="W836" s="85"/>
      <c r="X836" s="85"/>
      <c r="Y836" s="85"/>
      <c r="Z836" s="85"/>
    </row>
    <row r="837">
      <c r="A837" s="86">
        <v>45861.0</v>
      </c>
      <c r="B837" s="87">
        <f t="shared" si="130"/>
        <v>45861</v>
      </c>
      <c r="C837" s="88">
        <f t="shared" si="133"/>
        <v>0.7708333333</v>
      </c>
      <c r="D837" s="240" t="s">
        <v>186</v>
      </c>
      <c r="E837" s="290" t="s">
        <v>395</v>
      </c>
      <c r="F837" s="131"/>
      <c r="G837" s="131"/>
      <c r="H837" s="94" t="str">
        <f t="shared" si="131"/>
        <v>D</v>
      </c>
      <c r="I837" s="131"/>
      <c r="J837" s="240" t="s">
        <v>255</v>
      </c>
      <c r="K837" s="240" t="s">
        <v>142</v>
      </c>
      <c r="L837" s="131"/>
      <c r="M837" s="131"/>
      <c r="N837" s="94" t="str">
        <f t="shared" si="132"/>
        <v>D</v>
      </c>
      <c r="O837" s="131"/>
      <c r="P837" s="422"/>
      <c r="Q837" s="366" t="s">
        <v>23</v>
      </c>
      <c r="R837" s="85"/>
      <c r="S837" s="85"/>
      <c r="T837" s="85"/>
      <c r="U837" s="85"/>
      <c r="V837" s="85"/>
      <c r="W837" s="85"/>
      <c r="X837" s="85"/>
      <c r="Y837" s="85"/>
      <c r="Z837" s="85"/>
    </row>
    <row r="838">
      <c r="A838" s="86">
        <v>45861.0</v>
      </c>
      <c r="B838" s="87">
        <f t="shared" si="130"/>
        <v>45861</v>
      </c>
      <c r="C838" s="88">
        <f t="shared" si="133"/>
        <v>0.7777777778</v>
      </c>
      <c r="D838" s="240" t="s">
        <v>166</v>
      </c>
      <c r="E838" s="240" t="s">
        <v>442</v>
      </c>
      <c r="F838" s="131"/>
      <c r="G838" s="131"/>
      <c r="H838" s="94" t="str">
        <f t="shared" si="131"/>
        <v>D</v>
      </c>
      <c r="I838" s="131"/>
      <c r="J838" s="240" t="s">
        <v>266</v>
      </c>
      <c r="K838" s="240" t="s">
        <v>561</v>
      </c>
      <c r="L838" s="131"/>
      <c r="M838" s="131"/>
      <c r="N838" s="94" t="str">
        <f t="shared" si="132"/>
        <v>D</v>
      </c>
      <c r="O838" s="131"/>
      <c r="P838" s="136"/>
      <c r="Q838" s="366" t="s">
        <v>23</v>
      </c>
      <c r="R838" s="85"/>
      <c r="S838" s="85"/>
      <c r="T838" s="85"/>
      <c r="U838" s="85"/>
      <c r="V838" s="85"/>
      <c r="W838" s="85"/>
      <c r="X838" s="85"/>
      <c r="Y838" s="85"/>
      <c r="Z838" s="85"/>
    </row>
    <row r="839">
      <c r="A839" s="86">
        <v>45861.0</v>
      </c>
      <c r="B839" s="87">
        <f t="shared" si="130"/>
        <v>45861</v>
      </c>
      <c r="C839" s="88">
        <f t="shared" si="133"/>
        <v>0.7847222222</v>
      </c>
      <c r="D839" s="240" t="s">
        <v>195</v>
      </c>
      <c r="E839" s="290" t="s">
        <v>395</v>
      </c>
      <c r="F839" s="131"/>
      <c r="G839" s="131"/>
      <c r="H839" s="94" t="str">
        <f t="shared" si="131"/>
        <v>D</v>
      </c>
      <c r="I839" s="131"/>
      <c r="J839" s="240" t="s">
        <v>282</v>
      </c>
      <c r="K839" s="240" t="s">
        <v>711</v>
      </c>
      <c r="L839" s="131"/>
      <c r="M839" s="131"/>
      <c r="N839" s="94" t="str">
        <f t="shared" si="132"/>
        <v>D</v>
      </c>
      <c r="O839" s="131"/>
      <c r="P839" s="136"/>
      <c r="Q839" s="366" t="s">
        <v>23</v>
      </c>
      <c r="R839" s="85"/>
      <c r="S839" s="85"/>
      <c r="T839" s="85"/>
      <c r="U839" s="85"/>
      <c r="V839" s="85"/>
      <c r="W839" s="85"/>
      <c r="X839" s="85"/>
      <c r="Y839" s="85"/>
      <c r="Z839" s="85"/>
    </row>
    <row r="840">
      <c r="A840" s="86">
        <v>45861.0</v>
      </c>
      <c r="B840" s="87">
        <f t="shared" si="130"/>
        <v>45861</v>
      </c>
      <c r="C840" s="88">
        <f t="shared" si="133"/>
        <v>0.7916666667</v>
      </c>
      <c r="D840" s="240" t="s">
        <v>195</v>
      </c>
      <c r="E840" s="290" t="s">
        <v>395</v>
      </c>
      <c r="F840" s="131"/>
      <c r="G840" s="131"/>
      <c r="H840" s="94" t="str">
        <f t="shared" si="131"/>
        <v>D</v>
      </c>
      <c r="I840" s="131"/>
      <c r="J840" s="240" t="s">
        <v>205</v>
      </c>
      <c r="K840" s="240" t="s">
        <v>575</v>
      </c>
      <c r="L840" s="131"/>
      <c r="M840" s="131"/>
      <c r="N840" s="94" t="str">
        <f t="shared" si="132"/>
        <v>D</v>
      </c>
      <c r="O840" s="131"/>
      <c r="P840" s="131"/>
      <c r="Q840" s="366" t="s">
        <v>23</v>
      </c>
      <c r="R840" s="85"/>
      <c r="S840" s="85"/>
      <c r="T840" s="85"/>
      <c r="U840" s="85"/>
      <c r="V840" s="85"/>
      <c r="W840" s="85"/>
      <c r="X840" s="85"/>
      <c r="Y840" s="85"/>
      <c r="Z840" s="85"/>
    </row>
    <row r="841">
      <c r="A841" s="86">
        <v>45861.0</v>
      </c>
      <c r="B841" s="87">
        <f t="shared" si="130"/>
        <v>45861</v>
      </c>
      <c r="C841" s="88">
        <f t="shared" si="133"/>
        <v>0.7986111111</v>
      </c>
      <c r="D841" s="240" t="s">
        <v>292</v>
      </c>
      <c r="E841" s="240" t="s">
        <v>569</v>
      </c>
      <c r="F841" s="131"/>
      <c r="G841" s="131"/>
      <c r="H841" s="94" t="str">
        <f t="shared" si="131"/>
        <v>D</v>
      </c>
      <c r="I841" s="131"/>
      <c r="J841" s="240" t="s">
        <v>313</v>
      </c>
      <c r="K841" s="171" t="s">
        <v>392</v>
      </c>
      <c r="L841" s="131"/>
      <c r="M841" s="131"/>
      <c r="N841" s="94" t="str">
        <f t="shared" si="132"/>
        <v>D</v>
      </c>
      <c r="O841" s="131"/>
      <c r="P841" s="131"/>
      <c r="Q841" s="366" t="s">
        <v>23</v>
      </c>
      <c r="R841" s="85"/>
      <c r="S841" s="85"/>
      <c r="T841" s="85"/>
      <c r="U841" s="85"/>
      <c r="V841" s="85"/>
      <c r="W841" s="85"/>
      <c r="X841" s="85"/>
      <c r="Y841" s="85"/>
      <c r="Z841" s="85"/>
    </row>
    <row r="842">
      <c r="A842" s="86">
        <v>45861.0</v>
      </c>
      <c r="B842" s="87">
        <f t="shared" si="130"/>
        <v>45861</v>
      </c>
      <c r="C842" s="88">
        <f t="shared" si="133"/>
        <v>0.8055555556</v>
      </c>
      <c r="D842" s="240" t="s">
        <v>134</v>
      </c>
      <c r="E842" s="240" t="s">
        <v>226</v>
      </c>
      <c r="F842" s="131"/>
      <c r="G842" s="131"/>
      <c r="H842" s="94" t="str">
        <f t="shared" si="131"/>
        <v>D</v>
      </c>
      <c r="I842" s="131"/>
      <c r="J842" s="240" t="s">
        <v>210</v>
      </c>
      <c r="K842" s="240" t="s">
        <v>458</v>
      </c>
      <c r="L842" s="131"/>
      <c r="M842" s="131"/>
      <c r="N842" s="94" t="str">
        <f t="shared" si="132"/>
        <v>D</v>
      </c>
      <c r="O842" s="131"/>
      <c r="P842" s="131"/>
      <c r="Q842" s="366" t="s">
        <v>23</v>
      </c>
      <c r="R842" s="85"/>
      <c r="S842" s="85"/>
      <c r="T842" s="85"/>
      <c r="U842" s="85"/>
      <c r="V842" s="85"/>
      <c r="W842" s="85"/>
      <c r="X842" s="85"/>
      <c r="Y842" s="85"/>
      <c r="Z842" s="85"/>
    </row>
    <row r="843">
      <c r="A843" s="86">
        <v>45861.0</v>
      </c>
      <c r="B843" s="87">
        <f t="shared" si="130"/>
        <v>45861</v>
      </c>
      <c r="C843" s="88">
        <f t="shared" si="133"/>
        <v>0.8125</v>
      </c>
      <c r="D843" s="240" t="s">
        <v>186</v>
      </c>
      <c r="E843" s="290" t="s">
        <v>395</v>
      </c>
      <c r="F843" s="131"/>
      <c r="G843" s="131"/>
      <c r="H843" s="94" t="str">
        <f t="shared" si="131"/>
        <v>D</v>
      </c>
      <c r="I843" s="131"/>
      <c r="J843" s="240" t="s">
        <v>217</v>
      </c>
      <c r="K843" s="240" t="s">
        <v>589</v>
      </c>
      <c r="L843" s="131"/>
      <c r="M843" s="131"/>
      <c r="N843" s="94" t="str">
        <f t="shared" si="132"/>
        <v>D</v>
      </c>
      <c r="O843" s="131"/>
      <c r="P843" s="131"/>
      <c r="Q843" s="366" t="s">
        <v>23</v>
      </c>
      <c r="R843" s="85"/>
      <c r="S843" s="85"/>
      <c r="T843" s="85"/>
      <c r="U843" s="85"/>
      <c r="V843" s="85"/>
      <c r="W843" s="85"/>
      <c r="X843" s="85"/>
      <c r="Y843" s="85"/>
      <c r="Z843" s="85"/>
    </row>
    <row r="844">
      <c r="A844" s="86">
        <v>45861.0</v>
      </c>
      <c r="B844" s="87">
        <f t="shared" si="130"/>
        <v>45861</v>
      </c>
      <c r="C844" s="88">
        <f t="shared" si="133"/>
        <v>0.8194444444</v>
      </c>
      <c r="D844" s="240" t="s">
        <v>178</v>
      </c>
      <c r="E844" s="251" t="s">
        <v>171</v>
      </c>
      <c r="F844" s="131"/>
      <c r="G844" s="131"/>
      <c r="H844" s="94" t="str">
        <f t="shared" si="131"/>
        <v>D</v>
      </c>
      <c r="I844" s="131"/>
      <c r="J844" s="240" t="s">
        <v>590</v>
      </c>
      <c r="K844" s="248" t="s">
        <v>172</v>
      </c>
      <c r="L844" s="131"/>
      <c r="M844" s="131"/>
      <c r="N844" s="94" t="str">
        <f t="shared" si="132"/>
        <v>D</v>
      </c>
      <c r="O844" s="131"/>
      <c r="P844" s="131"/>
      <c r="Q844" s="366" t="s">
        <v>23</v>
      </c>
      <c r="R844" s="85"/>
      <c r="S844" s="85"/>
      <c r="T844" s="85"/>
      <c r="U844" s="85"/>
      <c r="V844" s="85"/>
      <c r="W844" s="85"/>
      <c r="X844" s="85"/>
      <c r="Y844" s="85"/>
      <c r="Z844" s="85"/>
    </row>
    <row r="845">
      <c r="A845" s="86">
        <v>45861.0</v>
      </c>
      <c r="B845" s="87">
        <f t="shared" si="130"/>
        <v>45861</v>
      </c>
      <c r="C845" s="88">
        <f t="shared" si="133"/>
        <v>0.8263888889</v>
      </c>
      <c r="D845" s="240" t="s">
        <v>195</v>
      </c>
      <c r="E845" s="290" t="s">
        <v>395</v>
      </c>
      <c r="F845" s="131"/>
      <c r="G845" s="131"/>
      <c r="H845" s="94" t="str">
        <f t="shared" si="131"/>
        <v>D</v>
      </c>
      <c r="I845" s="131"/>
      <c r="J845" s="240" t="s">
        <v>166</v>
      </c>
      <c r="K845" s="240" t="s">
        <v>504</v>
      </c>
      <c r="L845" s="131"/>
      <c r="M845" s="131"/>
      <c r="N845" s="94" t="str">
        <f t="shared" si="132"/>
        <v>D</v>
      </c>
      <c r="O845" s="131"/>
      <c r="P845" s="131"/>
      <c r="Q845" s="366" t="s">
        <v>23</v>
      </c>
      <c r="R845" s="85"/>
      <c r="S845" s="85"/>
      <c r="T845" s="85"/>
      <c r="U845" s="85"/>
      <c r="V845" s="85"/>
      <c r="W845" s="85"/>
      <c r="X845" s="85"/>
      <c r="Y845" s="85"/>
      <c r="Z845" s="85"/>
    </row>
    <row r="846">
      <c r="A846" s="86">
        <v>45861.0</v>
      </c>
      <c r="B846" s="87">
        <f t="shared" si="130"/>
        <v>45861</v>
      </c>
      <c r="C846" s="88">
        <f t="shared" si="133"/>
        <v>0.8333333333</v>
      </c>
      <c r="D846" s="240" t="s">
        <v>195</v>
      </c>
      <c r="E846" s="290" t="s">
        <v>395</v>
      </c>
      <c r="F846" s="131"/>
      <c r="G846" s="131"/>
      <c r="H846" s="94" t="str">
        <f t="shared" si="131"/>
        <v>D</v>
      </c>
      <c r="I846" s="131"/>
      <c r="J846" s="240" t="s">
        <v>146</v>
      </c>
      <c r="K846" s="240" t="s">
        <v>785</v>
      </c>
      <c r="L846" s="131"/>
      <c r="M846" s="131"/>
      <c r="N846" s="94" t="str">
        <f t="shared" si="132"/>
        <v>D</v>
      </c>
      <c r="O846" s="131"/>
      <c r="P846" s="131"/>
      <c r="Q846" s="366" t="s">
        <v>23</v>
      </c>
      <c r="R846" s="85"/>
      <c r="S846" s="85"/>
      <c r="T846" s="85"/>
      <c r="U846" s="85"/>
      <c r="V846" s="85"/>
      <c r="W846" s="85"/>
      <c r="X846" s="85"/>
      <c r="Y846" s="85"/>
      <c r="Z846" s="85"/>
    </row>
    <row r="847">
      <c r="A847" s="86">
        <v>45861.0</v>
      </c>
      <c r="B847" s="87">
        <f t="shared" si="130"/>
        <v>45861</v>
      </c>
      <c r="C847" s="88">
        <f t="shared" si="133"/>
        <v>0.8402777778</v>
      </c>
      <c r="D847" s="240" t="s">
        <v>186</v>
      </c>
      <c r="E847" s="290" t="s">
        <v>395</v>
      </c>
      <c r="F847" s="131"/>
      <c r="G847" s="131"/>
      <c r="H847" s="94" t="str">
        <f t="shared" si="131"/>
        <v>D</v>
      </c>
      <c r="I847" s="131"/>
      <c r="J847" s="240" t="s">
        <v>570</v>
      </c>
      <c r="K847" s="240" t="s">
        <v>571</v>
      </c>
      <c r="L847" s="131"/>
      <c r="M847" s="131"/>
      <c r="N847" s="94" t="str">
        <f t="shared" si="132"/>
        <v>D</v>
      </c>
      <c r="O847" s="131"/>
      <c r="P847" s="136"/>
      <c r="Q847" s="366" t="s">
        <v>23</v>
      </c>
      <c r="R847" s="85"/>
      <c r="S847" s="85"/>
      <c r="T847" s="85"/>
      <c r="U847" s="85"/>
      <c r="V847" s="85"/>
      <c r="W847" s="85"/>
      <c r="X847" s="85"/>
      <c r="Y847" s="85"/>
      <c r="Z847" s="85"/>
    </row>
    <row r="848">
      <c r="A848" s="86">
        <v>45861.0</v>
      </c>
      <c r="B848" s="87">
        <f t="shared" si="130"/>
        <v>45861</v>
      </c>
      <c r="C848" s="88">
        <f t="shared" si="133"/>
        <v>0.8472222222</v>
      </c>
      <c r="D848" s="240" t="s">
        <v>188</v>
      </c>
      <c r="E848" s="240">
        <v>6.73519272E8</v>
      </c>
      <c r="F848" s="131"/>
      <c r="G848" s="131"/>
      <c r="H848" s="94" t="str">
        <f t="shared" si="131"/>
        <v>D</v>
      </c>
      <c r="I848" s="131"/>
      <c r="J848" s="240" t="s">
        <v>313</v>
      </c>
      <c r="K848" s="171" t="s">
        <v>392</v>
      </c>
      <c r="L848" s="131"/>
      <c r="M848" s="131"/>
      <c r="N848" s="94" t="str">
        <f t="shared" si="132"/>
        <v>D</v>
      </c>
      <c r="O848" s="131"/>
      <c r="P848" s="131"/>
      <c r="Q848" s="366" t="s">
        <v>23</v>
      </c>
      <c r="R848" s="85"/>
      <c r="S848" s="85"/>
      <c r="T848" s="85"/>
      <c r="U848" s="85"/>
      <c r="V848" s="85"/>
      <c r="W848" s="85"/>
      <c r="X848" s="85"/>
      <c r="Y848" s="85"/>
      <c r="Z848" s="85"/>
    </row>
    <row r="849">
      <c r="A849" s="86">
        <v>45861.0</v>
      </c>
      <c r="B849" s="87">
        <f t="shared" si="130"/>
        <v>45861</v>
      </c>
      <c r="C849" s="88">
        <f t="shared" si="133"/>
        <v>0.8541666667</v>
      </c>
      <c r="D849" s="240" t="s">
        <v>130</v>
      </c>
      <c r="E849" s="248" t="s">
        <v>172</v>
      </c>
      <c r="F849" s="131"/>
      <c r="G849" s="131"/>
      <c r="H849" s="94" t="str">
        <f t="shared" si="131"/>
        <v>D</v>
      </c>
      <c r="I849" s="131"/>
      <c r="J849" s="240" t="s">
        <v>313</v>
      </c>
      <c r="K849" s="171" t="s">
        <v>392</v>
      </c>
      <c r="L849" s="131"/>
      <c r="M849" s="131"/>
      <c r="N849" s="94" t="str">
        <f t="shared" si="132"/>
        <v>D</v>
      </c>
      <c r="O849" s="131"/>
      <c r="P849" s="136"/>
      <c r="Q849" s="366" t="s">
        <v>23</v>
      </c>
      <c r="R849" s="85"/>
      <c r="S849" s="85"/>
      <c r="T849" s="85"/>
      <c r="U849" s="85"/>
      <c r="V849" s="85"/>
      <c r="W849" s="85"/>
      <c r="X849" s="85"/>
      <c r="Y849" s="85"/>
      <c r="Z849" s="85"/>
    </row>
    <row r="850">
      <c r="A850" s="86">
        <v>45861.0</v>
      </c>
      <c r="B850" s="87">
        <f t="shared" si="130"/>
        <v>45861</v>
      </c>
      <c r="C850" s="88">
        <f t="shared" si="133"/>
        <v>0.8611111111</v>
      </c>
      <c r="D850" s="240" t="s">
        <v>574</v>
      </c>
      <c r="E850" s="240">
        <v>6.74524416E8</v>
      </c>
      <c r="F850" s="131"/>
      <c r="G850" s="131"/>
      <c r="H850" s="94" t="str">
        <f t="shared" si="131"/>
        <v>D</v>
      </c>
      <c r="I850" s="131"/>
      <c r="J850" s="240" t="s">
        <v>166</v>
      </c>
      <c r="K850" s="240" t="s">
        <v>559</v>
      </c>
      <c r="L850" s="131"/>
      <c r="M850" s="131"/>
      <c r="N850" s="94" t="str">
        <f t="shared" si="132"/>
        <v>D</v>
      </c>
      <c r="O850" s="131"/>
      <c r="P850" s="131"/>
      <c r="Q850" s="366" t="s">
        <v>23</v>
      </c>
      <c r="R850" s="85"/>
      <c r="S850" s="85"/>
      <c r="T850" s="85"/>
      <c r="U850" s="85"/>
      <c r="V850" s="85"/>
      <c r="W850" s="85"/>
      <c r="X850" s="85"/>
      <c r="Y850" s="85"/>
      <c r="Z850" s="85"/>
    </row>
    <row r="851">
      <c r="A851" s="86">
        <v>45861.0</v>
      </c>
      <c r="B851" s="87">
        <f t="shared" si="130"/>
        <v>45861</v>
      </c>
      <c r="C851" s="88">
        <f t="shared" si="133"/>
        <v>0.8680555556</v>
      </c>
      <c r="D851" s="240" t="s">
        <v>149</v>
      </c>
      <c r="E851" s="174" t="s">
        <v>526</v>
      </c>
      <c r="F851" s="131"/>
      <c r="G851" s="131"/>
      <c r="H851" s="94" t="str">
        <f t="shared" si="131"/>
        <v>D</v>
      </c>
      <c r="I851" s="131"/>
      <c r="J851" s="240" t="s">
        <v>313</v>
      </c>
      <c r="K851" s="240" t="s">
        <v>495</v>
      </c>
      <c r="L851" s="131"/>
      <c r="M851" s="131"/>
      <c r="N851" s="94" t="str">
        <f t="shared" si="132"/>
        <v>D</v>
      </c>
      <c r="O851" s="131"/>
      <c r="P851" s="136"/>
      <c r="Q851" s="366" t="s">
        <v>23</v>
      </c>
      <c r="R851" s="85"/>
      <c r="S851" s="85"/>
      <c r="T851" s="85"/>
      <c r="U851" s="85"/>
      <c r="V851" s="85"/>
      <c r="W851" s="85"/>
      <c r="X851" s="85"/>
      <c r="Y851" s="85"/>
      <c r="Z851" s="85"/>
    </row>
    <row r="852">
      <c r="A852" s="268" t="s">
        <v>116</v>
      </c>
      <c r="B852" s="81" t="s">
        <v>16</v>
      </c>
      <c r="C852" s="150" t="s">
        <v>117</v>
      </c>
      <c r="D852" s="82" t="s">
        <v>118</v>
      </c>
      <c r="E852" s="82" t="s">
        <v>119</v>
      </c>
      <c r="F852" s="83" t="s">
        <v>120</v>
      </c>
      <c r="G852" s="82" t="s">
        <v>121</v>
      </c>
      <c r="H852" s="82" t="s">
        <v>122</v>
      </c>
      <c r="I852" s="82" t="s">
        <v>123</v>
      </c>
      <c r="J852" s="82" t="s">
        <v>118</v>
      </c>
      <c r="K852" s="82" t="s">
        <v>124</v>
      </c>
      <c r="L852" s="83" t="s">
        <v>125</v>
      </c>
      <c r="M852" s="82" t="s">
        <v>121</v>
      </c>
      <c r="N852" s="82" t="s">
        <v>122</v>
      </c>
      <c r="O852" s="82" t="s">
        <v>123</v>
      </c>
      <c r="P852" s="84" t="s">
        <v>52</v>
      </c>
      <c r="Q852" s="368" t="s">
        <v>17</v>
      </c>
      <c r="R852" s="85"/>
      <c r="S852" s="85"/>
      <c r="T852" s="85"/>
      <c r="U852" s="85"/>
      <c r="V852" s="85"/>
      <c r="W852" s="85"/>
      <c r="X852" s="85"/>
      <c r="Y852" s="85"/>
      <c r="Z852" s="85"/>
    </row>
    <row r="853">
      <c r="A853" s="86">
        <v>45862.0</v>
      </c>
      <c r="B853" s="87">
        <f t="shared" ref="B853:B888" si="134">A853</f>
        <v>45862</v>
      </c>
      <c r="C853" s="88">
        <v>0.625</v>
      </c>
      <c r="D853" s="240" t="s">
        <v>166</v>
      </c>
      <c r="E853" s="240" t="s">
        <v>442</v>
      </c>
      <c r="F853" s="131"/>
      <c r="G853" s="131"/>
      <c r="H853" s="94" t="str">
        <f t="shared" ref="H853:H888" si="135">IFS(G853&gt;M853,"W",G853&lt;M853,"L",G853=M853,"D")</f>
        <v>D</v>
      </c>
      <c r="I853" s="131"/>
      <c r="J853" s="240" t="s">
        <v>564</v>
      </c>
      <c r="K853" s="240" t="s">
        <v>768</v>
      </c>
      <c r="L853" s="131"/>
      <c r="M853" s="215"/>
      <c r="N853" s="94" t="str">
        <f t="shared" ref="N853:N888" si="136">IFS(M853&gt;G853,"W",M853&lt;G853,"L",M853=G853,"D")</f>
        <v>D</v>
      </c>
      <c r="O853" s="131"/>
      <c r="P853" s="136"/>
      <c r="Q853" s="362" t="s">
        <v>25</v>
      </c>
      <c r="R853" s="85"/>
      <c r="S853" s="85"/>
      <c r="T853" s="85"/>
      <c r="U853" s="85"/>
      <c r="V853" s="85"/>
      <c r="W853" s="85"/>
      <c r="X853" s="85"/>
      <c r="Y853" s="85"/>
      <c r="Z853" s="85"/>
    </row>
    <row r="854">
      <c r="A854" s="86">
        <v>45862.0</v>
      </c>
      <c r="B854" s="87">
        <f t="shared" si="134"/>
        <v>45862</v>
      </c>
      <c r="C854" s="88">
        <f t="shared" ref="C854:C888" si="137">C853 + TIME(0, 10, 0)</f>
        <v>0.6319444444</v>
      </c>
      <c r="D854" s="240" t="s">
        <v>130</v>
      </c>
      <c r="E854" s="248" t="s">
        <v>172</v>
      </c>
      <c r="F854" s="131"/>
      <c r="G854" s="215"/>
      <c r="H854" s="94" t="str">
        <f t="shared" si="135"/>
        <v>D</v>
      </c>
      <c r="I854" s="131"/>
      <c r="J854" s="240" t="s">
        <v>197</v>
      </c>
      <c r="K854" s="240" t="s">
        <v>447</v>
      </c>
      <c r="L854" s="131"/>
      <c r="M854" s="215"/>
      <c r="N854" s="94" t="str">
        <f t="shared" si="136"/>
        <v>D</v>
      </c>
      <c r="O854" s="131"/>
      <c r="P854" s="131"/>
      <c r="Q854" s="362" t="s">
        <v>25</v>
      </c>
      <c r="R854" s="85"/>
      <c r="S854" s="85"/>
      <c r="T854" s="85"/>
      <c r="U854" s="85"/>
      <c r="V854" s="85"/>
      <c r="W854" s="85"/>
      <c r="X854" s="85"/>
      <c r="Y854" s="85"/>
      <c r="Z854" s="85"/>
    </row>
    <row r="855">
      <c r="A855" s="86">
        <v>45862.0</v>
      </c>
      <c r="B855" s="87">
        <f t="shared" si="134"/>
        <v>45862</v>
      </c>
      <c r="C855" s="88">
        <f t="shared" si="137"/>
        <v>0.6388888889</v>
      </c>
      <c r="D855" s="240" t="s">
        <v>195</v>
      </c>
      <c r="E855" s="290" t="s">
        <v>395</v>
      </c>
      <c r="F855" s="131"/>
      <c r="G855" s="131"/>
      <c r="H855" s="94" t="str">
        <f t="shared" si="135"/>
        <v>D</v>
      </c>
      <c r="I855" s="131"/>
      <c r="J855" s="240" t="s">
        <v>146</v>
      </c>
      <c r="K855" s="240" t="s">
        <v>785</v>
      </c>
      <c r="L855" s="131"/>
      <c r="M855" s="215"/>
      <c r="N855" s="94" t="str">
        <f t="shared" si="136"/>
        <v>D</v>
      </c>
      <c r="O855" s="131"/>
      <c r="P855" s="136"/>
      <c r="Q855" s="362" t="s">
        <v>25</v>
      </c>
      <c r="R855" s="85"/>
      <c r="S855" s="85"/>
      <c r="T855" s="85"/>
      <c r="U855" s="85"/>
      <c r="V855" s="85"/>
      <c r="W855" s="85"/>
      <c r="X855" s="85"/>
      <c r="Y855" s="85"/>
      <c r="Z855" s="85"/>
    </row>
    <row r="856">
      <c r="A856" s="86">
        <v>45862.0</v>
      </c>
      <c r="B856" s="87">
        <f t="shared" si="134"/>
        <v>45862</v>
      </c>
      <c r="C856" s="88">
        <f t="shared" si="137"/>
        <v>0.6458333333</v>
      </c>
      <c r="D856" s="240" t="s">
        <v>181</v>
      </c>
      <c r="E856" s="240" t="s">
        <v>417</v>
      </c>
      <c r="F856" s="131"/>
      <c r="G856" s="131"/>
      <c r="H856" s="94" t="str">
        <f t="shared" si="135"/>
        <v>D</v>
      </c>
      <c r="I856" s="131"/>
      <c r="J856" s="240" t="s">
        <v>166</v>
      </c>
      <c r="K856" s="240" t="s">
        <v>542</v>
      </c>
      <c r="L856" s="131"/>
      <c r="M856" s="215"/>
      <c r="N856" s="94" t="str">
        <f t="shared" si="136"/>
        <v>D</v>
      </c>
      <c r="O856" s="131"/>
      <c r="P856" s="136"/>
      <c r="Q856" s="362" t="s">
        <v>25</v>
      </c>
      <c r="R856" s="85"/>
      <c r="S856" s="85"/>
      <c r="T856" s="85"/>
      <c r="U856" s="85"/>
      <c r="V856" s="85"/>
      <c r="W856" s="85"/>
      <c r="X856" s="85"/>
      <c r="Y856" s="85"/>
      <c r="Z856" s="85"/>
    </row>
    <row r="857">
      <c r="A857" s="86">
        <v>45862.0</v>
      </c>
      <c r="B857" s="87">
        <f t="shared" si="134"/>
        <v>45862</v>
      </c>
      <c r="C857" s="88">
        <f t="shared" si="137"/>
        <v>0.6527777778</v>
      </c>
      <c r="D857" s="240" t="s">
        <v>316</v>
      </c>
      <c r="E857" s="240" t="s">
        <v>182</v>
      </c>
      <c r="F857" s="131"/>
      <c r="G857" s="131"/>
      <c r="H857" s="94" t="str">
        <f t="shared" si="135"/>
        <v>D</v>
      </c>
      <c r="I857" s="131"/>
      <c r="J857" s="240" t="s">
        <v>174</v>
      </c>
      <c r="K857" s="249">
        <v>3.86498952E8</v>
      </c>
      <c r="L857" s="131"/>
      <c r="M857" s="215"/>
      <c r="N857" s="94" t="str">
        <f t="shared" si="136"/>
        <v>D</v>
      </c>
      <c r="O857" s="131"/>
      <c r="P857" s="131"/>
      <c r="Q857" s="362" t="s">
        <v>25</v>
      </c>
      <c r="R857" s="85"/>
      <c r="S857" s="85"/>
      <c r="T857" s="85"/>
      <c r="U857" s="85"/>
      <c r="V857" s="85"/>
      <c r="W857" s="85"/>
      <c r="X857" s="85"/>
      <c r="Y857" s="85"/>
      <c r="Z857" s="85"/>
    </row>
    <row r="858">
      <c r="A858" s="86">
        <v>45862.0</v>
      </c>
      <c r="B858" s="87">
        <f t="shared" si="134"/>
        <v>45862</v>
      </c>
      <c r="C858" s="88">
        <f t="shared" si="137"/>
        <v>0.6597222222</v>
      </c>
      <c r="D858" s="240" t="s">
        <v>178</v>
      </c>
      <c r="E858" s="251" t="s">
        <v>241</v>
      </c>
      <c r="F858" s="131"/>
      <c r="G858" s="131"/>
      <c r="H858" s="94" t="str">
        <f t="shared" si="135"/>
        <v>D</v>
      </c>
      <c r="I858" s="131"/>
      <c r="J858" s="240" t="s">
        <v>313</v>
      </c>
      <c r="K858" s="171" t="s">
        <v>392</v>
      </c>
      <c r="L858" s="131"/>
      <c r="M858" s="215"/>
      <c r="N858" s="94" t="str">
        <f t="shared" si="136"/>
        <v>D</v>
      </c>
      <c r="O858" s="131"/>
      <c r="P858" s="131"/>
      <c r="Q858" s="362" t="s">
        <v>25</v>
      </c>
      <c r="R858" s="85"/>
      <c r="S858" s="85"/>
      <c r="T858" s="85"/>
      <c r="U858" s="85"/>
      <c r="V858" s="85"/>
      <c r="W858" s="85"/>
      <c r="X858" s="85"/>
      <c r="Y858" s="85"/>
      <c r="Z858" s="85"/>
    </row>
    <row r="859">
      <c r="A859" s="86">
        <v>45862.0</v>
      </c>
      <c r="B859" s="87">
        <f t="shared" si="134"/>
        <v>45862</v>
      </c>
      <c r="C859" s="88">
        <f t="shared" si="137"/>
        <v>0.6666666667</v>
      </c>
      <c r="D859" s="240" t="s">
        <v>166</v>
      </c>
      <c r="E859" s="240" t="s">
        <v>516</v>
      </c>
      <c r="F859" s="131"/>
      <c r="G859" s="131"/>
      <c r="H859" s="94" t="str">
        <f t="shared" si="135"/>
        <v>D</v>
      </c>
      <c r="I859" s="131"/>
      <c r="J859" s="240" t="s">
        <v>191</v>
      </c>
      <c r="K859" s="209" t="s">
        <v>543</v>
      </c>
      <c r="L859" s="131"/>
      <c r="M859" s="215"/>
      <c r="N859" s="94" t="str">
        <f t="shared" si="136"/>
        <v>D</v>
      </c>
      <c r="O859" s="131"/>
      <c r="P859" s="136"/>
      <c r="Q859" s="362" t="s">
        <v>25</v>
      </c>
      <c r="R859" s="85"/>
      <c r="S859" s="85"/>
      <c r="T859" s="85"/>
      <c r="U859" s="85"/>
      <c r="V859" s="85"/>
      <c r="W859" s="85"/>
      <c r="X859" s="85"/>
      <c r="Y859" s="85"/>
      <c r="Z859" s="85"/>
    </row>
    <row r="860">
      <c r="A860" s="86">
        <v>45862.0</v>
      </c>
      <c r="B860" s="87">
        <f t="shared" si="134"/>
        <v>45862</v>
      </c>
      <c r="C860" s="88">
        <f t="shared" si="137"/>
        <v>0.6736111111</v>
      </c>
      <c r="D860" s="240" t="s">
        <v>186</v>
      </c>
      <c r="E860" s="290" t="s">
        <v>395</v>
      </c>
      <c r="F860" s="131"/>
      <c r="G860" s="131"/>
      <c r="H860" s="94" t="str">
        <f t="shared" si="135"/>
        <v>D</v>
      </c>
      <c r="I860" s="131"/>
      <c r="J860" s="240" t="s">
        <v>313</v>
      </c>
      <c r="K860" s="171" t="s">
        <v>392</v>
      </c>
      <c r="L860" s="131"/>
      <c r="M860" s="215"/>
      <c r="N860" s="94" t="str">
        <f t="shared" si="136"/>
        <v>D</v>
      </c>
      <c r="O860" s="131"/>
      <c r="P860" s="136"/>
      <c r="Q860" s="362" t="s">
        <v>25</v>
      </c>
      <c r="R860" s="85"/>
      <c r="S860" s="85"/>
      <c r="T860" s="85"/>
      <c r="U860" s="85"/>
      <c r="V860" s="85"/>
      <c r="W860" s="85"/>
      <c r="X860" s="85"/>
      <c r="Y860" s="85"/>
      <c r="Z860" s="85"/>
    </row>
    <row r="861">
      <c r="A861" s="86">
        <v>45862.0</v>
      </c>
      <c r="B861" s="87">
        <f t="shared" si="134"/>
        <v>45862</v>
      </c>
      <c r="C861" s="88">
        <f t="shared" si="137"/>
        <v>0.6805555556</v>
      </c>
      <c r="D861" s="240" t="s">
        <v>134</v>
      </c>
      <c r="E861" s="240" t="s">
        <v>226</v>
      </c>
      <c r="F861" s="131"/>
      <c r="G861" s="131"/>
      <c r="H861" s="94" t="str">
        <f t="shared" si="135"/>
        <v>D</v>
      </c>
      <c r="I861" s="131"/>
      <c r="J861" s="240" t="s">
        <v>174</v>
      </c>
      <c r="K861" s="249" t="s">
        <v>563</v>
      </c>
      <c r="L861" s="131"/>
      <c r="M861" s="215"/>
      <c r="N861" s="94" t="str">
        <f t="shared" si="136"/>
        <v>D</v>
      </c>
      <c r="O861" s="131"/>
      <c r="P861" s="136"/>
      <c r="Q861" s="362" t="s">
        <v>25</v>
      </c>
      <c r="R861" s="85"/>
      <c r="S861" s="85"/>
      <c r="T861" s="85"/>
      <c r="U861" s="85"/>
      <c r="V861" s="85"/>
      <c r="W861" s="85"/>
      <c r="X861" s="85"/>
      <c r="Y861" s="85"/>
      <c r="Z861" s="85"/>
    </row>
    <row r="862">
      <c r="A862" s="86">
        <v>45862.0</v>
      </c>
      <c r="B862" s="87">
        <f t="shared" si="134"/>
        <v>45862</v>
      </c>
      <c r="C862" s="88">
        <f t="shared" si="137"/>
        <v>0.6875</v>
      </c>
      <c r="D862" s="240" t="s">
        <v>195</v>
      </c>
      <c r="E862" s="290" t="s">
        <v>395</v>
      </c>
      <c r="F862" s="131"/>
      <c r="G862" s="131"/>
      <c r="H862" s="94" t="str">
        <f t="shared" si="135"/>
        <v>D</v>
      </c>
      <c r="I862" s="131"/>
      <c r="J862" s="240" t="s">
        <v>205</v>
      </c>
      <c r="K862" s="240" t="s">
        <v>206</v>
      </c>
      <c r="L862" s="131"/>
      <c r="M862" s="215"/>
      <c r="N862" s="94" t="str">
        <f t="shared" si="136"/>
        <v>D</v>
      </c>
      <c r="O862" s="131"/>
      <c r="P862" s="136"/>
      <c r="Q862" s="362" t="s">
        <v>25</v>
      </c>
      <c r="R862" s="85"/>
      <c r="S862" s="85"/>
      <c r="T862" s="85"/>
      <c r="U862" s="85"/>
      <c r="V862" s="85"/>
      <c r="W862" s="85"/>
      <c r="X862" s="85"/>
      <c r="Y862" s="85"/>
      <c r="Z862" s="85"/>
    </row>
    <row r="863">
      <c r="A863" s="86">
        <v>45862.0</v>
      </c>
      <c r="B863" s="87">
        <f t="shared" si="134"/>
        <v>45862</v>
      </c>
      <c r="C863" s="88">
        <f t="shared" si="137"/>
        <v>0.6944444444</v>
      </c>
      <c r="D863" s="240" t="s">
        <v>155</v>
      </c>
      <c r="E863" s="181" t="s">
        <v>529</v>
      </c>
      <c r="F863" s="131"/>
      <c r="G863" s="131"/>
      <c r="H863" s="94" t="str">
        <f t="shared" si="135"/>
        <v>D</v>
      </c>
      <c r="I863" s="131"/>
      <c r="J863" s="240" t="s">
        <v>282</v>
      </c>
      <c r="K863" s="240" t="s">
        <v>711</v>
      </c>
      <c r="L863" s="131"/>
      <c r="M863" s="215"/>
      <c r="N863" s="94" t="str">
        <f t="shared" si="136"/>
        <v>D</v>
      </c>
      <c r="O863" s="131"/>
      <c r="P863" s="131"/>
      <c r="Q863" s="362" t="s">
        <v>25</v>
      </c>
      <c r="R863" s="85"/>
      <c r="S863" s="85"/>
      <c r="T863" s="85"/>
      <c r="U863" s="85"/>
      <c r="V863" s="85"/>
      <c r="W863" s="85"/>
      <c r="X863" s="85"/>
      <c r="Y863" s="85"/>
      <c r="Z863" s="85"/>
    </row>
    <row r="864">
      <c r="A864" s="86">
        <v>45862.0</v>
      </c>
      <c r="B864" s="87">
        <f t="shared" si="134"/>
        <v>45862</v>
      </c>
      <c r="C864" s="88">
        <f t="shared" si="137"/>
        <v>0.7013888889</v>
      </c>
      <c r="D864" s="240" t="s">
        <v>166</v>
      </c>
      <c r="E864" s="240" t="s">
        <v>553</v>
      </c>
      <c r="F864" s="131"/>
      <c r="G864" s="131"/>
      <c r="H864" s="94" t="str">
        <f t="shared" si="135"/>
        <v>D</v>
      </c>
      <c r="I864" s="131"/>
      <c r="J864" s="240" t="s">
        <v>590</v>
      </c>
      <c r="K864" s="248" t="s">
        <v>172</v>
      </c>
      <c r="L864" s="131"/>
      <c r="M864" s="215"/>
      <c r="N864" s="94" t="str">
        <f t="shared" si="136"/>
        <v>D</v>
      </c>
      <c r="O864" s="131"/>
      <c r="P864" s="136"/>
      <c r="Q864" s="362" t="s">
        <v>25</v>
      </c>
      <c r="R864" s="85"/>
      <c r="S864" s="85"/>
      <c r="T864" s="85"/>
      <c r="U864" s="85"/>
      <c r="V864" s="85"/>
      <c r="W864" s="85"/>
      <c r="X864" s="85"/>
      <c r="Y864" s="85"/>
      <c r="Z864" s="85"/>
    </row>
    <row r="865">
      <c r="A865" s="86">
        <v>45862.0</v>
      </c>
      <c r="B865" s="87">
        <f t="shared" si="134"/>
        <v>45862</v>
      </c>
      <c r="C865" s="88">
        <f t="shared" si="137"/>
        <v>0.7083333333</v>
      </c>
      <c r="D865" s="240" t="s">
        <v>161</v>
      </c>
      <c r="E865" s="296" t="s">
        <v>552</v>
      </c>
      <c r="F865" s="131"/>
      <c r="G865" s="131"/>
      <c r="H865" s="94" t="str">
        <f t="shared" si="135"/>
        <v>D</v>
      </c>
      <c r="I865" s="131"/>
      <c r="J865" s="240" t="s">
        <v>146</v>
      </c>
      <c r="K865" s="240">
        <v>1.060568298E9</v>
      </c>
      <c r="L865" s="131"/>
      <c r="M865" s="215"/>
      <c r="N865" s="94" t="str">
        <f t="shared" si="136"/>
        <v>D</v>
      </c>
      <c r="O865" s="131"/>
      <c r="P865" s="131"/>
      <c r="Q865" s="362" t="s">
        <v>25</v>
      </c>
      <c r="R865" s="85"/>
      <c r="S865" s="85"/>
      <c r="T865" s="85"/>
      <c r="U865" s="85"/>
      <c r="V865" s="85"/>
      <c r="W865" s="85"/>
      <c r="X865" s="85"/>
      <c r="Y865" s="85"/>
      <c r="Z865" s="85"/>
    </row>
    <row r="866">
      <c r="A866" s="86">
        <v>45862.0</v>
      </c>
      <c r="B866" s="87">
        <f t="shared" si="134"/>
        <v>45862</v>
      </c>
      <c r="C866" s="88">
        <f t="shared" si="137"/>
        <v>0.7152777778</v>
      </c>
      <c r="D866" s="240" t="s">
        <v>181</v>
      </c>
      <c r="E866" s="240" t="s">
        <v>567</v>
      </c>
      <c r="F866" s="131"/>
      <c r="G866" s="131"/>
      <c r="H866" s="94" t="str">
        <f t="shared" si="135"/>
        <v>D</v>
      </c>
      <c r="I866" s="131"/>
      <c r="J866" s="240" t="s">
        <v>282</v>
      </c>
      <c r="K866" s="240" t="s">
        <v>770</v>
      </c>
      <c r="L866" s="131"/>
      <c r="M866" s="131"/>
      <c r="N866" s="94" t="str">
        <f t="shared" si="136"/>
        <v>D</v>
      </c>
      <c r="O866" s="131"/>
      <c r="P866" s="136"/>
      <c r="Q866" s="362" t="s">
        <v>25</v>
      </c>
      <c r="R866" s="85"/>
      <c r="S866" s="85"/>
      <c r="T866" s="85"/>
      <c r="U866" s="85"/>
      <c r="V866" s="85"/>
      <c r="W866" s="85"/>
      <c r="X866" s="85"/>
      <c r="Y866" s="85"/>
      <c r="Z866" s="85"/>
    </row>
    <row r="867">
      <c r="A867" s="86">
        <v>45862.0</v>
      </c>
      <c r="B867" s="87">
        <f t="shared" si="134"/>
        <v>45862</v>
      </c>
      <c r="C867" s="88">
        <f t="shared" si="137"/>
        <v>0.7222222222</v>
      </c>
      <c r="D867" s="240" t="s">
        <v>149</v>
      </c>
      <c r="E867" s="174" t="s">
        <v>526</v>
      </c>
      <c r="F867" s="131"/>
      <c r="G867" s="131"/>
      <c r="H867" s="94" t="str">
        <f t="shared" si="135"/>
        <v>D</v>
      </c>
      <c r="I867" s="131"/>
      <c r="J867" s="240" t="s">
        <v>565</v>
      </c>
      <c r="K867" s="240" t="s">
        <v>566</v>
      </c>
      <c r="L867" s="131"/>
      <c r="M867" s="131"/>
      <c r="N867" s="94" t="str">
        <f t="shared" si="136"/>
        <v>D</v>
      </c>
      <c r="O867" s="131"/>
      <c r="P867" s="136"/>
      <c r="Q867" s="362" t="s">
        <v>25</v>
      </c>
      <c r="R867" s="85"/>
      <c r="S867" s="85"/>
      <c r="T867" s="85"/>
      <c r="U867" s="85"/>
      <c r="V867" s="85"/>
      <c r="W867" s="85"/>
      <c r="X867" s="85"/>
      <c r="Y867" s="85"/>
      <c r="Z867" s="85"/>
    </row>
    <row r="868">
      <c r="A868" s="86">
        <v>45862.0</v>
      </c>
      <c r="B868" s="87">
        <f t="shared" si="134"/>
        <v>45862</v>
      </c>
      <c r="C868" s="88">
        <f t="shared" si="137"/>
        <v>0.7291666667</v>
      </c>
      <c r="D868" s="240" t="s">
        <v>195</v>
      </c>
      <c r="E868" s="290" t="s">
        <v>395</v>
      </c>
      <c r="F868" s="131"/>
      <c r="G868" s="131"/>
      <c r="H868" s="94" t="str">
        <f t="shared" si="135"/>
        <v>D</v>
      </c>
      <c r="I868" s="131"/>
      <c r="J868" s="240" t="s">
        <v>146</v>
      </c>
      <c r="K868" s="240" t="s">
        <v>147</v>
      </c>
      <c r="L868" s="131"/>
      <c r="M868" s="131"/>
      <c r="N868" s="94" t="str">
        <f t="shared" si="136"/>
        <v>D</v>
      </c>
      <c r="O868" s="131"/>
      <c r="P868" s="131"/>
      <c r="Q868" s="362" t="s">
        <v>25</v>
      </c>
      <c r="R868" s="85"/>
      <c r="S868" s="85"/>
      <c r="T868" s="85"/>
      <c r="U868" s="85"/>
      <c r="V868" s="85"/>
      <c r="W868" s="85"/>
      <c r="X868" s="85"/>
      <c r="Y868" s="85"/>
      <c r="Z868" s="85"/>
    </row>
    <row r="869">
      <c r="A869" s="86">
        <v>45862.0</v>
      </c>
      <c r="B869" s="87">
        <f t="shared" si="134"/>
        <v>45862</v>
      </c>
      <c r="C869" s="88">
        <f t="shared" si="137"/>
        <v>0.7361111111</v>
      </c>
      <c r="D869" s="240" t="s">
        <v>139</v>
      </c>
      <c r="E869" s="301" t="s">
        <v>379</v>
      </c>
      <c r="F869" s="131"/>
      <c r="G869" s="131"/>
      <c r="H869" s="94" t="str">
        <f t="shared" si="135"/>
        <v>D</v>
      </c>
      <c r="I869" s="131"/>
      <c r="J869" s="240" t="s">
        <v>584</v>
      </c>
      <c r="K869" s="240">
        <v>9.470965E8</v>
      </c>
      <c r="L869" s="131"/>
      <c r="M869" s="131"/>
      <c r="N869" s="94" t="str">
        <f t="shared" si="136"/>
        <v>D</v>
      </c>
      <c r="O869" s="131"/>
      <c r="P869" s="136"/>
      <c r="Q869" s="362" t="s">
        <v>25</v>
      </c>
      <c r="R869" s="85"/>
      <c r="S869" s="85"/>
      <c r="T869" s="85"/>
      <c r="U869" s="85"/>
      <c r="V869" s="85"/>
      <c r="W869" s="85"/>
      <c r="X869" s="85"/>
      <c r="Y869" s="85"/>
      <c r="Z869" s="85"/>
    </row>
    <row r="870">
      <c r="A870" s="86">
        <v>45862.0</v>
      </c>
      <c r="B870" s="87">
        <f t="shared" si="134"/>
        <v>45862</v>
      </c>
      <c r="C870" s="88">
        <f t="shared" si="137"/>
        <v>0.7430555556</v>
      </c>
      <c r="D870" s="240" t="s">
        <v>166</v>
      </c>
      <c r="E870" s="240" t="s">
        <v>411</v>
      </c>
      <c r="F870" s="131"/>
      <c r="G870" s="131"/>
      <c r="H870" s="94" t="str">
        <f t="shared" si="135"/>
        <v>D</v>
      </c>
      <c r="I870" s="131"/>
      <c r="J870" s="240" t="s">
        <v>313</v>
      </c>
      <c r="K870" s="171" t="s">
        <v>392</v>
      </c>
      <c r="L870" s="131"/>
      <c r="M870" s="131"/>
      <c r="N870" s="94" t="str">
        <f t="shared" si="136"/>
        <v>D</v>
      </c>
      <c r="O870" s="131"/>
      <c r="P870" s="131"/>
      <c r="Q870" s="362" t="s">
        <v>25</v>
      </c>
      <c r="R870" s="85"/>
      <c r="S870" s="85"/>
      <c r="T870" s="85"/>
      <c r="U870" s="85"/>
      <c r="V870" s="85"/>
      <c r="W870" s="85"/>
      <c r="X870" s="85"/>
      <c r="Y870" s="85"/>
      <c r="Z870" s="85"/>
    </row>
    <row r="871">
      <c r="A871" s="86">
        <v>45862.0</v>
      </c>
      <c r="B871" s="87">
        <f t="shared" si="134"/>
        <v>45862</v>
      </c>
      <c r="C871" s="88">
        <f t="shared" si="137"/>
        <v>0.75</v>
      </c>
      <c r="D871" s="240" t="s">
        <v>186</v>
      </c>
      <c r="E871" s="290" t="s">
        <v>395</v>
      </c>
      <c r="F871" s="131"/>
      <c r="G871" s="131"/>
      <c r="H871" s="94" t="str">
        <f t="shared" si="135"/>
        <v>D</v>
      </c>
      <c r="I871" s="131"/>
      <c r="J871" s="240" t="s">
        <v>313</v>
      </c>
      <c r="K871" s="171" t="s">
        <v>392</v>
      </c>
      <c r="L871" s="131"/>
      <c r="M871" s="131"/>
      <c r="N871" s="94" t="str">
        <f t="shared" si="136"/>
        <v>D</v>
      </c>
      <c r="O871" s="131"/>
      <c r="P871" s="131"/>
      <c r="Q871" s="362" t="s">
        <v>25</v>
      </c>
      <c r="R871" s="85"/>
      <c r="S871" s="85"/>
      <c r="T871" s="85"/>
      <c r="U871" s="85"/>
      <c r="V871" s="85"/>
      <c r="W871" s="85"/>
      <c r="X871" s="85"/>
      <c r="Y871" s="85"/>
      <c r="Z871" s="85"/>
    </row>
    <row r="872">
      <c r="A872" s="86">
        <v>45862.0</v>
      </c>
      <c r="B872" s="87">
        <f t="shared" si="134"/>
        <v>45862</v>
      </c>
      <c r="C872" s="88">
        <f t="shared" si="137"/>
        <v>0.7569444444</v>
      </c>
      <c r="D872" s="240" t="s">
        <v>166</v>
      </c>
      <c r="E872" s="240" t="s">
        <v>554</v>
      </c>
      <c r="F872" s="131"/>
      <c r="G872" s="131"/>
      <c r="H872" s="94" t="str">
        <f t="shared" si="135"/>
        <v>D</v>
      </c>
      <c r="I872" s="131"/>
      <c r="J872" s="240" t="s">
        <v>564</v>
      </c>
      <c r="K872" s="240" t="s">
        <v>300</v>
      </c>
      <c r="L872" s="131"/>
      <c r="M872" s="131"/>
      <c r="N872" s="94" t="str">
        <f t="shared" si="136"/>
        <v>D</v>
      </c>
      <c r="O872" s="131"/>
      <c r="P872" s="131"/>
      <c r="Q872" s="362" t="s">
        <v>25</v>
      </c>
      <c r="R872" s="85"/>
      <c r="S872" s="85"/>
      <c r="T872" s="85"/>
      <c r="U872" s="85"/>
      <c r="V872" s="85"/>
      <c r="W872" s="85"/>
      <c r="X872" s="85"/>
      <c r="Y872" s="85"/>
      <c r="Z872" s="85"/>
    </row>
    <row r="873">
      <c r="A873" s="86">
        <v>45862.0</v>
      </c>
      <c r="B873" s="87">
        <f t="shared" si="134"/>
        <v>45862</v>
      </c>
      <c r="C873" s="88">
        <f t="shared" si="137"/>
        <v>0.7638888889</v>
      </c>
      <c r="D873" s="240" t="s">
        <v>574</v>
      </c>
      <c r="E873" s="240">
        <v>6.74524416E8</v>
      </c>
      <c r="F873" s="131"/>
      <c r="G873" s="131"/>
      <c r="H873" s="94" t="str">
        <f t="shared" si="135"/>
        <v>D</v>
      </c>
      <c r="I873" s="131"/>
      <c r="J873" s="240" t="s">
        <v>590</v>
      </c>
      <c r="K873" s="240" t="s">
        <v>1036</v>
      </c>
      <c r="L873" s="131"/>
      <c r="M873" s="131"/>
      <c r="N873" s="94" t="str">
        <f t="shared" si="136"/>
        <v>D</v>
      </c>
      <c r="O873" s="131"/>
      <c r="P873" s="136"/>
      <c r="Q873" s="362" t="s">
        <v>25</v>
      </c>
      <c r="R873" s="85"/>
      <c r="S873" s="85"/>
      <c r="T873" s="85"/>
      <c r="U873" s="85"/>
      <c r="V873" s="85"/>
      <c r="W873" s="85"/>
      <c r="X873" s="85"/>
      <c r="Y873" s="85"/>
      <c r="Z873" s="85"/>
    </row>
    <row r="874">
      <c r="A874" s="86">
        <v>45862.0</v>
      </c>
      <c r="B874" s="87">
        <f t="shared" si="134"/>
        <v>45862</v>
      </c>
      <c r="C874" s="88">
        <f t="shared" si="137"/>
        <v>0.7708333333</v>
      </c>
      <c r="D874" s="240" t="s">
        <v>195</v>
      </c>
      <c r="E874" s="290" t="s">
        <v>395</v>
      </c>
      <c r="F874" s="131"/>
      <c r="G874" s="131"/>
      <c r="H874" s="94" t="str">
        <f t="shared" si="135"/>
        <v>D</v>
      </c>
      <c r="I874" s="131"/>
      <c r="J874" s="240" t="s">
        <v>183</v>
      </c>
      <c r="K874" s="165" t="s">
        <v>496</v>
      </c>
      <c r="L874" s="131"/>
      <c r="M874" s="131"/>
      <c r="N874" s="94" t="str">
        <f t="shared" si="136"/>
        <v>D</v>
      </c>
      <c r="O874" s="131"/>
      <c r="P874" s="131"/>
      <c r="Q874" s="362" t="s">
        <v>25</v>
      </c>
      <c r="R874" s="85"/>
      <c r="S874" s="85"/>
      <c r="T874" s="85"/>
      <c r="U874" s="85"/>
      <c r="V874" s="85"/>
      <c r="W874" s="85"/>
      <c r="X874" s="85"/>
      <c r="Y874" s="85"/>
      <c r="Z874" s="85"/>
    </row>
    <row r="875">
      <c r="A875" s="86">
        <v>45862.0</v>
      </c>
      <c r="B875" s="87">
        <f t="shared" si="134"/>
        <v>45862</v>
      </c>
      <c r="C875" s="88">
        <f t="shared" si="137"/>
        <v>0.7777777778</v>
      </c>
      <c r="D875" s="240" t="s">
        <v>195</v>
      </c>
      <c r="E875" s="290" t="s">
        <v>395</v>
      </c>
      <c r="F875" s="131"/>
      <c r="G875" s="131"/>
      <c r="H875" s="94" t="str">
        <f t="shared" si="135"/>
        <v>D</v>
      </c>
      <c r="I875" s="131"/>
      <c r="J875" s="240" t="s">
        <v>590</v>
      </c>
      <c r="K875" s="248" t="s">
        <v>172</v>
      </c>
      <c r="L875" s="131"/>
      <c r="M875" s="131"/>
      <c r="N875" s="94" t="str">
        <f t="shared" si="136"/>
        <v>D</v>
      </c>
      <c r="O875" s="131"/>
      <c r="P875" s="136"/>
      <c r="Q875" s="362" t="s">
        <v>25</v>
      </c>
      <c r="R875" s="85"/>
      <c r="S875" s="85"/>
      <c r="T875" s="85"/>
      <c r="U875" s="85"/>
      <c r="V875" s="85"/>
      <c r="W875" s="85"/>
      <c r="X875" s="85"/>
      <c r="Y875" s="85"/>
      <c r="Z875" s="85"/>
    </row>
    <row r="876">
      <c r="A876" s="86">
        <v>45862.0</v>
      </c>
      <c r="B876" s="87">
        <f t="shared" si="134"/>
        <v>45862</v>
      </c>
      <c r="C876" s="88">
        <f t="shared" si="137"/>
        <v>0.7847222222</v>
      </c>
      <c r="D876" s="240" t="s">
        <v>186</v>
      </c>
      <c r="E876" s="290" t="s">
        <v>395</v>
      </c>
      <c r="F876" s="131"/>
      <c r="G876" s="131"/>
      <c r="H876" s="94" t="str">
        <f t="shared" si="135"/>
        <v>D</v>
      </c>
      <c r="I876" s="131"/>
      <c r="J876" s="240" t="s">
        <v>282</v>
      </c>
      <c r="K876" s="240" t="s">
        <v>675</v>
      </c>
      <c r="L876" s="131"/>
      <c r="M876" s="131"/>
      <c r="N876" s="94" t="str">
        <f t="shared" si="136"/>
        <v>D</v>
      </c>
      <c r="O876" s="131"/>
      <c r="P876" s="131"/>
      <c r="Q876" s="362" t="s">
        <v>25</v>
      </c>
      <c r="R876" s="85"/>
      <c r="S876" s="85"/>
      <c r="T876" s="85"/>
      <c r="U876" s="85"/>
      <c r="V876" s="85"/>
      <c r="W876" s="85"/>
      <c r="X876" s="85"/>
      <c r="Y876" s="85"/>
      <c r="Z876" s="85"/>
    </row>
    <row r="877">
      <c r="A877" s="86">
        <v>45862.0</v>
      </c>
      <c r="B877" s="87">
        <f t="shared" si="134"/>
        <v>45862</v>
      </c>
      <c r="C877" s="88">
        <f t="shared" si="137"/>
        <v>0.7916666667</v>
      </c>
      <c r="D877" s="240" t="s">
        <v>134</v>
      </c>
      <c r="E877" s="240" t="s">
        <v>505</v>
      </c>
      <c r="F877" s="131"/>
      <c r="G877" s="131"/>
      <c r="H877" s="94" t="str">
        <f t="shared" si="135"/>
        <v>D</v>
      </c>
      <c r="I877" s="131"/>
      <c r="J877" s="240" t="s">
        <v>313</v>
      </c>
      <c r="K877" s="171" t="s">
        <v>392</v>
      </c>
      <c r="L877" s="131"/>
      <c r="M877" s="131"/>
      <c r="N877" s="94" t="str">
        <f t="shared" si="136"/>
        <v>D</v>
      </c>
      <c r="O877" s="131"/>
      <c r="P877" s="131"/>
      <c r="Q877" s="362" t="s">
        <v>25</v>
      </c>
      <c r="R877" s="85"/>
      <c r="S877" s="85"/>
      <c r="T877" s="85"/>
      <c r="U877" s="85"/>
      <c r="V877" s="85"/>
      <c r="W877" s="85"/>
      <c r="X877" s="85"/>
      <c r="Y877" s="85"/>
      <c r="Z877" s="85"/>
    </row>
    <row r="878">
      <c r="A878" s="86">
        <v>45862.0</v>
      </c>
      <c r="B878" s="87">
        <f t="shared" si="134"/>
        <v>45862</v>
      </c>
      <c r="C878" s="88">
        <f t="shared" si="137"/>
        <v>0.7986111111</v>
      </c>
      <c r="D878" s="240" t="s">
        <v>166</v>
      </c>
      <c r="E878" s="240" t="s">
        <v>545</v>
      </c>
      <c r="F878" s="131"/>
      <c r="G878" s="131"/>
      <c r="H878" s="94" t="str">
        <f t="shared" si="135"/>
        <v>D</v>
      </c>
      <c r="I878" s="131"/>
      <c r="J878" s="240" t="s">
        <v>587</v>
      </c>
      <c r="K878" s="240" t="s">
        <v>196</v>
      </c>
      <c r="L878" s="131"/>
      <c r="M878" s="131"/>
      <c r="N878" s="94" t="str">
        <f t="shared" si="136"/>
        <v>D</v>
      </c>
      <c r="O878" s="131"/>
      <c r="P878" s="131"/>
      <c r="Q878" s="362" t="s">
        <v>25</v>
      </c>
      <c r="R878" s="85"/>
      <c r="S878" s="85"/>
      <c r="T878" s="85"/>
      <c r="U878" s="85"/>
      <c r="V878" s="85"/>
      <c r="W878" s="85"/>
      <c r="X878" s="85"/>
      <c r="Y878" s="85"/>
      <c r="Z878" s="85"/>
    </row>
    <row r="879">
      <c r="A879" s="86">
        <v>45862.0</v>
      </c>
      <c r="B879" s="87">
        <f t="shared" si="134"/>
        <v>45862</v>
      </c>
      <c r="C879" s="88">
        <f t="shared" si="137"/>
        <v>0.8055555556</v>
      </c>
      <c r="D879" s="240" t="s">
        <v>149</v>
      </c>
      <c r="E879" s="174" t="s">
        <v>526</v>
      </c>
      <c r="F879" s="131"/>
      <c r="G879" s="131"/>
      <c r="H879" s="94" t="str">
        <f t="shared" si="135"/>
        <v>D</v>
      </c>
      <c r="I879" s="131"/>
      <c r="J879" s="240" t="s">
        <v>313</v>
      </c>
      <c r="K879" s="171" t="s">
        <v>392</v>
      </c>
      <c r="L879" s="131"/>
      <c r="M879" s="131"/>
      <c r="N879" s="94" t="str">
        <f t="shared" si="136"/>
        <v>D</v>
      </c>
      <c r="O879" s="131"/>
      <c r="P879" s="131"/>
      <c r="Q879" s="362" t="s">
        <v>25</v>
      </c>
      <c r="R879" s="85"/>
      <c r="S879" s="85"/>
      <c r="T879" s="85"/>
      <c r="U879" s="85"/>
      <c r="V879" s="85"/>
      <c r="W879" s="85"/>
      <c r="X879" s="85"/>
      <c r="Y879" s="85"/>
      <c r="Z879" s="85"/>
    </row>
    <row r="880">
      <c r="A880" s="86">
        <v>45862.0</v>
      </c>
      <c r="B880" s="87">
        <f t="shared" si="134"/>
        <v>45862</v>
      </c>
      <c r="C880" s="88">
        <f t="shared" si="137"/>
        <v>0.8125</v>
      </c>
      <c r="D880" s="240" t="s">
        <v>144</v>
      </c>
      <c r="E880" s="251" t="s">
        <v>769</v>
      </c>
      <c r="F880" s="131"/>
      <c r="G880" s="131"/>
      <c r="H880" s="94" t="str">
        <f t="shared" si="135"/>
        <v>D</v>
      </c>
      <c r="I880" s="131"/>
      <c r="J880" s="240" t="s">
        <v>313</v>
      </c>
      <c r="K880" s="171" t="s">
        <v>392</v>
      </c>
      <c r="L880" s="131"/>
      <c r="M880" s="131"/>
      <c r="N880" s="94" t="str">
        <f t="shared" si="136"/>
        <v>D</v>
      </c>
      <c r="O880" s="131"/>
      <c r="P880" s="131"/>
      <c r="Q880" s="362" t="s">
        <v>25</v>
      </c>
      <c r="R880" s="85"/>
      <c r="S880" s="85"/>
      <c r="T880" s="85"/>
      <c r="U880" s="85"/>
      <c r="V880" s="85"/>
      <c r="W880" s="85"/>
      <c r="X880" s="85"/>
      <c r="Y880" s="85"/>
      <c r="Z880" s="85"/>
    </row>
    <row r="881">
      <c r="A881" s="86">
        <v>45862.0</v>
      </c>
      <c r="B881" s="87">
        <f t="shared" si="134"/>
        <v>45862</v>
      </c>
      <c r="C881" s="88">
        <f t="shared" si="137"/>
        <v>0.8194444444</v>
      </c>
      <c r="D881" s="240" t="s">
        <v>166</v>
      </c>
      <c r="E881" s="240" t="s">
        <v>548</v>
      </c>
      <c r="F881" s="131"/>
      <c r="G881" s="131"/>
      <c r="H881" s="94" t="str">
        <f t="shared" si="135"/>
        <v>D</v>
      </c>
      <c r="I881" s="131"/>
      <c r="J881" s="240" t="s">
        <v>170</v>
      </c>
      <c r="K881" s="165" t="s">
        <v>496</v>
      </c>
      <c r="L881" s="131"/>
      <c r="M881" s="131"/>
      <c r="N881" s="94" t="str">
        <f t="shared" si="136"/>
        <v>D</v>
      </c>
      <c r="O881" s="131"/>
      <c r="P881" s="131"/>
      <c r="Q881" s="362" t="s">
        <v>25</v>
      </c>
      <c r="R881" s="85"/>
      <c r="S881" s="85"/>
      <c r="T881" s="85"/>
      <c r="U881" s="85"/>
      <c r="V881" s="85"/>
      <c r="W881" s="85"/>
      <c r="X881" s="85"/>
      <c r="Y881" s="85"/>
      <c r="Z881" s="85"/>
    </row>
    <row r="882">
      <c r="A882" s="86">
        <v>45862.0</v>
      </c>
      <c r="B882" s="87">
        <f t="shared" si="134"/>
        <v>45862</v>
      </c>
      <c r="C882" s="88">
        <f t="shared" si="137"/>
        <v>0.8263888889</v>
      </c>
      <c r="D882" s="240" t="s">
        <v>186</v>
      </c>
      <c r="E882" s="290" t="s">
        <v>395</v>
      </c>
      <c r="F882" s="131"/>
      <c r="G882" s="131"/>
      <c r="H882" s="94" t="str">
        <f t="shared" si="135"/>
        <v>D</v>
      </c>
      <c r="I882" s="131"/>
      <c r="J882" s="240" t="s">
        <v>155</v>
      </c>
      <c r="K882" s="240" t="s">
        <v>577</v>
      </c>
      <c r="L882" s="131"/>
      <c r="M882" s="131"/>
      <c r="N882" s="94" t="str">
        <f t="shared" si="136"/>
        <v>D</v>
      </c>
      <c r="O882" s="131"/>
      <c r="P882" s="131"/>
      <c r="Q882" s="362" t="s">
        <v>25</v>
      </c>
      <c r="R882" s="85"/>
      <c r="S882" s="85"/>
      <c r="T882" s="85"/>
      <c r="U882" s="85"/>
      <c r="V882" s="85"/>
      <c r="W882" s="85"/>
      <c r="X882" s="85"/>
      <c r="Y882" s="85"/>
      <c r="Z882" s="85"/>
    </row>
    <row r="883">
      <c r="A883" s="86">
        <v>45862.0</v>
      </c>
      <c r="B883" s="87">
        <f t="shared" si="134"/>
        <v>45862</v>
      </c>
      <c r="C883" s="88">
        <f t="shared" si="137"/>
        <v>0.8333333333</v>
      </c>
      <c r="D883" s="240" t="s">
        <v>292</v>
      </c>
      <c r="E883" s="302" t="s">
        <v>569</v>
      </c>
      <c r="F883" s="131"/>
      <c r="G883" s="131"/>
      <c r="H883" s="94" t="str">
        <f t="shared" si="135"/>
        <v>D</v>
      </c>
      <c r="I883" s="131"/>
      <c r="J883" s="240" t="s">
        <v>313</v>
      </c>
      <c r="K883" s="171" t="s">
        <v>392</v>
      </c>
      <c r="L883" s="131"/>
      <c r="M883" s="131"/>
      <c r="N883" s="94" t="str">
        <f t="shared" si="136"/>
        <v>D</v>
      </c>
      <c r="O883" s="131"/>
      <c r="P883" s="131"/>
      <c r="Q883" s="362" t="s">
        <v>25</v>
      </c>
      <c r="R883" s="85"/>
      <c r="S883" s="85"/>
      <c r="T883" s="85"/>
      <c r="U883" s="85"/>
      <c r="V883" s="85"/>
      <c r="W883" s="85"/>
      <c r="X883" s="85"/>
      <c r="Y883" s="85"/>
      <c r="Z883" s="85"/>
    </row>
    <row r="884">
      <c r="A884" s="86">
        <v>45862.0</v>
      </c>
      <c r="B884" s="87">
        <f t="shared" si="134"/>
        <v>45862</v>
      </c>
      <c r="C884" s="88">
        <f t="shared" si="137"/>
        <v>0.8402777778</v>
      </c>
      <c r="D884" s="240" t="s">
        <v>311</v>
      </c>
      <c r="E884" s="300" t="s">
        <v>312</v>
      </c>
      <c r="F884" s="131"/>
      <c r="G884" s="131"/>
      <c r="H884" s="94" t="str">
        <f t="shared" si="135"/>
        <v>D</v>
      </c>
      <c r="I884" s="131"/>
      <c r="J884" s="240" t="s">
        <v>174</v>
      </c>
      <c r="K884" s="249" t="s">
        <v>176</v>
      </c>
      <c r="L884" s="131"/>
      <c r="M884" s="131"/>
      <c r="N884" s="94" t="str">
        <f t="shared" si="136"/>
        <v>D</v>
      </c>
      <c r="O884" s="131"/>
      <c r="P884" s="136"/>
      <c r="Q884" s="362" t="s">
        <v>25</v>
      </c>
      <c r="R884" s="85"/>
      <c r="S884" s="85"/>
      <c r="T884" s="85"/>
      <c r="U884" s="85"/>
      <c r="V884" s="85"/>
      <c r="W884" s="85"/>
      <c r="X884" s="85"/>
      <c r="Y884" s="85"/>
      <c r="Z884" s="85"/>
    </row>
    <row r="885">
      <c r="A885" s="86">
        <v>45862.0</v>
      </c>
      <c r="B885" s="87">
        <f t="shared" si="134"/>
        <v>45862</v>
      </c>
      <c r="C885" s="88">
        <f t="shared" si="137"/>
        <v>0.8472222222</v>
      </c>
      <c r="D885" s="240" t="s">
        <v>210</v>
      </c>
      <c r="E885" s="240" t="s">
        <v>573</v>
      </c>
      <c r="F885" s="131"/>
      <c r="G885" s="131"/>
      <c r="H885" s="94" t="str">
        <f t="shared" si="135"/>
        <v>D</v>
      </c>
      <c r="I885" s="131"/>
      <c r="J885" s="240" t="s">
        <v>266</v>
      </c>
      <c r="K885" s="240" t="s">
        <v>560</v>
      </c>
      <c r="L885" s="131"/>
      <c r="M885" s="131"/>
      <c r="N885" s="94" t="str">
        <f t="shared" si="136"/>
        <v>D</v>
      </c>
      <c r="O885" s="131"/>
      <c r="P885" s="131"/>
      <c r="Q885" s="362" t="s">
        <v>25</v>
      </c>
      <c r="R885" s="85"/>
      <c r="S885" s="85"/>
      <c r="T885" s="85"/>
      <c r="U885" s="85"/>
      <c r="V885" s="85"/>
      <c r="W885" s="85"/>
      <c r="X885" s="85"/>
      <c r="Y885" s="85"/>
      <c r="Z885" s="85"/>
    </row>
    <row r="886">
      <c r="A886" s="86">
        <v>45862.0</v>
      </c>
      <c r="B886" s="87">
        <f t="shared" si="134"/>
        <v>45862</v>
      </c>
      <c r="C886" s="88">
        <f t="shared" si="137"/>
        <v>0.8541666667</v>
      </c>
      <c r="D886" s="240" t="s">
        <v>186</v>
      </c>
      <c r="E886" s="290" t="s">
        <v>395</v>
      </c>
      <c r="F886" s="131"/>
      <c r="G886" s="131"/>
      <c r="H886" s="94" t="str">
        <f t="shared" si="135"/>
        <v>D</v>
      </c>
      <c r="I886" s="131"/>
      <c r="J886" s="240" t="s">
        <v>255</v>
      </c>
      <c r="K886" s="240" t="s">
        <v>142</v>
      </c>
      <c r="L886" s="131"/>
      <c r="M886" s="131"/>
      <c r="N886" s="94" t="str">
        <f t="shared" si="136"/>
        <v>D</v>
      </c>
      <c r="O886" s="131"/>
      <c r="P886" s="131"/>
      <c r="Q886" s="362" t="s">
        <v>25</v>
      </c>
      <c r="R886" s="85"/>
      <c r="S886" s="85"/>
      <c r="T886" s="85"/>
      <c r="U886" s="85"/>
      <c r="V886" s="85"/>
      <c r="W886" s="85"/>
      <c r="X886" s="85"/>
      <c r="Y886" s="85"/>
      <c r="Z886" s="85"/>
    </row>
    <row r="887">
      <c r="A887" s="86">
        <v>45862.0</v>
      </c>
      <c r="B887" s="87">
        <f t="shared" si="134"/>
        <v>45862</v>
      </c>
      <c r="C887" s="88">
        <f t="shared" si="137"/>
        <v>0.8611111111</v>
      </c>
      <c r="D887" s="240" t="s">
        <v>130</v>
      </c>
      <c r="E887" s="248" t="s">
        <v>172</v>
      </c>
      <c r="F887" s="131"/>
      <c r="G887" s="131"/>
      <c r="H887" s="94" t="str">
        <f t="shared" si="135"/>
        <v>D</v>
      </c>
      <c r="I887" s="131"/>
      <c r="J887" s="240" t="s">
        <v>170</v>
      </c>
      <c r="K887" s="165" t="s">
        <v>496</v>
      </c>
      <c r="L887" s="131"/>
      <c r="M887" s="131"/>
      <c r="N887" s="94" t="str">
        <f t="shared" si="136"/>
        <v>D</v>
      </c>
      <c r="O887" s="131"/>
      <c r="P887" s="131"/>
      <c r="Q887" s="362" t="s">
        <v>25</v>
      </c>
      <c r="R887" s="85"/>
      <c r="S887" s="85"/>
      <c r="T887" s="85"/>
      <c r="U887" s="85"/>
      <c r="V887" s="85"/>
      <c r="W887" s="85"/>
      <c r="X887" s="85"/>
      <c r="Y887" s="85"/>
      <c r="Z887" s="85"/>
    </row>
    <row r="888">
      <c r="A888" s="86">
        <v>45862.0</v>
      </c>
      <c r="B888" s="87">
        <f t="shared" si="134"/>
        <v>45862</v>
      </c>
      <c r="C888" s="88">
        <f t="shared" si="137"/>
        <v>0.8680555556</v>
      </c>
      <c r="D888" s="240" t="s">
        <v>429</v>
      </c>
      <c r="E888" s="240" t="s">
        <v>499</v>
      </c>
      <c r="F888" s="131"/>
      <c r="G888" s="131"/>
      <c r="H888" s="94" t="str">
        <f t="shared" si="135"/>
        <v>D</v>
      </c>
      <c r="I888" s="131"/>
      <c r="J888" s="240" t="s">
        <v>590</v>
      </c>
      <c r="K888" s="248" t="s">
        <v>172</v>
      </c>
      <c r="L888" s="131"/>
      <c r="M888" s="131"/>
      <c r="N888" s="94" t="str">
        <f t="shared" si="136"/>
        <v>D</v>
      </c>
      <c r="O888" s="131"/>
      <c r="P888" s="136"/>
      <c r="Q888" s="362" t="s">
        <v>25</v>
      </c>
      <c r="R888" s="85"/>
      <c r="S888" s="85"/>
      <c r="T888" s="85"/>
      <c r="U888" s="85"/>
      <c r="V888" s="85"/>
      <c r="W888" s="85"/>
      <c r="X888" s="85"/>
      <c r="Y888" s="85"/>
      <c r="Z888" s="85"/>
    </row>
    <row r="889">
      <c r="A889" s="268" t="s">
        <v>116</v>
      </c>
      <c r="B889" s="81" t="s">
        <v>16</v>
      </c>
      <c r="C889" s="150" t="s">
        <v>117</v>
      </c>
      <c r="D889" s="82" t="s">
        <v>118</v>
      </c>
      <c r="E889" s="82" t="s">
        <v>119</v>
      </c>
      <c r="F889" s="83" t="s">
        <v>120</v>
      </c>
      <c r="G889" s="82" t="s">
        <v>121</v>
      </c>
      <c r="H889" s="82" t="s">
        <v>122</v>
      </c>
      <c r="I889" s="82" t="s">
        <v>123</v>
      </c>
      <c r="J889" s="82" t="s">
        <v>118</v>
      </c>
      <c r="K889" s="82" t="s">
        <v>124</v>
      </c>
      <c r="L889" s="83" t="s">
        <v>125</v>
      </c>
      <c r="M889" s="82" t="s">
        <v>121</v>
      </c>
      <c r="N889" s="82" t="s">
        <v>122</v>
      </c>
      <c r="O889" s="82" t="s">
        <v>123</v>
      </c>
      <c r="P889" s="84" t="s">
        <v>52</v>
      </c>
      <c r="Q889" s="355" t="s">
        <v>17</v>
      </c>
      <c r="R889" s="85"/>
      <c r="S889" s="85"/>
      <c r="T889" s="85"/>
      <c r="U889" s="85"/>
      <c r="V889" s="85"/>
      <c r="W889" s="85"/>
      <c r="X889" s="85"/>
      <c r="Y889" s="85"/>
      <c r="Z889" s="85"/>
    </row>
    <row r="890">
      <c r="A890" s="86">
        <v>45863.0</v>
      </c>
      <c r="B890" s="87">
        <f t="shared" ref="B890:B925" si="138">A890</f>
        <v>45863</v>
      </c>
      <c r="C890" s="88">
        <v>0.625</v>
      </c>
      <c r="D890" s="240" t="s">
        <v>186</v>
      </c>
      <c r="E890" s="290" t="s">
        <v>395</v>
      </c>
      <c r="F890" s="131"/>
      <c r="G890" s="131"/>
      <c r="H890" s="94" t="str">
        <f t="shared" ref="H890:H925" si="139">IFS(G890&gt;M890,"W",G890&lt;M890,"L",G890=M890,"D")</f>
        <v>D</v>
      </c>
      <c r="I890" s="131"/>
      <c r="J890" s="240" t="s">
        <v>282</v>
      </c>
      <c r="K890" s="240" t="s">
        <v>786</v>
      </c>
      <c r="L890" s="131"/>
      <c r="M890" s="215"/>
      <c r="N890" s="94" t="str">
        <f t="shared" ref="N890:N925" si="140">IFS(M890&gt;G890,"W",M890&lt;G890,"L",M890=G890,"D")</f>
        <v>D</v>
      </c>
      <c r="O890" s="131"/>
      <c r="P890" s="136"/>
      <c r="Q890" s="362" t="s">
        <v>27</v>
      </c>
      <c r="R890" s="85"/>
      <c r="S890" s="85"/>
      <c r="T890" s="85"/>
      <c r="U890" s="85"/>
      <c r="V890" s="85"/>
      <c r="W890" s="85"/>
      <c r="X890" s="85"/>
      <c r="Y890" s="85"/>
      <c r="Z890" s="85"/>
    </row>
    <row r="891">
      <c r="A891" s="86">
        <v>45863.0</v>
      </c>
      <c r="B891" s="87">
        <f t="shared" si="138"/>
        <v>45863</v>
      </c>
      <c r="C891" s="88">
        <f t="shared" ref="C891:C925" si="141">C890 + TIME(0, 10, 0)</f>
        <v>0.6319444444</v>
      </c>
      <c r="D891" s="240" t="s">
        <v>186</v>
      </c>
      <c r="E891" s="290" t="s">
        <v>395</v>
      </c>
      <c r="F891" s="131"/>
      <c r="G891" s="215"/>
      <c r="H891" s="94" t="str">
        <f t="shared" si="139"/>
        <v>D</v>
      </c>
      <c r="I891" s="131"/>
      <c r="J891" s="240" t="s">
        <v>266</v>
      </c>
      <c r="K891" s="240" t="s">
        <v>561</v>
      </c>
      <c r="L891" s="131"/>
      <c r="M891" s="215"/>
      <c r="N891" s="94" t="str">
        <f t="shared" si="140"/>
        <v>D</v>
      </c>
      <c r="O891" s="131"/>
      <c r="P891" s="131"/>
      <c r="Q891" s="362" t="s">
        <v>27</v>
      </c>
      <c r="R891" s="85"/>
      <c r="S891" s="85"/>
      <c r="T891" s="85"/>
      <c r="U891" s="85"/>
      <c r="V891" s="85"/>
      <c r="W891" s="85"/>
      <c r="X891" s="85"/>
      <c r="Y891" s="85"/>
      <c r="Z891" s="85"/>
    </row>
    <row r="892">
      <c r="A892" s="86">
        <v>45863.0</v>
      </c>
      <c r="B892" s="87">
        <f t="shared" si="138"/>
        <v>45863</v>
      </c>
      <c r="C892" s="88">
        <f t="shared" si="141"/>
        <v>0.6388888889</v>
      </c>
      <c r="D892" s="240" t="s">
        <v>166</v>
      </c>
      <c r="E892" s="240" t="s">
        <v>373</v>
      </c>
      <c r="F892" s="131"/>
      <c r="G892" s="131"/>
      <c r="H892" s="94" t="str">
        <f t="shared" si="139"/>
        <v>D</v>
      </c>
      <c r="I892" s="131"/>
      <c r="J892" s="240" t="s">
        <v>170</v>
      </c>
      <c r="K892" s="165" t="s">
        <v>496</v>
      </c>
      <c r="L892" s="131"/>
      <c r="M892" s="215"/>
      <c r="N892" s="94" t="str">
        <f t="shared" si="140"/>
        <v>D</v>
      </c>
      <c r="O892" s="131"/>
      <c r="P892" s="136"/>
      <c r="Q892" s="362" t="s">
        <v>27</v>
      </c>
      <c r="R892" s="85"/>
      <c r="S892" s="85"/>
      <c r="T892" s="85"/>
      <c r="U892" s="85"/>
      <c r="V892" s="85"/>
      <c r="W892" s="85"/>
      <c r="X892" s="85"/>
      <c r="Y892" s="85"/>
      <c r="Z892" s="85"/>
    </row>
    <row r="893">
      <c r="A893" s="86">
        <v>45863.0</v>
      </c>
      <c r="B893" s="87">
        <f t="shared" si="138"/>
        <v>45863</v>
      </c>
      <c r="C893" s="88">
        <f t="shared" si="141"/>
        <v>0.6458333333</v>
      </c>
      <c r="D893" s="240" t="s">
        <v>161</v>
      </c>
      <c r="E893" s="296" t="s">
        <v>374</v>
      </c>
      <c r="F893" s="131"/>
      <c r="G893" s="131"/>
      <c r="H893" s="94" t="str">
        <f t="shared" si="139"/>
        <v>D</v>
      </c>
      <c r="I893" s="131"/>
      <c r="J893" s="240" t="s">
        <v>404</v>
      </c>
      <c r="K893" s="240" t="s">
        <v>405</v>
      </c>
      <c r="L893" s="131"/>
      <c r="M893" s="215"/>
      <c r="N893" s="94" t="str">
        <f t="shared" si="140"/>
        <v>D</v>
      </c>
      <c r="O893" s="131"/>
      <c r="P893" s="136"/>
      <c r="Q893" s="362" t="s">
        <v>27</v>
      </c>
      <c r="R893" s="85"/>
      <c r="S893" s="85"/>
      <c r="T893" s="85"/>
      <c r="U893" s="85"/>
      <c r="V893" s="85"/>
      <c r="W893" s="85"/>
      <c r="X893" s="85"/>
      <c r="Y893" s="85"/>
      <c r="Z893" s="85"/>
    </row>
    <row r="894">
      <c r="A894" s="86">
        <v>45863.0</v>
      </c>
      <c r="B894" s="87">
        <f t="shared" si="138"/>
        <v>45863</v>
      </c>
      <c r="C894" s="88">
        <f t="shared" si="141"/>
        <v>0.6527777778</v>
      </c>
      <c r="D894" s="240" t="s">
        <v>195</v>
      </c>
      <c r="E894" s="290" t="s">
        <v>395</v>
      </c>
      <c r="F894" s="131"/>
      <c r="G894" s="131"/>
      <c r="H894" s="94" t="str">
        <f t="shared" si="139"/>
        <v>D</v>
      </c>
      <c r="I894" s="131"/>
      <c r="J894" s="240" t="s">
        <v>313</v>
      </c>
      <c r="K894" s="171" t="s">
        <v>392</v>
      </c>
      <c r="L894" s="131"/>
      <c r="M894" s="215"/>
      <c r="N894" s="94" t="str">
        <f t="shared" si="140"/>
        <v>D</v>
      </c>
      <c r="O894" s="131"/>
      <c r="P894" s="131"/>
      <c r="Q894" s="362" t="s">
        <v>27</v>
      </c>
      <c r="R894" s="85"/>
      <c r="S894" s="85"/>
      <c r="T894" s="85"/>
      <c r="U894" s="85"/>
      <c r="V894" s="85"/>
      <c r="W894" s="85"/>
      <c r="X894" s="85"/>
      <c r="Y894" s="85"/>
      <c r="Z894" s="85"/>
    </row>
    <row r="895">
      <c r="A895" s="86">
        <v>45863.0</v>
      </c>
      <c r="B895" s="87">
        <f t="shared" si="138"/>
        <v>45863</v>
      </c>
      <c r="C895" s="88">
        <f t="shared" si="141"/>
        <v>0.6597222222</v>
      </c>
      <c r="D895" s="240" t="s">
        <v>130</v>
      </c>
      <c r="E895" s="248" t="s">
        <v>172</v>
      </c>
      <c r="F895" s="131"/>
      <c r="G895" s="131"/>
      <c r="H895" s="94" t="str">
        <f t="shared" si="139"/>
        <v>D</v>
      </c>
      <c r="I895" s="131"/>
      <c r="J895" s="240" t="s">
        <v>313</v>
      </c>
      <c r="K895" s="171" t="s">
        <v>392</v>
      </c>
      <c r="L895" s="131"/>
      <c r="M895" s="215"/>
      <c r="N895" s="94" t="str">
        <f t="shared" si="140"/>
        <v>D</v>
      </c>
      <c r="O895" s="131"/>
      <c r="P895" s="131"/>
      <c r="Q895" s="362" t="s">
        <v>27</v>
      </c>
      <c r="R895" s="85"/>
      <c r="S895" s="85"/>
      <c r="T895" s="85"/>
      <c r="U895" s="85"/>
      <c r="V895" s="85"/>
      <c r="W895" s="85"/>
      <c r="X895" s="85"/>
      <c r="Y895" s="85"/>
      <c r="Z895" s="85"/>
    </row>
    <row r="896">
      <c r="A896" s="86">
        <v>45863.0</v>
      </c>
      <c r="B896" s="87">
        <f t="shared" si="138"/>
        <v>45863</v>
      </c>
      <c r="C896" s="88">
        <f t="shared" si="141"/>
        <v>0.6666666667</v>
      </c>
      <c r="D896" s="240" t="s">
        <v>188</v>
      </c>
      <c r="E896" s="240">
        <v>6.73519272E8</v>
      </c>
      <c r="F896" s="131"/>
      <c r="G896" s="131"/>
      <c r="H896" s="94" t="str">
        <f t="shared" si="139"/>
        <v>D</v>
      </c>
      <c r="I896" s="131"/>
      <c r="J896" s="240" t="s">
        <v>174</v>
      </c>
      <c r="K896" s="249" t="s">
        <v>251</v>
      </c>
      <c r="L896" s="131"/>
      <c r="M896" s="215"/>
      <c r="N896" s="94" t="str">
        <f t="shared" si="140"/>
        <v>D</v>
      </c>
      <c r="O896" s="131"/>
      <c r="P896" s="136"/>
      <c r="Q896" s="362" t="s">
        <v>27</v>
      </c>
      <c r="R896" s="85"/>
      <c r="S896" s="85"/>
      <c r="T896" s="85"/>
      <c r="U896" s="85"/>
      <c r="V896" s="85"/>
      <c r="W896" s="85"/>
      <c r="X896" s="85"/>
      <c r="Y896" s="85"/>
      <c r="Z896" s="85"/>
    </row>
    <row r="897">
      <c r="A897" s="86">
        <v>45863.0</v>
      </c>
      <c r="B897" s="87">
        <f t="shared" si="138"/>
        <v>45863</v>
      </c>
      <c r="C897" s="88">
        <f t="shared" si="141"/>
        <v>0.6736111111</v>
      </c>
      <c r="D897" s="240" t="s">
        <v>195</v>
      </c>
      <c r="E897" s="290" t="s">
        <v>395</v>
      </c>
      <c r="F897" s="131"/>
      <c r="G897" s="131"/>
      <c r="H897" s="94" t="str">
        <f t="shared" si="139"/>
        <v>D</v>
      </c>
      <c r="I897" s="131"/>
      <c r="J897" s="240" t="s">
        <v>166</v>
      </c>
      <c r="K897" s="240" t="s">
        <v>549</v>
      </c>
      <c r="L897" s="131"/>
      <c r="M897" s="215"/>
      <c r="N897" s="94" t="str">
        <f t="shared" si="140"/>
        <v>D</v>
      </c>
      <c r="O897" s="131"/>
      <c r="P897" s="136"/>
      <c r="Q897" s="362" t="s">
        <v>27</v>
      </c>
      <c r="R897" s="85"/>
      <c r="S897" s="85"/>
      <c r="T897" s="85"/>
      <c r="U897" s="85"/>
      <c r="V897" s="85"/>
      <c r="W897" s="85"/>
      <c r="X897" s="85"/>
      <c r="Y897" s="85"/>
      <c r="Z897" s="85"/>
    </row>
    <row r="898">
      <c r="A898" s="86">
        <v>45863.0</v>
      </c>
      <c r="B898" s="87">
        <f t="shared" si="138"/>
        <v>45863</v>
      </c>
      <c r="C898" s="88">
        <f t="shared" si="141"/>
        <v>0.6805555556</v>
      </c>
      <c r="D898" s="240" t="s">
        <v>155</v>
      </c>
      <c r="E898" s="181" t="s">
        <v>529</v>
      </c>
      <c r="F898" s="131"/>
      <c r="G898" s="131"/>
      <c r="H898" s="94" t="str">
        <f t="shared" si="139"/>
        <v>D</v>
      </c>
      <c r="I898" s="131"/>
      <c r="J898" s="240" t="s">
        <v>151</v>
      </c>
      <c r="K898" s="240" t="s">
        <v>326</v>
      </c>
      <c r="L898" s="131"/>
      <c r="M898" s="215"/>
      <c r="N898" s="94" t="str">
        <f t="shared" si="140"/>
        <v>D</v>
      </c>
      <c r="O898" s="131"/>
      <c r="P898" s="136"/>
      <c r="Q898" s="362" t="s">
        <v>27</v>
      </c>
      <c r="R898" s="85"/>
      <c r="S898" s="85"/>
      <c r="T898" s="85"/>
      <c r="U898" s="85"/>
      <c r="V898" s="85"/>
      <c r="W898" s="85"/>
      <c r="X898" s="85"/>
      <c r="Y898" s="85"/>
      <c r="Z898" s="85"/>
    </row>
    <row r="899">
      <c r="A899" s="86">
        <v>45863.0</v>
      </c>
      <c r="B899" s="87">
        <f t="shared" si="138"/>
        <v>45863</v>
      </c>
      <c r="C899" s="88">
        <f t="shared" si="141"/>
        <v>0.6875</v>
      </c>
      <c r="D899" s="240" t="s">
        <v>166</v>
      </c>
      <c r="E899" s="240" t="s">
        <v>443</v>
      </c>
      <c r="F899" s="131"/>
      <c r="G899" s="131"/>
      <c r="H899" s="94" t="str">
        <f t="shared" si="139"/>
        <v>D</v>
      </c>
      <c r="I899" s="131"/>
      <c r="J899" s="240" t="s">
        <v>208</v>
      </c>
      <c r="K899" s="283" t="s">
        <v>239</v>
      </c>
      <c r="L899" s="131"/>
      <c r="M899" s="215"/>
      <c r="N899" s="94" t="str">
        <f t="shared" si="140"/>
        <v>D</v>
      </c>
      <c r="O899" s="131"/>
      <c r="P899" s="136"/>
      <c r="Q899" s="362" t="s">
        <v>27</v>
      </c>
      <c r="R899" s="85"/>
      <c r="S899" s="85"/>
      <c r="T899" s="85"/>
      <c r="U899" s="85"/>
      <c r="V899" s="85"/>
      <c r="W899" s="85"/>
      <c r="X899" s="85"/>
      <c r="Y899" s="85"/>
      <c r="Z899" s="85"/>
    </row>
    <row r="900">
      <c r="A900" s="86">
        <v>45863.0</v>
      </c>
      <c r="B900" s="87">
        <f t="shared" si="138"/>
        <v>45863</v>
      </c>
      <c r="C900" s="88">
        <f t="shared" si="141"/>
        <v>0.6944444444</v>
      </c>
      <c r="D900" s="240" t="s">
        <v>155</v>
      </c>
      <c r="E900" s="181" t="s">
        <v>529</v>
      </c>
      <c r="F900" s="131"/>
      <c r="G900" s="131"/>
      <c r="H900" s="94" t="str">
        <f t="shared" si="139"/>
        <v>D</v>
      </c>
      <c r="I900" s="131"/>
      <c r="J900" s="240" t="s">
        <v>166</v>
      </c>
      <c r="K900" s="240" t="s">
        <v>539</v>
      </c>
      <c r="L900" s="131"/>
      <c r="M900" s="215"/>
      <c r="N900" s="94" t="str">
        <f t="shared" si="140"/>
        <v>D</v>
      </c>
      <c r="O900" s="131"/>
      <c r="P900" s="131"/>
      <c r="Q900" s="362" t="s">
        <v>27</v>
      </c>
      <c r="R900" s="85"/>
      <c r="S900" s="85"/>
      <c r="T900" s="85"/>
      <c r="U900" s="85"/>
      <c r="V900" s="85"/>
      <c r="W900" s="85"/>
      <c r="X900" s="85"/>
      <c r="Y900" s="85"/>
      <c r="Z900" s="85"/>
    </row>
    <row r="901">
      <c r="A901" s="86">
        <v>45863.0</v>
      </c>
      <c r="B901" s="87">
        <f t="shared" si="138"/>
        <v>45863</v>
      </c>
      <c r="C901" s="88">
        <f t="shared" si="141"/>
        <v>0.7013888889</v>
      </c>
      <c r="D901" s="240" t="s">
        <v>155</v>
      </c>
      <c r="E901" s="181" t="s">
        <v>529</v>
      </c>
      <c r="F901" s="131"/>
      <c r="G901" s="131"/>
      <c r="H901" s="94" t="str">
        <f t="shared" si="139"/>
        <v>D</v>
      </c>
      <c r="I901" s="131"/>
      <c r="J901" s="240" t="s">
        <v>313</v>
      </c>
      <c r="K901" s="171" t="s">
        <v>392</v>
      </c>
      <c r="L901" s="131"/>
      <c r="M901" s="215"/>
      <c r="N901" s="94" t="str">
        <f t="shared" si="140"/>
        <v>D</v>
      </c>
      <c r="O901" s="131"/>
      <c r="P901" s="131"/>
      <c r="Q901" s="362" t="s">
        <v>27</v>
      </c>
      <c r="R901" s="85"/>
      <c r="S901" s="85"/>
      <c r="T901" s="85"/>
      <c r="U901" s="85"/>
      <c r="V901" s="85"/>
      <c r="W901" s="85"/>
      <c r="X901" s="85"/>
      <c r="Y901" s="85"/>
      <c r="Z901" s="85"/>
    </row>
    <row r="902">
      <c r="A902" s="86">
        <v>45863.0</v>
      </c>
      <c r="B902" s="87">
        <f t="shared" si="138"/>
        <v>45863</v>
      </c>
      <c r="C902" s="88">
        <f t="shared" si="141"/>
        <v>0.7083333333</v>
      </c>
      <c r="D902" s="240" t="s">
        <v>186</v>
      </c>
      <c r="E902" s="290" t="s">
        <v>395</v>
      </c>
      <c r="F902" s="131"/>
      <c r="G902" s="131"/>
      <c r="H902" s="94" t="str">
        <f t="shared" si="139"/>
        <v>D</v>
      </c>
      <c r="I902" s="131"/>
      <c r="J902" s="240" t="s">
        <v>191</v>
      </c>
      <c r="K902" s="209" t="s">
        <v>551</v>
      </c>
      <c r="L902" s="131"/>
      <c r="M902" s="215"/>
      <c r="N902" s="94" t="str">
        <f t="shared" si="140"/>
        <v>D</v>
      </c>
      <c r="O902" s="131"/>
      <c r="P902" s="131"/>
      <c r="Q902" s="362" t="s">
        <v>27</v>
      </c>
      <c r="R902" s="85"/>
      <c r="S902" s="85"/>
      <c r="T902" s="85"/>
      <c r="U902" s="85"/>
      <c r="V902" s="85"/>
      <c r="W902" s="85"/>
      <c r="X902" s="85"/>
      <c r="Y902" s="85"/>
      <c r="Z902" s="85"/>
    </row>
    <row r="903">
      <c r="A903" s="86">
        <v>45863.0</v>
      </c>
      <c r="B903" s="87">
        <f t="shared" si="138"/>
        <v>45863</v>
      </c>
      <c r="C903" s="88">
        <f t="shared" si="141"/>
        <v>0.7152777778</v>
      </c>
      <c r="D903" s="240" t="s">
        <v>130</v>
      </c>
      <c r="E903" s="248" t="s">
        <v>172</v>
      </c>
      <c r="F903" s="131"/>
      <c r="G903" s="131"/>
      <c r="H903" s="94" t="str">
        <f t="shared" si="139"/>
        <v>D</v>
      </c>
      <c r="I903" s="131"/>
      <c r="J903" s="240" t="s">
        <v>282</v>
      </c>
      <c r="K903" s="240" t="s">
        <v>766</v>
      </c>
      <c r="L903" s="131"/>
      <c r="M903" s="131"/>
      <c r="N903" s="94" t="str">
        <f t="shared" si="140"/>
        <v>D</v>
      </c>
      <c r="O903" s="131"/>
      <c r="P903" s="131"/>
      <c r="Q903" s="362" t="s">
        <v>27</v>
      </c>
      <c r="R903" s="85"/>
      <c r="S903" s="85"/>
      <c r="T903" s="85"/>
      <c r="U903" s="85"/>
      <c r="V903" s="85"/>
      <c r="W903" s="85"/>
      <c r="X903" s="85"/>
      <c r="Y903" s="85"/>
      <c r="Z903" s="85"/>
    </row>
    <row r="904">
      <c r="A904" s="86">
        <v>45863.0</v>
      </c>
      <c r="B904" s="87">
        <f t="shared" si="138"/>
        <v>45863</v>
      </c>
      <c r="C904" s="88">
        <f t="shared" si="141"/>
        <v>0.7222222222</v>
      </c>
      <c r="D904" s="240" t="s">
        <v>166</v>
      </c>
      <c r="E904" s="240" t="s">
        <v>536</v>
      </c>
      <c r="F904" s="131"/>
      <c r="G904" s="131"/>
      <c r="H904" s="94" t="str">
        <f t="shared" si="139"/>
        <v>D</v>
      </c>
      <c r="I904" s="131"/>
      <c r="J904" s="240" t="s">
        <v>282</v>
      </c>
      <c r="K904" s="240" t="s">
        <v>777</v>
      </c>
      <c r="L904" s="131"/>
      <c r="M904" s="131"/>
      <c r="N904" s="94" t="str">
        <f t="shared" si="140"/>
        <v>D</v>
      </c>
      <c r="O904" s="131"/>
      <c r="P904" s="131"/>
      <c r="Q904" s="362" t="s">
        <v>27</v>
      </c>
      <c r="R904" s="85"/>
      <c r="S904" s="85"/>
      <c r="T904" s="85"/>
      <c r="U904" s="85"/>
      <c r="V904" s="85"/>
      <c r="W904" s="85"/>
      <c r="X904" s="85"/>
      <c r="Y904" s="85"/>
      <c r="Z904" s="85"/>
    </row>
    <row r="905">
      <c r="A905" s="86">
        <v>45863.0</v>
      </c>
      <c r="B905" s="87">
        <f t="shared" si="138"/>
        <v>45863</v>
      </c>
      <c r="C905" s="88">
        <f t="shared" si="141"/>
        <v>0.7291666667</v>
      </c>
      <c r="D905" s="240" t="s">
        <v>155</v>
      </c>
      <c r="E905" s="181" t="s">
        <v>529</v>
      </c>
      <c r="F905" s="131"/>
      <c r="G905" s="131"/>
      <c r="H905" s="94" t="str">
        <f t="shared" si="139"/>
        <v>D</v>
      </c>
      <c r="I905" s="131"/>
      <c r="J905" s="240" t="s">
        <v>313</v>
      </c>
      <c r="K905" s="171" t="s">
        <v>392</v>
      </c>
      <c r="L905" s="131"/>
      <c r="M905" s="131"/>
      <c r="N905" s="94" t="str">
        <f t="shared" si="140"/>
        <v>D</v>
      </c>
      <c r="O905" s="131"/>
      <c r="P905" s="131"/>
      <c r="Q905" s="362" t="s">
        <v>27</v>
      </c>
      <c r="R905" s="85"/>
      <c r="S905" s="85"/>
      <c r="T905" s="85"/>
      <c r="U905" s="85"/>
      <c r="V905" s="85"/>
      <c r="W905" s="85"/>
      <c r="X905" s="85"/>
      <c r="Y905" s="85"/>
      <c r="Z905" s="85"/>
    </row>
    <row r="906">
      <c r="A906" s="86">
        <v>45863.0</v>
      </c>
      <c r="B906" s="87">
        <f t="shared" si="138"/>
        <v>45863</v>
      </c>
      <c r="C906" s="88">
        <f t="shared" si="141"/>
        <v>0.7361111111</v>
      </c>
      <c r="D906" s="240" t="s">
        <v>166</v>
      </c>
      <c r="E906" s="240" t="s">
        <v>323</v>
      </c>
      <c r="F906" s="131"/>
      <c r="G906" s="131"/>
      <c r="H906" s="94" t="str">
        <f t="shared" si="139"/>
        <v>D</v>
      </c>
      <c r="I906" s="131"/>
      <c r="J906" s="240" t="s">
        <v>191</v>
      </c>
      <c r="K906" s="209" t="s">
        <v>538</v>
      </c>
      <c r="L906" s="131"/>
      <c r="M906" s="131"/>
      <c r="N906" s="94" t="str">
        <f t="shared" si="140"/>
        <v>D</v>
      </c>
      <c r="O906" s="131"/>
      <c r="P906" s="136"/>
      <c r="Q906" s="362" t="s">
        <v>27</v>
      </c>
      <c r="R906" s="85"/>
      <c r="S906" s="85"/>
      <c r="T906" s="85"/>
      <c r="U906" s="85"/>
      <c r="V906" s="85"/>
      <c r="W906" s="85"/>
      <c r="X906" s="85"/>
      <c r="Y906" s="85"/>
      <c r="Z906" s="85"/>
    </row>
    <row r="907">
      <c r="A907" s="86">
        <v>45863.0</v>
      </c>
      <c r="B907" s="87">
        <f t="shared" si="138"/>
        <v>45863</v>
      </c>
      <c r="C907" s="88">
        <f t="shared" si="141"/>
        <v>0.7430555556</v>
      </c>
      <c r="D907" s="240" t="s">
        <v>178</v>
      </c>
      <c r="E907" s="251" t="s">
        <v>562</v>
      </c>
      <c r="F907" s="131"/>
      <c r="G907" s="131"/>
      <c r="H907" s="94" t="str">
        <f t="shared" si="139"/>
        <v>D</v>
      </c>
      <c r="I907" s="131"/>
      <c r="J907" s="240" t="s">
        <v>590</v>
      </c>
      <c r="K907" s="248" t="s">
        <v>1037</v>
      </c>
      <c r="L907" s="131"/>
      <c r="M907" s="131"/>
      <c r="N907" s="94" t="str">
        <f t="shared" si="140"/>
        <v>D</v>
      </c>
      <c r="O907" s="131"/>
      <c r="P907" s="131"/>
      <c r="Q907" s="362" t="s">
        <v>27</v>
      </c>
      <c r="R907" s="85"/>
      <c r="S907" s="85"/>
      <c r="T907" s="85"/>
      <c r="U907" s="85"/>
      <c r="V907" s="85"/>
      <c r="W907" s="85"/>
      <c r="X907" s="85"/>
      <c r="Y907" s="85"/>
      <c r="Z907" s="85"/>
    </row>
    <row r="908">
      <c r="A908" s="86">
        <v>45863.0</v>
      </c>
      <c r="B908" s="87">
        <f t="shared" si="138"/>
        <v>45863</v>
      </c>
      <c r="C908" s="88">
        <f t="shared" si="141"/>
        <v>0.75</v>
      </c>
      <c r="D908" s="240" t="s">
        <v>161</v>
      </c>
      <c r="E908" s="296" t="s">
        <v>375</v>
      </c>
      <c r="F908" s="131"/>
      <c r="G908" s="131"/>
      <c r="H908" s="94" t="str">
        <f t="shared" si="139"/>
        <v>D</v>
      </c>
      <c r="I908" s="131"/>
      <c r="J908" s="240" t="s">
        <v>170</v>
      </c>
      <c r="K908" s="165" t="s">
        <v>1038</v>
      </c>
      <c r="L908" s="131"/>
      <c r="M908" s="131"/>
      <c r="N908" s="94" t="str">
        <f t="shared" si="140"/>
        <v>D</v>
      </c>
      <c r="O908" s="131"/>
      <c r="P908" s="131"/>
      <c r="Q908" s="362" t="s">
        <v>27</v>
      </c>
      <c r="R908" s="85"/>
      <c r="S908" s="85"/>
      <c r="T908" s="85"/>
      <c r="U908" s="85"/>
      <c r="V908" s="85"/>
      <c r="W908" s="85"/>
      <c r="X908" s="85"/>
      <c r="Y908" s="85"/>
      <c r="Z908" s="85"/>
    </row>
    <row r="909">
      <c r="A909" s="86">
        <v>45863.0</v>
      </c>
      <c r="B909" s="87">
        <f t="shared" si="138"/>
        <v>45863</v>
      </c>
      <c r="C909" s="88">
        <f t="shared" si="141"/>
        <v>0.7569444444</v>
      </c>
      <c r="D909" s="240" t="s">
        <v>427</v>
      </c>
      <c r="E909" s="240" t="s">
        <v>723</v>
      </c>
      <c r="F909" s="131"/>
      <c r="G909" s="131"/>
      <c r="H909" s="94" t="str">
        <f t="shared" si="139"/>
        <v>D</v>
      </c>
      <c r="I909" s="131"/>
      <c r="J909" s="240" t="s">
        <v>217</v>
      </c>
      <c r="K909" s="240" t="s">
        <v>589</v>
      </c>
      <c r="L909" s="131"/>
      <c r="M909" s="131"/>
      <c r="N909" s="94" t="str">
        <f t="shared" si="140"/>
        <v>D</v>
      </c>
      <c r="O909" s="131"/>
      <c r="P909" s="131"/>
      <c r="Q909" s="362" t="s">
        <v>27</v>
      </c>
      <c r="R909" s="85"/>
      <c r="S909" s="85"/>
      <c r="T909" s="85"/>
      <c r="U909" s="85"/>
      <c r="V909" s="85"/>
      <c r="W909" s="85"/>
      <c r="X909" s="85"/>
      <c r="Y909" s="85"/>
      <c r="Z909" s="85"/>
    </row>
    <row r="910">
      <c r="A910" s="86">
        <v>45863.0</v>
      </c>
      <c r="B910" s="87">
        <f t="shared" si="138"/>
        <v>45863</v>
      </c>
      <c r="C910" s="88">
        <f t="shared" si="141"/>
        <v>0.7638888889</v>
      </c>
      <c r="D910" s="240" t="s">
        <v>141</v>
      </c>
      <c r="E910" s="240" t="s">
        <v>346</v>
      </c>
      <c r="F910" s="131"/>
      <c r="G910" s="131"/>
      <c r="H910" s="94" t="str">
        <f t="shared" si="139"/>
        <v>D</v>
      </c>
      <c r="I910" s="131"/>
      <c r="J910" s="240" t="s">
        <v>166</v>
      </c>
      <c r="K910" s="240" t="s">
        <v>156</v>
      </c>
      <c r="L910" s="131"/>
      <c r="M910" s="131"/>
      <c r="N910" s="94" t="str">
        <f t="shared" si="140"/>
        <v>D</v>
      </c>
      <c r="O910" s="131"/>
      <c r="P910" s="136"/>
      <c r="Q910" s="362" t="s">
        <v>27</v>
      </c>
      <c r="R910" s="85"/>
      <c r="S910" s="85"/>
      <c r="T910" s="85"/>
      <c r="U910" s="85"/>
      <c r="V910" s="85"/>
      <c r="W910" s="85"/>
      <c r="X910" s="85"/>
      <c r="Y910" s="85"/>
      <c r="Z910" s="85"/>
    </row>
    <row r="911">
      <c r="A911" s="86">
        <v>45863.0</v>
      </c>
      <c r="B911" s="87">
        <f t="shared" si="138"/>
        <v>45863</v>
      </c>
      <c r="C911" s="88">
        <f t="shared" si="141"/>
        <v>0.7708333333</v>
      </c>
      <c r="D911" s="240" t="s">
        <v>130</v>
      </c>
      <c r="E911" s="248" t="s">
        <v>172</v>
      </c>
      <c r="F911" s="131"/>
      <c r="G911" s="131"/>
      <c r="H911" s="94" t="str">
        <f t="shared" si="139"/>
        <v>D</v>
      </c>
      <c r="I911" s="131"/>
      <c r="J911" s="240" t="s">
        <v>313</v>
      </c>
      <c r="K911" s="171" t="s">
        <v>392</v>
      </c>
      <c r="L911" s="131"/>
      <c r="M911" s="131"/>
      <c r="N911" s="94" t="str">
        <f t="shared" si="140"/>
        <v>D</v>
      </c>
      <c r="O911" s="131"/>
      <c r="P911" s="131"/>
      <c r="Q911" s="362" t="s">
        <v>27</v>
      </c>
      <c r="R911" s="85"/>
      <c r="S911" s="85"/>
      <c r="T911" s="85"/>
      <c r="U911" s="85"/>
      <c r="V911" s="85"/>
      <c r="W911" s="85"/>
      <c r="X911" s="85"/>
      <c r="Y911" s="85"/>
      <c r="Z911" s="85"/>
    </row>
    <row r="912">
      <c r="A912" s="86">
        <v>45863.0</v>
      </c>
      <c r="B912" s="87">
        <f t="shared" si="138"/>
        <v>45863</v>
      </c>
      <c r="C912" s="88">
        <f t="shared" si="141"/>
        <v>0.7777777778</v>
      </c>
      <c r="D912" s="240" t="s">
        <v>186</v>
      </c>
      <c r="E912" s="290" t="s">
        <v>395</v>
      </c>
      <c r="F912" s="131"/>
      <c r="G912" s="131"/>
      <c r="H912" s="94" t="str">
        <f t="shared" si="139"/>
        <v>D</v>
      </c>
      <c r="I912" s="131"/>
      <c r="J912" s="240" t="s">
        <v>139</v>
      </c>
      <c r="K912" s="209" t="s">
        <v>568</v>
      </c>
      <c r="L912" s="131"/>
      <c r="M912" s="131"/>
      <c r="N912" s="94" t="str">
        <f t="shared" si="140"/>
        <v>D</v>
      </c>
      <c r="O912" s="131"/>
      <c r="P912" s="136"/>
      <c r="Q912" s="362" t="s">
        <v>27</v>
      </c>
      <c r="R912" s="85"/>
      <c r="S912" s="85"/>
      <c r="T912" s="85"/>
      <c r="U912" s="85"/>
      <c r="V912" s="85"/>
      <c r="W912" s="85"/>
      <c r="X912" s="85"/>
      <c r="Y912" s="85"/>
      <c r="Z912" s="85"/>
    </row>
    <row r="913">
      <c r="A913" s="86">
        <v>45863.0</v>
      </c>
      <c r="B913" s="87">
        <f t="shared" si="138"/>
        <v>45863</v>
      </c>
      <c r="C913" s="88">
        <f t="shared" si="141"/>
        <v>0.7847222222</v>
      </c>
      <c r="D913" s="240" t="s">
        <v>195</v>
      </c>
      <c r="E913" s="290" t="s">
        <v>395</v>
      </c>
      <c r="F913" s="131"/>
      <c r="G913" s="131"/>
      <c r="H913" s="94" t="str">
        <f t="shared" si="139"/>
        <v>D</v>
      </c>
      <c r="I913" s="131"/>
      <c r="J913" s="240" t="s">
        <v>427</v>
      </c>
      <c r="K913" s="240" t="s">
        <v>449</v>
      </c>
      <c r="L913" s="131"/>
      <c r="M913" s="131"/>
      <c r="N913" s="94" t="str">
        <f t="shared" si="140"/>
        <v>D</v>
      </c>
      <c r="O913" s="131"/>
      <c r="P913" s="131"/>
      <c r="Q913" s="362" t="s">
        <v>27</v>
      </c>
      <c r="R913" s="85"/>
      <c r="S913" s="85"/>
      <c r="T913" s="85"/>
      <c r="U913" s="85"/>
      <c r="V913" s="85"/>
      <c r="W913" s="85"/>
      <c r="X913" s="85"/>
      <c r="Y913" s="85"/>
      <c r="Z913" s="85"/>
    </row>
    <row r="914">
      <c r="A914" s="86">
        <v>45863.0</v>
      </c>
      <c r="B914" s="87">
        <f t="shared" si="138"/>
        <v>45863</v>
      </c>
      <c r="C914" s="88">
        <f t="shared" si="141"/>
        <v>0.7916666667</v>
      </c>
      <c r="D914" s="240" t="s">
        <v>195</v>
      </c>
      <c r="E914" s="290" t="s">
        <v>395</v>
      </c>
      <c r="F914" s="131"/>
      <c r="G914" s="131"/>
      <c r="H914" s="94" t="str">
        <f t="shared" si="139"/>
        <v>D</v>
      </c>
      <c r="I914" s="131"/>
      <c r="J914" s="240" t="s">
        <v>590</v>
      </c>
      <c r="K914" s="248" t="s">
        <v>172</v>
      </c>
      <c r="L914" s="131"/>
      <c r="M914" s="131"/>
      <c r="N914" s="94" t="str">
        <f t="shared" si="140"/>
        <v>D</v>
      </c>
      <c r="O914" s="131"/>
      <c r="P914" s="131"/>
      <c r="Q914" s="362" t="s">
        <v>27</v>
      </c>
      <c r="R914" s="85"/>
      <c r="S914" s="85"/>
      <c r="T914" s="85"/>
      <c r="U914" s="85"/>
      <c r="V914" s="85"/>
      <c r="W914" s="85"/>
      <c r="X914" s="85"/>
      <c r="Y914" s="85"/>
      <c r="Z914" s="85"/>
    </row>
    <row r="915">
      <c r="A915" s="86">
        <v>45863.0</v>
      </c>
      <c r="B915" s="87">
        <f t="shared" si="138"/>
        <v>45863</v>
      </c>
      <c r="C915" s="88">
        <f t="shared" si="141"/>
        <v>0.7986111111</v>
      </c>
      <c r="D915" s="240" t="s">
        <v>195</v>
      </c>
      <c r="E915" s="290" t="s">
        <v>395</v>
      </c>
      <c r="F915" s="131"/>
      <c r="G915" s="131"/>
      <c r="H915" s="94" t="str">
        <f t="shared" si="139"/>
        <v>D</v>
      </c>
      <c r="I915" s="131"/>
      <c r="J915" s="240" t="s">
        <v>590</v>
      </c>
      <c r="K915" s="248" t="s">
        <v>172</v>
      </c>
      <c r="L915" s="131"/>
      <c r="M915" s="131"/>
      <c r="N915" s="94" t="str">
        <f t="shared" si="140"/>
        <v>D</v>
      </c>
      <c r="O915" s="131"/>
      <c r="P915" s="131"/>
      <c r="Q915" s="362" t="s">
        <v>27</v>
      </c>
      <c r="R915" s="85"/>
      <c r="S915" s="85"/>
      <c r="T915" s="85"/>
      <c r="U915" s="85"/>
      <c r="V915" s="85"/>
      <c r="W915" s="85"/>
      <c r="X915" s="85"/>
      <c r="Y915" s="85"/>
      <c r="Z915" s="85"/>
    </row>
    <row r="916">
      <c r="A916" s="86">
        <v>45863.0</v>
      </c>
      <c r="B916" s="87">
        <f t="shared" si="138"/>
        <v>45863</v>
      </c>
      <c r="C916" s="88">
        <f t="shared" si="141"/>
        <v>0.8055555556</v>
      </c>
      <c r="D916" s="240" t="s">
        <v>200</v>
      </c>
      <c r="E916" s="389" t="s">
        <v>572</v>
      </c>
      <c r="F916" s="131"/>
      <c r="G916" s="131"/>
      <c r="H916" s="94" t="str">
        <f t="shared" si="139"/>
        <v>D</v>
      </c>
      <c r="I916" s="131"/>
      <c r="J916" s="240" t="s">
        <v>170</v>
      </c>
      <c r="K916" s="165" t="s">
        <v>496</v>
      </c>
      <c r="L916" s="131"/>
      <c r="M916" s="131"/>
      <c r="N916" s="94" t="str">
        <f t="shared" si="140"/>
        <v>D</v>
      </c>
      <c r="O916" s="131"/>
      <c r="P916" s="131"/>
      <c r="Q916" s="362" t="s">
        <v>27</v>
      </c>
      <c r="R916" s="85"/>
      <c r="S916" s="85"/>
      <c r="T916" s="85"/>
      <c r="U916" s="85"/>
      <c r="V916" s="85"/>
      <c r="W916" s="85"/>
      <c r="X916" s="85"/>
      <c r="Y916" s="85"/>
      <c r="Z916" s="85"/>
    </row>
    <row r="917">
      <c r="A917" s="86">
        <v>45863.0</v>
      </c>
      <c r="B917" s="87">
        <f t="shared" si="138"/>
        <v>45863</v>
      </c>
      <c r="C917" s="88">
        <f t="shared" si="141"/>
        <v>0.8125</v>
      </c>
      <c r="D917" s="240" t="s">
        <v>183</v>
      </c>
      <c r="E917" s="165" t="s">
        <v>496</v>
      </c>
      <c r="F917" s="131"/>
      <c r="G917" s="131"/>
      <c r="H917" s="94" t="str">
        <f t="shared" si="139"/>
        <v>D</v>
      </c>
      <c r="I917" s="131"/>
      <c r="J917" s="240" t="s">
        <v>282</v>
      </c>
      <c r="K917" s="240" t="s">
        <v>776</v>
      </c>
      <c r="L917" s="131"/>
      <c r="M917" s="131"/>
      <c r="N917" s="94" t="str">
        <f t="shared" si="140"/>
        <v>D</v>
      </c>
      <c r="O917" s="131"/>
      <c r="P917" s="131"/>
      <c r="Q917" s="362" t="s">
        <v>27</v>
      </c>
      <c r="R917" s="85"/>
      <c r="S917" s="85"/>
      <c r="T917" s="85"/>
      <c r="U917" s="85"/>
      <c r="V917" s="85"/>
      <c r="W917" s="85"/>
      <c r="X917" s="85"/>
      <c r="Y917" s="85"/>
      <c r="Z917" s="85"/>
    </row>
    <row r="918">
      <c r="A918" s="86">
        <v>45863.0</v>
      </c>
      <c r="B918" s="87">
        <f t="shared" si="138"/>
        <v>45863</v>
      </c>
      <c r="C918" s="88">
        <f t="shared" si="141"/>
        <v>0.8194444444</v>
      </c>
      <c r="D918" s="240" t="s">
        <v>205</v>
      </c>
      <c r="E918" s="240" t="s">
        <v>778</v>
      </c>
      <c r="F918" s="131"/>
      <c r="G918" s="131"/>
      <c r="H918" s="94" t="str">
        <f t="shared" si="139"/>
        <v>D</v>
      </c>
      <c r="I918" s="131"/>
      <c r="J918" s="240" t="s">
        <v>282</v>
      </c>
      <c r="K918" s="240">
        <v>7.80521329E8</v>
      </c>
      <c r="L918" s="131"/>
      <c r="M918" s="131"/>
      <c r="N918" s="94" t="str">
        <f t="shared" si="140"/>
        <v>D</v>
      </c>
      <c r="O918" s="131"/>
      <c r="P918" s="131"/>
      <c r="Q918" s="362" t="s">
        <v>27</v>
      </c>
      <c r="R918" s="85"/>
      <c r="S918" s="85"/>
      <c r="T918" s="85"/>
      <c r="U918" s="85"/>
      <c r="V918" s="85"/>
      <c r="W918" s="85"/>
      <c r="X918" s="85"/>
      <c r="Y918" s="85"/>
      <c r="Z918" s="85"/>
    </row>
    <row r="919">
      <c r="A919" s="86">
        <v>45863.0</v>
      </c>
      <c r="B919" s="87">
        <f t="shared" si="138"/>
        <v>45863</v>
      </c>
      <c r="C919" s="88">
        <f t="shared" si="141"/>
        <v>0.8263888889</v>
      </c>
      <c r="D919" s="240" t="s">
        <v>155</v>
      </c>
      <c r="E919" s="181" t="s">
        <v>529</v>
      </c>
      <c r="F919" s="131"/>
      <c r="G919" s="131"/>
      <c r="H919" s="94" t="str">
        <f t="shared" si="139"/>
        <v>D</v>
      </c>
      <c r="I919" s="131"/>
      <c r="J919" s="240" t="s">
        <v>127</v>
      </c>
      <c r="K919" s="240" t="s">
        <v>350</v>
      </c>
      <c r="L919" s="131"/>
      <c r="M919" s="131"/>
      <c r="N919" s="94" t="str">
        <f t="shared" si="140"/>
        <v>D</v>
      </c>
      <c r="O919" s="131"/>
      <c r="P919" s="131"/>
      <c r="Q919" s="362" t="s">
        <v>27</v>
      </c>
      <c r="R919" s="85"/>
      <c r="S919" s="85"/>
      <c r="T919" s="85"/>
      <c r="U919" s="85"/>
      <c r="V919" s="85"/>
      <c r="W919" s="85"/>
      <c r="X919" s="85"/>
      <c r="Y919" s="85"/>
      <c r="Z919" s="85"/>
    </row>
    <row r="920">
      <c r="A920" s="86">
        <v>45863.0</v>
      </c>
      <c r="B920" s="87">
        <f t="shared" si="138"/>
        <v>45863</v>
      </c>
      <c r="C920" s="88">
        <f t="shared" si="141"/>
        <v>0.8333333333</v>
      </c>
      <c r="D920" s="240" t="s">
        <v>155</v>
      </c>
      <c r="E920" s="181" t="s">
        <v>529</v>
      </c>
      <c r="F920" s="131"/>
      <c r="G920" s="131"/>
      <c r="H920" s="94" t="str">
        <f t="shared" si="139"/>
        <v>D</v>
      </c>
      <c r="I920" s="131"/>
      <c r="J920" s="240" t="s">
        <v>205</v>
      </c>
      <c r="K920" s="240" t="s">
        <v>575</v>
      </c>
      <c r="L920" s="131"/>
      <c r="M920" s="131"/>
      <c r="N920" s="94" t="str">
        <f t="shared" si="140"/>
        <v>D</v>
      </c>
      <c r="O920" s="131"/>
      <c r="P920" s="131"/>
      <c r="Q920" s="362" t="s">
        <v>27</v>
      </c>
      <c r="R920" s="85"/>
      <c r="S920" s="85"/>
      <c r="T920" s="85"/>
      <c r="U920" s="85"/>
      <c r="V920" s="85"/>
      <c r="W920" s="85"/>
      <c r="X920" s="85"/>
      <c r="Y920" s="85"/>
      <c r="Z920" s="85"/>
    </row>
    <row r="921">
      <c r="A921" s="86">
        <v>45863.0</v>
      </c>
      <c r="B921" s="87">
        <f t="shared" si="138"/>
        <v>45863</v>
      </c>
      <c r="C921" s="88">
        <f t="shared" si="141"/>
        <v>0.8402777778</v>
      </c>
      <c r="D921" s="240" t="s">
        <v>191</v>
      </c>
      <c r="E921" s="209" t="s">
        <v>551</v>
      </c>
      <c r="F921" s="131"/>
      <c r="G921" s="131"/>
      <c r="H921" s="94" t="str">
        <f t="shared" si="139"/>
        <v>D</v>
      </c>
      <c r="I921" s="131"/>
      <c r="J921" s="240" t="s">
        <v>570</v>
      </c>
      <c r="K921" s="240" t="s">
        <v>571</v>
      </c>
      <c r="L921" s="131"/>
      <c r="M921" s="131"/>
      <c r="N921" s="94" t="str">
        <f t="shared" si="140"/>
        <v>D</v>
      </c>
      <c r="O921" s="131"/>
      <c r="P921" s="136"/>
      <c r="Q921" s="362" t="s">
        <v>27</v>
      </c>
      <c r="R921" s="85"/>
      <c r="S921" s="85"/>
      <c r="T921" s="85"/>
      <c r="U921" s="85"/>
      <c r="V921" s="85"/>
      <c r="W921" s="85"/>
      <c r="X921" s="85"/>
      <c r="Y921" s="85"/>
      <c r="Z921" s="85"/>
    </row>
    <row r="922">
      <c r="A922" s="86">
        <v>45863.0</v>
      </c>
      <c r="B922" s="87">
        <f t="shared" si="138"/>
        <v>45863</v>
      </c>
      <c r="C922" s="88">
        <f t="shared" si="141"/>
        <v>0.8472222222</v>
      </c>
      <c r="D922" s="240" t="s">
        <v>205</v>
      </c>
      <c r="E922" s="240">
        <v>8.2914406E8</v>
      </c>
      <c r="F922" s="131"/>
      <c r="G922" s="131"/>
      <c r="H922" s="94" t="str">
        <f t="shared" si="139"/>
        <v>D</v>
      </c>
      <c r="I922" s="131"/>
      <c r="J922" s="240" t="s">
        <v>166</v>
      </c>
      <c r="K922" s="240" t="s">
        <v>537</v>
      </c>
      <c r="L922" s="131"/>
      <c r="M922" s="131"/>
      <c r="N922" s="94" t="str">
        <f t="shared" si="140"/>
        <v>D</v>
      </c>
      <c r="O922" s="131"/>
      <c r="P922" s="131"/>
      <c r="Q922" s="362" t="s">
        <v>27</v>
      </c>
      <c r="R922" s="85"/>
      <c r="S922" s="85"/>
      <c r="T922" s="85"/>
      <c r="U922" s="85"/>
      <c r="V922" s="85"/>
      <c r="W922" s="85"/>
      <c r="X922" s="85"/>
      <c r="Y922" s="85"/>
      <c r="Z922" s="85"/>
    </row>
    <row r="923">
      <c r="A923" s="86">
        <v>45863.0</v>
      </c>
      <c r="B923" s="87">
        <f t="shared" si="138"/>
        <v>45863</v>
      </c>
      <c r="C923" s="88">
        <f t="shared" si="141"/>
        <v>0.8541666667</v>
      </c>
      <c r="D923" s="240" t="s">
        <v>195</v>
      </c>
      <c r="E923" s="290" t="s">
        <v>395</v>
      </c>
      <c r="F923" s="131"/>
      <c r="G923" s="131"/>
      <c r="H923" s="94" t="str">
        <f t="shared" si="139"/>
        <v>D</v>
      </c>
      <c r="I923" s="131"/>
      <c r="J923" s="240" t="s">
        <v>590</v>
      </c>
      <c r="K923" s="248" t="s">
        <v>172</v>
      </c>
      <c r="L923" s="131"/>
      <c r="M923" s="131"/>
      <c r="N923" s="94" t="str">
        <f t="shared" si="140"/>
        <v>D</v>
      </c>
      <c r="O923" s="131"/>
      <c r="P923" s="131"/>
      <c r="Q923" s="362" t="s">
        <v>27</v>
      </c>
      <c r="R923" s="85"/>
      <c r="S923" s="85"/>
      <c r="T923" s="85"/>
      <c r="U923" s="85"/>
      <c r="V923" s="85"/>
      <c r="W923" s="85"/>
      <c r="X923" s="85"/>
      <c r="Y923" s="85"/>
      <c r="Z923" s="85"/>
    </row>
    <row r="924">
      <c r="A924" s="86">
        <v>45863.0</v>
      </c>
      <c r="B924" s="87">
        <f t="shared" si="138"/>
        <v>45863</v>
      </c>
      <c r="C924" s="88">
        <f t="shared" si="141"/>
        <v>0.8611111111</v>
      </c>
      <c r="D924" s="240" t="s">
        <v>186</v>
      </c>
      <c r="E924" s="290" t="s">
        <v>395</v>
      </c>
      <c r="F924" s="131"/>
      <c r="G924" s="131"/>
      <c r="H924" s="94" t="str">
        <f t="shared" si="139"/>
        <v>D</v>
      </c>
      <c r="I924" s="131"/>
      <c r="J924" s="240" t="s">
        <v>204</v>
      </c>
      <c r="K924" s="240" t="s">
        <v>330</v>
      </c>
      <c r="L924" s="131"/>
      <c r="M924" s="131"/>
      <c r="N924" s="94" t="str">
        <f t="shared" si="140"/>
        <v>D</v>
      </c>
      <c r="O924" s="131"/>
      <c r="P924" s="131"/>
      <c r="Q924" s="362" t="s">
        <v>27</v>
      </c>
      <c r="R924" s="85"/>
      <c r="S924" s="85"/>
      <c r="T924" s="85"/>
      <c r="U924" s="85"/>
      <c r="V924" s="85"/>
      <c r="W924" s="85"/>
      <c r="X924" s="85"/>
      <c r="Y924" s="85"/>
      <c r="Z924" s="85"/>
    </row>
    <row r="925">
      <c r="A925" s="86">
        <v>45863.0</v>
      </c>
      <c r="B925" s="87">
        <f t="shared" si="138"/>
        <v>45863</v>
      </c>
      <c r="C925" s="88">
        <f t="shared" si="141"/>
        <v>0.8680555556</v>
      </c>
      <c r="D925" s="240" t="s">
        <v>166</v>
      </c>
      <c r="E925" s="240" t="s">
        <v>547</v>
      </c>
      <c r="F925" s="131"/>
      <c r="G925" s="131"/>
      <c r="H925" s="94" t="str">
        <f t="shared" si="139"/>
        <v>D</v>
      </c>
      <c r="I925" s="131"/>
      <c r="J925" s="240" t="s">
        <v>584</v>
      </c>
      <c r="K925" s="240">
        <v>9.47153578E8</v>
      </c>
      <c r="L925" s="131"/>
      <c r="M925" s="131"/>
      <c r="N925" s="94" t="str">
        <f t="shared" si="140"/>
        <v>D</v>
      </c>
      <c r="O925" s="131"/>
      <c r="P925" s="136"/>
      <c r="Q925" s="362" t="s">
        <v>27</v>
      </c>
      <c r="R925" s="85"/>
      <c r="S925" s="85"/>
      <c r="T925" s="85"/>
      <c r="U925" s="85"/>
      <c r="V925" s="85"/>
      <c r="W925" s="85"/>
      <c r="X925" s="85"/>
      <c r="Y925" s="85"/>
      <c r="Z925" s="85"/>
    </row>
    <row r="926">
      <c r="A926" s="268" t="s">
        <v>116</v>
      </c>
      <c r="B926" s="81" t="s">
        <v>16</v>
      </c>
      <c r="C926" s="150" t="s">
        <v>117</v>
      </c>
      <c r="D926" s="82" t="s">
        <v>118</v>
      </c>
      <c r="E926" s="82" t="s">
        <v>119</v>
      </c>
      <c r="F926" s="83" t="s">
        <v>120</v>
      </c>
      <c r="G926" s="82" t="s">
        <v>121</v>
      </c>
      <c r="H926" s="82" t="s">
        <v>122</v>
      </c>
      <c r="I926" s="82" t="s">
        <v>123</v>
      </c>
      <c r="J926" s="82" t="s">
        <v>118</v>
      </c>
      <c r="K926" s="82" t="s">
        <v>124</v>
      </c>
      <c r="L926" s="83" t="s">
        <v>125</v>
      </c>
      <c r="M926" s="82" t="s">
        <v>121</v>
      </c>
      <c r="N926" s="82" t="s">
        <v>122</v>
      </c>
      <c r="O926" s="82" t="s">
        <v>123</v>
      </c>
      <c r="P926" s="84" t="s">
        <v>52</v>
      </c>
      <c r="Q926" s="355" t="s">
        <v>17</v>
      </c>
      <c r="R926" s="85"/>
      <c r="S926" s="85"/>
      <c r="T926" s="85"/>
      <c r="U926" s="85"/>
      <c r="V926" s="85"/>
      <c r="W926" s="85"/>
      <c r="X926" s="85"/>
      <c r="Y926" s="85"/>
      <c r="Z926" s="85"/>
    </row>
    <row r="927">
      <c r="A927" s="86">
        <v>45864.0</v>
      </c>
      <c r="B927" s="87">
        <f t="shared" ref="B927:B962" si="142">A927</f>
        <v>45864</v>
      </c>
      <c r="C927" s="88">
        <v>0.625</v>
      </c>
      <c r="D927" s="240" t="s">
        <v>263</v>
      </c>
      <c r="E927" s="240" t="s">
        <v>214</v>
      </c>
      <c r="F927" s="131"/>
      <c r="G927" s="131"/>
      <c r="H927" s="94" t="str">
        <f t="shared" ref="H927:H962" si="143">IFS(G927&gt;M927,"W",G927&lt;M927,"L",G927=M927,"D")</f>
        <v>D</v>
      </c>
      <c r="I927" s="131"/>
      <c r="J927" s="240" t="s">
        <v>186</v>
      </c>
      <c r="K927" s="290" t="s">
        <v>395</v>
      </c>
      <c r="L927" s="131"/>
      <c r="M927" s="215"/>
      <c r="N927" s="94" t="str">
        <f t="shared" ref="N927:N962" si="144">IFS(M927&gt;G927,"W",M927&lt;G927,"L",M927=G927,"D")</f>
        <v>D</v>
      </c>
      <c r="O927" s="131"/>
      <c r="P927" s="136"/>
      <c r="Q927" s="362" t="s">
        <v>29</v>
      </c>
      <c r="R927" s="85"/>
      <c r="S927" s="85"/>
      <c r="T927" s="85"/>
      <c r="U927" s="85"/>
      <c r="V927" s="85"/>
      <c r="W927" s="85"/>
      <c r="X927" s="85"/>
      <c r="Y927" s="85"/>
      <c r="Z927" s="85"/>
    </row>
    <row r="928">
      <c r="A928" s="86">
        <v>45864.0</v>
      </c>
      <c r="B928" s="87">
        <f t="shared" si="142"/>
        <v>45864</v>
      </c>
      <c r="C928" s="88">
        <f t="shared" ref="C928:C962" si="145">C927 + TIME(0, 10, 0)</f>
        <v>0.6319444444</v>
      </c>
      <c r="D928" s="240" t="s">
        <v>166</v>
      </c>
      <c r="E928" s="240" t="s">
        <v>559</v>
      </c>
      <c r="F928" s="131"/>
      <c r="G928" s="215"/>
      <c r="H928" s="94" t="str">
        <f t="shared" si="143"/>
        <v>D</v>
      </c>
      <c r="I928" s="131"/>
      <c r="J928" s="240" t="s">
        <v>134</v>
      </c>
      <c r="K928" s="240" t="s">
        <v>230</v>
      </c>
      <c r="L928" s="131"/>
      <c r="M928" s="215"/>
      <c r="N928" s="94" t="str">
        <f t="shared" si="144"/>
        <v>D</v>
      </c>
      <c r="O928" s="131"/>
      <c r="P928" s="131"/>
      <c r="Q928" s="362" t="s">
        <v>29</v>
      </c>
      <c r="R928" s="85"/>
      <c r="S928" s="85"/>
      <c r="T928" s="85"/>
      <c r="U928" s="85"/>
      <c r="V928" s="85"/>
      <c r="W928" s="85"/>
      <c r="X928" s="85"/>
      <c r="Y928" s="85"/>
      <c r="Z928" s="85"/>
    </row>
    <row r="929">
      <c r="A929" s="86">
        <v>45864.0</v>
      </c>
      <c r="B929" s="87">
        <f t="shared" si="142"/>
        <v>45864</v>
      </c>
      <c r="C929" s="88">
        <f t="shared" si="145"/>
        <v>0.6388888889</v>
      </c>
      <c r="D929" s="240" t="s">
        <v>210</v>
      </c>
      <c r="E929" s="240" t="s">
        <v>458</v>
      </c>
      <c r="F929" s="131"/>
      <c r="G929" s="131"/>
      <c r="H929" s="94" t="str">
        <f t="shared" si="143"/>
        <v>D</v>
      </c>
      <c r="I929" s="131"/>
      <c r="J929" s="240" t="s">
        <v>195</v>
      </c>
      <c r="K929" s="290" t="s">
        <v>395</v>
      </c>
      <c r="L929" s="131"/>
      <c r="M929" s="215"/>
      <c r="N929" s="94" t="str">
        <f t="shared" si="144"/>
        <v>D</v>
      </c>
      <c r="O929" s="131"/>
      <c r="P929" s="136"/>
      <c r="Q929" s="362" t="s">
        <v>29</v>
      </c>
      <c r="R929" s="85"/>
      <c r="S929" s="85"/>
      <c r="T929" s="85"/>
      <c r="U929" s="85"/>
      <c r="V929" s="85"/>
      <c r="W929" s="85"/>
      <c r="X929" s="85"/>
      <c r="Y929" s="85"/>
      <c r="Z929" s="85"/>
    </row>
    <row r="930">
      <c r="A930" s="86">
        <v>45864.0</v>
      </c>
      <c r="B930" s="87">
        <f t="shared" si="142"/>
        <v>45864</v>
      </c>
      <c r="C930" s="88">
        <f t="shared" si="145"/>
        <v>0.6458333333</v>
      </c>
      <c r="D930" s="240" t="s">
        <v>282</v>
      </c>
      <c r="E930" s="240" t="s">
        <v>782</v>
      </c>
      <c r="F930" s="131"/>
      <c r="G930" s="131"/>
      <c r="H930" s="94" t="str">
        <f t="shared" si="143"/>
        <v>D</v>
      </c>
      <c r="I930" s="131"/>
      <c r="J930" s="240" t="s">
        <v>155</v>
      </c>
      <c r="K930" s="181" t="s">
        <v>529</v>
      </c>
      <c r="L930" s="131"/>
      <c r="M930" s="215"/>
      <c r="N930" s="94" t="str">
        <f t="shared" si="144"/>
        <v>D</v>
      </c>
      <c r="O930" s="131"/>
      <c r="P930" s="136"/>
      <c r="Q930" s="362" t="s">
        <v>29</v>
      </c>
      <c r="R930" s="85"/>
      <c r="S930" s="85"/>
      <c r="T930" s="85"/>
      <c r="U930" s="85"/>
      <c r="V930" s="85"/>
      <c r="W930" s="85"/>
      <c r="X930" s="85"/>
      <c r="Y930" s="85"/>
      <c r="Z930" s="85"/>
    </row>
    <row r="931">
      <c r="A931" s="86">
        <v>45864.0</v>
      </c>
      <c r="B931" s="87">
        <f t="shared" si="142"/>
        <v>45864</v>
      </c>
      <c r="C931" s="88">
        <f t="shared" si="145"/>
        <v>0.6527777778</v>
      </c>
      <c r="D931" s="240" t="s">
        <v>134</v>
      </c>
      <c r="E931" s="240" t="s">
        <v>164</v>
      </c>
      <c r="F931" s="131"/>
      <c r="G931" s="131"/>
      <c r="H931" s="94" t="str">
        <f t="shared" si="143"/>
        <v>D</v>
      </c>
      <c r="I931" s="131"/>
      <c r="J931" s="240" t="s">
        <v>557</v>
      </c>
      <c r="K931" s="240" t="s">
        <v>558</v>
      </c>
      <c r="L931" s="131"/>
      <c r="M931" s="215"/>
      <c r="N931" s="94" t="str">
        <f t="shared" si="144"/>
        <v>D</v>
      </c>
      <c r="O931" s="131"/>
      <c r="P931" s="131"/>
      <c r="Q931" s="362" t="s">
        <v>29</v>
      </c>
      <c r="R931" s="85"/>
      <c r="S931" s="85"/>
      <c r="T931" s="85"/>
      <c r="U931" s="85"/>
      <c r="V931" s="85"/>
      <c r="W931" s="85"/>
      <c r="X931" s="85"/>
      <c r="Y931" s="85"/>
      <c r="Z931" s="85"/>
    </row>
    <row r="932">
      <c r="A932" s="86">
        <v>45864.0</v>
      </c>
      <c r="B932" s="87">
        <f t="shared" si="142"/>
        <v>45864</v>
      </c>
      <c r="C932" s="88">
        <f t="shared" si="145"/>
        <v>0.6597222222</v>
      </c>
      <c r="D932" s="240" t="s">
        <v>266</v>
      </c>
      <c r="E932" s="240" t="s">
        <v>469</v>
      </c>
      <c r="F932" s="131"/>
      <c r="G932" s="131"/>
      <c r="H932" s="94" t="str">
        <f t="shared" si="143"/>
        <v>D</v>
      </c>
      <c r="I932" s="131"/>
      <c r="J932" s="240" t="s">
        <v>178</v>
      </c>
      <c r="K932" s="251" t="s">
        <v>171</v>
      </c>
      <c r="L932" s="131"/>
      <c r="M932" s="215"/>
      <c r="N932" s="94" t="str">
        <f t="shared" si="144"/>
        <v>D</v>
      </c>
      <c r="O932" s="131"/>
      <c r="P932" s="422"/>
      <c r="Q932" s="362" t="s">
        <v>29</v>
      </c>
      <c r="R932" s="85"/>
      <c r="S932" s="85"/>
      <c r="T932" s="85"/>
      <c r="U932" s="85"/>
      <c r="V932" s="85"/>
      <c r="W932" s="85"/>
      <c r="X932" s="85"/>
      <c r="Y932" s="85"/>
      <c r="Z932" s="85"/>
    </row>
    <row r="933">
      <c r="A933" s="86">
        <v>45864.0</v>
      </c>
      <c r="B933" s="87">
        <f t="shared" si="142"/>
        <v>45864</v>
      </c>
      <c r="C933" s="88">
        <f t="shared" si="145"/>
        <v>0.6666666667</v>
      </c>
      <c r="D933" s="241" t="s">
        <v>130</v>
      </c>
      <c r="E933" s="248" t="s">
        <v>172</v>
      </c>
      <c r="F933" s="131"/>
      <c r="G933" s="131"/>
      <c r="H933" s="94" t="str">
        <f t="shared" si="143"/>
        <v>D</v>
      </c>
      <c r="I933" s="131"/>
      <c r="J933" s="240" t="s">
        <v>144</v>
      </c>
      <c r="K933" s="240" t="s">
        <v>336</v>
      </c>
      <c r="L933" s="131"/>
      <c r="M933" s="215"/>
      <c r="N933" s="94" t="str">
        <f t="shared" si="144"/>
        <v>D</v>
      </c>
      <c r="O933" s="131"/>
      <c r="P933" s="136"/>
      <c r="Q933" s="362" t="s">
        <v>29</v>
      </c>
      <c r="R933" s="85"/>
      <c r="S933" s="85"/>
      <c r="T933" s="85"/>
      <c r="U933" s="85"/>
      <c r="V933" s="85"/>
      <c r="W933" s="85"/>
      <c r="X933" s="85"/>
      <c r="Y933" s="85"/>
      <c r="Z933" s="85"/>
    </row>
    <row r="934">
      <c r="A934" s="86">
        <v>45864.0</v>
      </c>
      <c r="B934" s="87">
        <f t="shared" si="142"/>
        <v>45864</v>
      </c>
      <c r="C934" s="88">
        <f t="shared" si="145"/>
        <v>0.6736111111</v>
      </c>
      <c r="D934" s="240" t="s">
        <v>170</v>
      </c>
      <c r="E934" s="165" t="s">
        <v>496</v>
      </c>
      <c r="F934" s="131"/>
      <c r="G934" s="131"/>
      <c r="H934" s="94" t="str">
        <f t="shared" si="143"/>
        <v>D</v>
      </c>
      <c r="I934" s="131"/>
      <c r="J934" s="240" t="s">
        <v>155</v>
      </c>
      <c r="K934" s="181" t="s">
        <v>529</v>
      </c>
      <c r="L934" s="131"/>
      <c r="M934" s="215"/>
      <c r="N934" s="94" t="str">
        <f t="shared" si="144"/>
        <v>D</v>
      </c>
      <c r="O934" s="131"/>
      <c r="P934" s="136"/>
      <c r="Q934" s="362" t="s">
        <v>29</v>
      </c>
      <c r="R934" s="85"/>
      <c r="S934" s="85"/>
      <c r="T934" s="85"/>
      <c r="U934" s="85"/>
      <c r="V934" s="85"/>
      <c r="W934" s="85"/>
      <c r="X934" s="85"/>
      <c r="Y934" s="85"/>
      <c r="Z934" s="85"/>
    </row>
    <row r="935">
      <c r="A935" s="86">
        <v>45864.0</v>
      </c>
      <c r="B935" s="87">
        <f t="shared" si="142"/>
        <v>45864</v>
      </c>
      <c r="C935" s="88">
        <f t="shared" si="145"/>
        <v>0.6805555556</v>
      </c>
      <c r="D935" s="240" t="s">
        <v>174</v>
      </c>
      <c r="E935" s="249" t="s">
        <v>556</v>
      </c>
      <c r="F935" s="131"/>
      <c r="G935" s="131"/>
      <c r="H935" s="94" t="str">
        <f t="shared" si="143"/>
        <v>D</v>
      </c>
      <c r="I935" s="131"/>
      <c r="J935" s="240" t="s">
        <v>186</v>
      </c>
      <c r="K935" s="290" t="s">
        <v>395</v>
      </c>
      <c r="L935" s="131"/>
      <c r="M935" s="215"/>
      <c r="N935" s="94" t="str">
        <f t="shared" si="144"/>
        <v>D</v>
      </c>
      <c r="O935" s="131"/>
      <c r="P935" s="136"/>
      <c r="Q935" s="362" t="s">
        <v>29</v>
      </c>
      <c r="R935" s="85"/>
      <c r="S935" s="85"/>
      <c r="T935" s="85"/>
      <c r="U935" s="85"/>
      <c r="V935" s="85"/>
      <c r="W935" s="85"/>
      <c r="X935" s="85"/>
      <c r="Y935" s="85"/>
      <c r="Z935" s="85"/>
    </row>
    <row r="936">
      <c r="A936" s="86">
        <v>45864.0</v>
      </c>
      <c r="B936" s="87">
        <f t="shared" si="142"/>
        <v>45864</v>
      </c>
      <c r="C936" s="88">
        <f t="shared" si="145"/>
        <v>0.6875</v>
      </c>
      <c r="D936" s="240" t="s">
        <v>166</v>
      </c>
      <c r="E936" s="240" t="s">
        <v>504</v>
      </c>
      <c r="F936" s="131"/>
      <c r="G936" s="131"/>
      <c r="H936" s="94" t="str">
        <f t="shared" si="143"/>
        <v>D</v>
      </c>
      <c r="I936" s="131"/>
      <c r="J936" s="240" t="s">
        <v>186</v>
      </c>
      <c r="K936" s="290" t="s">
        <v>395</v>
      </c>
      <c r="L936" s="131"/>
      <c r="M936" s="215"/>
      <c r="N936" s="94" t="str">
        <f t="shared" si="144"/>
        <v>D</v>
      </c>
      <c r="O936" s="131"/>
      <c r="P936" s="136"/>
      <c r="Q936" s="362" t="s">
        <v>29</v>
      </c>
      <c r="R936" s="85"/>
      <c r="S936" s="85"/>
      <c r="T936" s="85"/>
      <c r="U936" s="85"/>
      <c r="V936" s="85"/>
      <c r="W936" s="85"/>
      <c r="X936" s="85"/>
      <c r="Y936" s="85"/>
      <c r="Z936" s="85"/>
    </row>
    <row r="937">
      <c r="A937" s="86">
        <v>45864.0</v>
      </c>
      <c r="B937" s="87">
        <f t="shared" si="142"/>
        <v>45864</v>
      </c>
      <c r="C937" s="88">
        <f t="shared" si="145"/>
        <v>0.6944444444</v>
      </c>
      <c r="D937" s="240" t="s">
        <v>313</v>
      </c>
      <c r="E937" s="171" t="s">
        <v>392</v>
      </c>
      <c r="F937" s="131"/>
      <c r="G937" s="131"/>
      <c r="H937" s="94" t="str">
        <f t="shared" si="143"/>
        <v>D</v>
      </c>
      <c r="I937" s="131"/>
      <c r="J937" s="240" t="s">
        <v>186</v>
      </c>
      <c r="K937" s="290" t="s">
        <v>395</v>
      </c>
      <c r="L937" s="131"/>
      <c r="M937" s="215"/>
      <c r="N937" s="94" t="str">
        <f t="shared" si="144"/>
        <v>D</v>
      </c>
      <c r="O937" s="131"/>
      <c r="P937" s="131"/>
      <c r="Q937" s="362" t="s">
        <v>29</v>
      </c>
      <c r="R937" s="85"/>
      <c r="S937" s="85"/>
      <c r="T937" s="85"/>
      <c r="U937" s="85"/>
      <c r="V937" s="85"/>
      <c r="W937" s="85"/>
      <c r="X937" s="85"/>
      <c r="Y937" s="85"/>
      <c r="Z937" s="85"/>
    </row>
    <row r="938">
      <c r="A938" s="86">
        <v>45864.0</v>
      </c>
      <c r="B938" s="87">
        <f t="shared" si="142"/>
        <v>45864</v>
      </c>
      <c r="C938" s="88">
        <f t="shared" si="145"/>
        <v>0.7013888889</v>
      </c>
      <c r="D938" s="240" t="s">
        <v>141</v>
      </c>
      <c r="E938" s="240" t="s">
        <v>518</v>
      </c>
      <c r="F938" s="131"/>
      <c r="G938" s="131"/>
      <c r="H938" s="94" t="str">
        <f t="shared" si="143"/>
        <v>D</v>
      </c>
      <c r="I938" s="131"/>
      <c r="J938" s="240" t="s">
        <v>166</v>
      </c>
      <c r="K938" s="240" t="s">
        <v>533</v>
      </c>
      <c r="L938" s="131"/>
      <c r="M938" s="215"/>
      <c r="N938" s="94" t="str">
        <f t="shared" si="144"/>
        <v>D</v>
      </c>
      <c r="O938" s="131"/>
      <c r="P938" s="131"/>
      <c r="Q938" s="362" t="s">
        <v>29</v>
      </c>
      <c r="R938" s="85"/>
      <c r="S938" s="85"/>
      <c r="T938" s="85"/>
      <c r="U938" s="85"/>
      <c r="V938" s="85"/>
      <c r="W938" s="85"/>
      <c r="X938" s="85"/>
      <c r="Y938" s="85"/>
      <c r="Z938" s="85"/>
    </row>
    <row r="939">
      <c r="A939" s="86">
        <v>45864.0</v>
      </c>
      <c r="B939" s="87">
        <f t="shared" si="142"/>
        <v>45864</v>
      </c>
      <c r="C939" s="88">
        <f t="shared" si="145"/>
        <v>0.7083333333</v>
      </c>
      <c r="D939" s="240" t="s">
        <v>427</v>
      </c>
      <c r="E939" s="240" t="s">
        <v>693</v>
      </c>
      <c r="F939" s="131"/>
      <c r="G939" s="131"/>
      <c r="H939" s="94" t="str">
        <f t="shared" si="143"/>
        <v>D</v>
      </c>
      <c r="I939" s="131"/>
      <c r="J939" s="240" t="s">
        <v>130</v>
      </c>
      <c r="K939" s="248" t="s">
        <v>172</v>
      </c>
      <c r="L939" s="131"/>
      <c r="M939" s="215"/>
      <c r="N939" s="94" t="str">
        <f t="shared" si="144"/>
        <v>D</v>
      </c>
      <c r="O939" s="131"/>
      <c r="P939" s="131"/>
      <c r="Q939" s="362" t="s">
        <v>29</v>
      </c>
      <c r="R939" s="85"/>
      <c r="S939" s="85"/>
      <c r="T939" s="85"/>
      <c r="U939" s="85"/>
      <c r="V939" s="85"/>
      <c r="W939" s="85"/>
      <c r="X939" s="85"/>
      <c r="Y939" s="85"/>
      <c r="Z939" s="85"/>
    </row>
    <row r="940">
      <c r="A940" s="86">
        <v>45864.0</v>
      </c>
      <c r="B940" s="87">
        <f t="shared" si="142"/>
        <v>45864</v>
      </c>
      <c r="C940" s="88">
        <f t="shared" si="145"/>
        <v>0.7152777778</v>
      </c>
      <c r="D940" s="240" t="s">
        <v>313</v>
      </c>
      <c r="E940" s="171" t="s">
        <v>392</v>
      </c>
      <c r="F940" s="131"/>
      <c r="G940" s="131"/>
      <c r="H940" s="94" t="str">
        <f t="shared" si="143"/>
        <v>D</v>
      </c>
      <c r="I940" s="131"/>
      <c r="J940" s="240" t="s">
        <v>144</v>
      </c>
      <c r="K940" s="240" t="s">
        <v>305</v>
      </c>
      <c r="L940" s="131"/>
      <c r="M940" s="131"/>
      <c r="N940" s="94" t="str">
        <f t="shared" si="144"/>
        <v>D</v>
      </c>
      <c r="O940" s="131"/>
      <c r="P940" s="131"/>
      <c r="Q940" s="362" t="s">
        <v>29</v>
      </c>
      <c r="R940" s="85"/>
      <c r="S940" s="85"/>
      <c r="T940" s="85"/>
      <c r="U940" s="85"/>
      <c r="V940" s="85"/>
      <c r="W940" s="85"/>
      <c r="X940" s="85"/>
      <c r="Y940" s="85"/>
      <c r="Z940" s="85"/>
    </row>
    <row r="941">
      <c r="A941" s="86">
        <v>45864.0</v>
      </c>
      <c r="B941" s="87">
        <f t="shared" si="142"/>
        <v>45864</v>
      </c>
      <c r="C941" s="88">
        <f t="shared" si="145"/>
        <v>0.7222222222</v>
      </c>
      <c r="D941" s="89" t="s">
        <v>186</v>
      </c>
      <c r="E941" s="290" t="s">
        <v>395</v>
      </c>
      <c r="F941" s="131"/>
      <c r="G941" s="131"/>
      <c r="H941" s="94" t="str">
        <f t="shared" si="143"/>
        <v>D</v>
      </c>
      <c r="I941" s="131"/>
      <c r="J941" s="240" t="s">
        <v>174</v>
      </c>
      <c r="K941" s="249">
        <v>3.86498952E8</v>
      </c>
      <c r="L941" s="131"/>
      <c r="M941" s="131"/>
      <c r="N941" s="94" t="str">
        <f t="shared" si="144"/>
        <v>D</v>
      </c>
      <c r="O941" s="131"/>
      <c r="P941" s="131"/>
      <c r="Q941" s="362" t="s">
        <v>29</v>
      </c>
      <c r="R941" s="85"/>
      <c r="S941" s="85"/>
      <c r="T941" s="85"/>
      <c r="U941" s="85"/>
      <c r="V941" s="85"/>
      <c r="W941" s="85"/>
      <c r="X941" s="85"/>
      <c r="Y941" s="85"/>
      <c r="Z941" s="85"/>
    </row>
    <row r="942">
      <c r="A942" s="86">
        <v>45864.0</v>
      </c>
      <c r="B942" s="87">
        <f t="shared" si="142"/>
        <v>45864</v>
      </c>
      <c r="C942" s="88">
        <f t="shared" si="145"/>
        <v>0.7291666667</v>
      </c>
      <c r="D942" s="89" t="s">
        <v>141</v>
      </c>
      <c r="E942" s="89" t="s">
        <v>346</v>
      </c>
      <c r="F942" s="131"/>
      <c r="G942" s="131"/>
      <c r="H942" s="94" t="str">
        <f t="shared" si="143"/>
        <v>D</v>
      </c>
      <c r="I942" s="131"/>
      <c r="J942" s="240" t="s">
        <v>146</v>
      </c>
      <c r="K942" s="240">
        <v>1.060568298E9</v>
      </c>
      <c r="L942" s="131"/>
      <c r="M942" s="131"/>
      <c r="N942" s="94" t="str">
        <f t="shared" si="144"/>
        <v>D</v>
      </c>
      <c r="O942" s="131"/>
      <c r="P942" s="131"/>
      <c r="Q942" s="362" t="s">
        <v>29</v>
      </c>
      <c r="R942" s="85"/>
      <c r="S942" s="85"/>
      <c r="T942" s="85"/>
      <c r="U942" s="85"/>
      <c r="V942" s="85"/>
      <c r="W942" s="85"/>
      <c r="X942" s="85"/>
      <c r="Y942" s="85"/>
      <c r="Z942" s="85"/>
    </row>
    <row r="943">
      <c r="A943" s="86">
        <v>45864.0</v>
      </c>
      <c r="B943" s="87">
        <f t="shared" si="142"/>
        <v>45864</v>
      </c>
      <c r="C943" s="88">
        <f t="shared" si="145"/>
        <v>0.7361111111</v>
      </c>
      <c r="D943" s="89" t="s">
        <v>186</v>
      </c>
      <c r="E943" s="290" t="s">
        <v>395</v>
      </c>
      <c r="F943" s="131"/>
      <c r="G943" s="131"/>
      <c r="H943" s="94" t="str">
        <f t="shared" si="143"/>
        <v>D</v>
      </c>
      <c r="I943" s="131"/>
      <c r="J943" s="240" t="s">
        <v>146</v>
      </c>
      <c r="K943" s="240" t="s">
        <v>785</v>
      </c>
      <c r="L943" s="131"/>
      <c r="M943" s="131"/>
      <c r="N943" s="94" t="str">
        <f t="shared" si="144"/>
        <v>D</v>
      </c>
      <c r="O943" s="131"/>
      <c r="P943" s="136"/>
      <c r="Q943" s="362" t="s">
        <v>29</v>
      </c>
      <c r="R943" s="85"/>
      <c r="S943" s="85"/>
      <c r="T943" s="85"/>
      <c r="U943" s="85"/>
      <c r="V943" s="85"/>
      <c r="W943" s="85"/>
      <c r="X943" s="85"/>
      <c r="Y943" s="85"/>
      <c r="Z943" s="85"/>
    </row>
    <row r="944">
      <c r="A944" s="86">
        <v>45864.0</v>
      </c>
      <c r="B944" s="87">
        <f t="shared" si="142"/>
        <v>45864</v>
      </c>
      <c r="C944" s="88">
        <f t="shared" si="145"/>
        <v>0.7430555556</v>
      </c>
      <c r="D944" s="424" t="s">
        <v>166</v>
      </c>
      <c r="E944" s="424" t="s">
        <v>323</v>
      </c>
      <c r="F944" s="131"/>
      <c r="G944" s="131"/>
      <c r="H944" s="94" t="str">
        <f t="shared" si="143"/>
        <v>D</v>
      </c>
      <c r="I944" s="131"/>
      <c r="J944" s="240" t="s">
        <v>174</v>
      </c>
      <c r="K944" s="249" t="s">
        <v>563</v>
      </c>
      <c r="L944" s="131"/>
      <c r="M944" s="131"/>
      <c r="N944" s="94" t="str">
        <f t="shared" si="144"/>
        <v>D</v>
      </c>
      <c r="O944" s="131"/>
      <c r="P944" s="422"/>
      <c r="Q944" s="362" t="s">
        <v>29</v>
      </c>
      <c r="R944" s="85"/>
      <c r="S944" s="85"/>
      <c r="T944" s="85"/>
      <c r="U944" s="85"/>
      <c r="V944" s="85"/>
      <c r="W944" s="85"/>
      <c r="X944" s="85"/>
      <c r="Y944" s="85"/>
      <c r="Z944" s="85"/>
    </row>
    <row r="945">
      <c r="A945" s="86">
        <v>45864.0</v>
      </c>
      <c r="B945" s="87">
        <f t="shared" si="142"/>
        <v>45864</v>
      </c>
      <c r="C945" s="88">
        <f t="shared" si="145"/>
        <v>0.75</v>
      </c>
      <c r="D945" s="89" t="s">
        <v>130</v>
      </c>
      <c r="E945" s="248" t="s">
        <v>172</v>
      </c>
      <c r="F945" s="131"/>
      <c r="G945" s="131"/>
      <c r="H945" s="94" t="str">
        <f t="shared" si="143"/>
        <v>D</v>
      </c>
      <c r="I945" s="131"/>
      <c r="J945" s="240" t="s">
        <v>282</v>
      </c>
      <c r="K945" s="240" t="s">
        <v>770</v>
      </c>
      <c r="L945" s="131"/>
      <c r="M945" s="131"/>
      <c r="N945" s="94" t="str">
        <f t="shared" si="144"/>
        <v>D</v>
      </c>
      <c r="O945" s="131"/>
      <c r="P945" s="131"/>
      <c r="Q945" s="362" t="s">
        <v>29</v>
      </c>
      <c r="R945" s="85"/>
      <c r="S945" s="85"/>
      <c r="T945" s="85"/>
      <c r="U945" s="85"/>
      <c r="V945" s="85"/>
      <c r="W945" s="85"/>
      <c r="X945" s="85"/>
      <c r="Y945" s="85"/>
      <c r="Z945" s="85"/>
    </row>
    <row r="946">
      <c r="A946" s="86">
        <v>45864.0</v>
      </c>
      <c r="B946" s="87">
        <f t="shared" si="142"/>
        <v>45864</v>
      </c>
      <c r="C946" s="88">
        <f t="shared" si="145"/>
        <v>0.7569444444</v>
      </c>
      <c r="D946" s="89" t="s">
        <v>130</v>
      </c>
      <c r="E946" s="248" t="s">
        <v>172</v>
      </c>
      <c r="F946" s="131"/>
      <c r="G946" s="131"/>
      <c r="H946" s="94" t="str">
        <f t="shared" si="143"/>
        <v>D</v>
      </c>
      <c r="I946" s="131"/>
      <c r="J946" s="240" t="s">
        <v>282</v>
      </c>
      <c r="K946" s="240" t="s">
        <v>711</v>
      </c>
      <c r="L946" s="131"/>
      <c r="M946" s="131"/>
      <c r="N946" s="94" t="str">
        <f t="shared" si="144"/>
        <v>D</v>
      </c>
      <c r="O946" s="131"/>
      <c r="P946" s="131"/>
      <c r="Q946" s="362" t="s">
        <v>29</v>
      </c>
      <c r="R946" s="85"/>
      <c r="S946" s="85"/>
      <c r="T946" s="85"/>
      <c r="U946" s="85"/>
      <c r="V946" s="85"/>
      <c r="W946" s="85"/>
      <c r="X946" s="85"/>
      <c r="Y946" s="85"/>
      <c r="Z946" s="85"/>
    </row>
    <row r="947">
      <c r="A947" s="86">
        <v>45864.0</v>
      </c>
      <c r="B947" s="87">
        <f t="shared" si="142"/>
        <v>45864</v>
      </c>
      <c r="C947" s="88">
        <f t="shared" si="145"/>
        <v>0.7638888889</v>
      </c>
      <c r="D947" s="89" t="s">
        <v>166</v>
      </c>
      <c r="E947" s="89" t="s">
        <v>373</v>
      </c>
      <c r="F947" s="131"/>
      <c r="G947" s="131"/>
      <c r="H947" s="94" t="str">
        <f t="shared" si="143"/>
        <v>D</v>
      </c>
      <c r="I947" s="131"/>
      <c r="J947" s="240" t="s">
        <v>564</v>
      </c>
      <c r="K947" s="240" t="s">
        <v>300</v>
      </c>
      <c r="L947" s="131"/>
      <c r="M947" s="131"/>
      <c r="N947" s="94" t="str">
        <f t="shared" si="144"/>
        <v>D</v>
      </c>
      <c r="O947" s="131"/>
      <c r="P947" s="136"/>
      <c r="Q947" s="362" t="s">
        <v>29</v>
      </c>
      <c r="R947" s="85"/>
      <c r="S947" s="85"/>
      <c r="T947" s="85"/>
      <c r="U947" s="85"/>
      <c r="V947" s="85"/>
      <c r="W947" s="85"/>
      <c r="X947" s="85"/>
      <c r="Y947" s="85"/>
      <c r="Z947" s="85"/>
    </row>
    <row r="948">
      <c r="A948" s="86">
        <v>45864.0</v>
      </c>
      <c r="B948" s="87">
        <f t="shared" si="142"/>
        <v>45864</v>
      </c>
      <c r="C948" s="88">
        <f t="shared" si="145"/>
        <v>0.7708333333</v>
      </c>
      <c r="D948" s="89" t="s">
        <v>188</v>
      </c>
      <c r="E948" s="89">
        <v>6.73519272E8</v>
      </c>
      <c r="F948" s="131"/>
      <c r="G948" s="131"/>
      <c r="H948" s="94" t="str">
        <f t="shared" si="143"/>
        <v>D</v>
      </c>
      <c r="I948" s="131"/>
      <c r="J948" s="240" t="s">
        <v>313</v>
      </c>
      <c r="K948" s="171" t="s">
        <v>392</v>
      </c>
      <c r="L948" s="131"/>
      <c r="M948" s="131"/>
      <c r="N948" s="94" t="str">
        <f t="shared" si="144"/>
        <v>D</v>
      </c>
      <c r="O948" s="131"/>
      <c r="P948" s="131"/>
      <c r="Q948" s="362" t="s">
        <v>29</v>
      </c>
      <c r="R948" s="85"/>
      <c r="S948" s="85"/>
      <c r="T948" s="85"/>
      <c r="U948" s="85"/>
      <c r="V948" s="85"/>
      <c r="W948" s="85"/>
      <c r="X948" s="85"/>
      <c r="Y948" s="85"/>
      <c r="Z948" s="85"/>
    </row>
    <row r="949">
      <c r="A949" s="86">
        <v>45864.0</v>
      </c>
      <c r="B949" s="87">
        <f t="shared" si="142"/>
        <v>45864</v>
      </c>
      <c r="C949" s="88">
        <f t="shared" si="145"/>
        <v>0.7777777778</v>
      </c>
      <c r="D949" s="89" t="s">
        <v>178</v>
      </c>
      <c r="E949" s="142" t="s">
        <v>562</v>
      </c>
      <c r="F949" s="131"/>
      <c r="G949" s="131"/>
      <c r="H949" s="94" t="str">
        <f t="shared" si="143"/>
        <v>D</v>
      </c>
      <c r="I949" s="131"/>
      <c r="J949" s="240" t="s">
        <v>205</v>
      </c>
      <c r="K949" s="240" t="s">
        <v>206</v>
      </c>
      <c r="L949" s="131"/>
      <c r="M949" s="131"/>
      <c r="N949" s="94" t="str">
        <f t="shared" si="144"/>
        <v>D</v>
      </c>
      <c r="O949" s="131"/>
      <c r="P949" s="136"/>
      <c r="Q949" s="362" t="s">
        <v>29</v>
      </c>
      <c r="R949" s="85"/>
      <c r="S949" s="85"/>
      <c r="T949" s="85"/>
      <c r="U949" s="85"/>
      <c r="V949" s="85"/>
      <c r="W949" s="85"/>
      <c r="X949" s="85"/>
      <c r="Y949" s="85"/>
      <c r="Z949" s="85"/>
    </row>
    <row r="950">
      <c r="A950" s="86">
        <v>45864.0</v>
      </c>
      <c r="B950" s="87">
        <f t="shared" si="142"/>
        <v>45864</v>
      </c>
      <c r="C950" s="88">
        <f t="shared" si="145"/>
        <v>0.7847222222</v>
      </c>
      <c r="D950" s="89" t="s">
        <v>155</v>
      </c>
      <c r="E950" s="181" t="s">
        <v>529</v>
      </c>
      <c r="F950" s="131"/>
      <c r="G950" s="131"/>
      <c r="H950" s="94" t="str">
        <f t="shared" si="143"/>
        <v>D</v>
      </c>
      <c r="I950" s="131"/>
      <c r="J950" s="240" t="s">
        <v>313</v>
      </c>
      <c r="K950" s="171" t="s">
        <v>392</v>
      </c>
      <c r="L950" s="131"/>
      <c r="M950" s="131"/>
      <c r="N950" s="94" t="str">
        <f t="shared" si="144"/>
        <v>D</v>
      </c>
      <c r="O950" s="131"/>
      <c r="P950" s="131"/>
      <c r="Q950" s="362" t="s">
        <v>29</v>
      </c>
      <c r="R950" s="85"/>
      <c r="S950" s="85"/>
      <c r="T950" s="85"/>
      <c r="U950" s="85"/>
      <c r="V950" s="85"/>
      <c r="W950" s="85"/>
      <c r="X950" s="85"/>
      <c r="Y950" s="85"/>
      <c r="Z950" s="85"/>
    </row>
    <row r="951">
      <c r="A951" s="86">
        <v>45864.0</v>
      </c>
      <c r="B951" s="87">
        <f t="shared" si="142"/>
        <v>45864</v>
      </c>
      <c r="C951" s="88">
        <f t="shared" si="145"/>
        <v>0.7916666667</v>
      </c>
      <c r="D951" s="89" t="s">
        <v>166</v>
      </c>
      <c r="E951" s="89" t="s">
        <v>443</v>
      </c>
      <c r="F951" s="131"/>
      <c r="G951" s="425"/>
      <c r="H951" s="94" t="str">
        <f t="shared" si="143"/>
        <v>D</v>
      </c>
      <c r="I951" s="131"/>
      <c r="J951" s="240" t="s">
        <v>166</v>
      </c>
      <c r="K951" s="240" t="s">
        <v>542</v>
      </c>
      <c r="L951" s="131"/>
      <c r="M951" s="425"/>
      <c r="N951" s="94" t="str">
        <f t="shared" si="144"/>
        <v>D</v>
      </c>
      <c r="O951" s="131"/>
      <c r="P951" s="131"/>
      <c r="Q951" s="362" t="s">
        <v>29</v>
      </c>
      <c r="R951" s="85"/>
      <c r="S951" s="85"/>
      <c r="T951" s="85"/>
      <c r="U951" s="85"/>
      <c r="V951" s="85"/>
      <c r="W951" s="85"/>
      <c r="X951" s="85"/>
      <c r="Y951" s="85"/>
      <c r="Z951" s="85"/>
    </row>
    <row r="952">
      <c r="A952" s="86">
        <v>45864.0</v>
      </c>
      <c r="B952" s="87">
        <f t="shared" si="142"/>
        <v>45864</v>
      </c>
      <c r="C952" s="88">
        <f t="shared" si="145"/>
        <v>0.7986111111</v>
      </c>
      <c r="D952" s="89" t="s">
        <v>166</v>
      </c>
      <c r="E952" s="89" t="s">
        <v>536</v>
      </c>
      <c r="F952" s="131"/>
      <c r="G952" s="425"/>
      <c r="H952" s="94" t="str">
        <f t="shared" si="143"/>
        <v>D</v>
      </c>
      <c r="I952" s="131"/>
      <c r="J952" s="240" t="s">
        <v>183</v>
      </c>
      <c r="K952" s="165" t="s">
        <v>496</v>
      </c>
      <c r="L952" s="131"/>
      <c r="M952" s="425"/>
      <c r="N952" s="94" t="str">
        <f t="shared" si="144"/>
        <v>D</v>
      </c>
      <c r="O952" s="131"/>
      <c r="P952" s="131"/>
      <c r="Q952" s="362" t="s">
        <v>29</v>
      </c>
      <c r="R952" s="85"/>
      <c r="S952" s="85"/>
      <c r="T952" s="85"/>
      <c r="U952" s="85"/>
      <c r="V952" s="85"/>
      <c r="W952" s="85"/>
      <c r="X952" s="85"/>
      <c r="Y952" s="85"/>
      <c r="Z952" s="85"/>
    </row>
    <row r="953">
      <c r="A953" s="86">
        <v>45864.0</v>
      </c>
      <c r="B953" s="87">
        <f t="shared" si="142"/>
        <v>45864</v>
      </c>
      <c r="C953" s="88">
        <f t="shared" si="145"/>
        <v>0.8055555556</v>
      </c>
      <c r="D953" s="89" t="s">
        <v>161</v>
      </c>
      <c r="E953" s="211" t="s">
        <v>374</v>
      </c>
      <c r="F953" s="131"/>
      <c r="G953" s="425"/>
      <c r="H953" s="94" t="str">
        <f t="shared" si="143"/>
        <v>D</v>
      </c>
      <c r="I953" s="131"/>
      <c r="J953" s="240" t="s">
        <v>191</v>
      </c>
      <c r="K953" s="209" t="s">
        <v>541</v>
      </c>
      <c r="L953" s="131"/>
      <c r="M953" s="425"/>
      <c r="N953" s="94" t="str">
        <f t="shared" si="144"/>
        <v>D</v>
      </c>
      <c r="O953" s="131"/>
      <c r="P953" s="131"/>
      <c r="Q953" s="362" t="s">
        <v>29</v>
      </c>
      <c r="R953" s="85"/>
      <c r="S953" s="85"/>
      <c r="T953" s="85"/>
      <c r="U953" s="85"/>
      <c r="V953" s="85"/>
      <c r="W953" s="85"/>
      <c r="X953" s="85"/>
      <c r="Y953" s="85"/>
      <c r="Z953" s="85"/>
    </row>
    <row r="954">
      <c r="A954" s="86">
        <v>45864.0</v>
      </c>
      <c r="B954" s="87">
        <f t="shared" si="142"/>
        <v>45864</v>
      </c>
      <c r="C954" s="88">
        <f t="shared" si="145"/>
        <v>0.8125</v>
      </c>
      <c r="D954" s="89" t="s">
        <v>130</v>
      </c>
      <c r="E954" s="248" t="s">
        <v>172</v>
      </c>
      <c r="F954" s="131"/>
      <c r="G954" s="425"/>
      <c r="H954" s="94" t="str">
        <f t="shared" si="143"/>
        <v>D</v>
      </c>
      <c r="I954" s="131"/>
      <c r="J954" s="240" t="s">
        <v>584</v>
      </c>
      <c r="K954" s="240">
        <v>9.470965E8</v>
      </c>
      <c r="L954" s="131"/>
      <c r="M954" s="425"/>
      <c r="N954" s="94" t="str">
        <f t="shared" si="144"/>
        <v>D</v>
      </c>
      <c r="O954" s="131"/>
      <c r="P954" s="131"/>
      <c r="Q954" s="362" t="s">
        <v>29</v>
      </c>
      <c r="R954" s="85"/>
      <c r="S954" s="85"/>
      <c r="T954" s="85"/>
      <c r="U954" s="85"/>
      <c r="V954" s="85"/>
      <c r="W954" s="85"/>
      <c r="X954" s="85"/>
      <c r="Y954" s="85"/>
      <c r="Z954" s="85"/>
    </row>
    <row r="955">
      <c r="A955" s="86">
        <v>45864.0</v>
      </c>
      <c r="B955" s="87">
        <f t="shared" si="142"/>
        <v>45864</v>
      </c>
      <c r="C955" s="88">
        <f t="shared" si="145"/>
        <v>0.8194444444</v>
      </c>
      <c r="D955" s="89" t="s">
        <v>186</v>
      </c>
      <c r="E955" s="290" t="s">
        <v>395</v>
      </c>
      <c r="F955" s="131"/>
      <c r="G955" s="131"/>
      <c r="H955" s="94" t="str">
        <f t="shared" si="143"/>
        <v>D</v>
      </c>
      <c r="I955" s="131"/>
      <c r="J955" s="240" t="s">
        <v>590</v>
      </c>
      <c r="K955" s="248" t="s">
        <v>172</v>
      </c>
      <c r="L955" s="131"/>
      <c r="M955" s="131"/>
      <c r="N955" s="94" t="str">
        <f t="shared" si="144"/>
        <v>D</v>
      </c>
      <c r="O955" s="131"/>
      <c r="P955" s="131"/>
      <c r="Q955" s="362" t="s">
        <v>29</v>
      </c>
      <c r="R955" s="85"/>
      <c r="S955" s="85"/>
      <c r="T955" s="85"/>
      <c r="U955" s="85"/>
      <c r="V955" s="85"/>
      <c r="W955" s="85"/>
      <c r="X955" s="85"/>
      <c r="Y955" s="85"/>
      <c r="Z955" s="85"/>
    </row>
    <row r="956">
      <c r="A956" s="86">
        <v>45864.0</v>
      </c>
      <c r="B956" s="87">
        <f t="shared" si="142"/>
        <v>45864</v>
      </c>
      <c r="C956" s="88">
        <f t="shared" si="145"/>
        <v>0.8263888889</v>
      </c>
      <c r="D956" s="89" t="s">
        <v>155</v>
      </c>
      <c r="E956" s="181" t="s">
        <v>529</v>
      </c>
      <c r="F956" s="131"/>
      <c r="G956" s="131"/>
      <c r="H956" s="94" t="str">
        <f t="shared" si="143"/>
        <v>D</v>
      </c>
      <c r="I956" s="131"/>
      <c r="J956" s="240" t="s">
        <v>590</v>
      </c>
      <c r="K956" s="248" t="s">
        <v>172</v>
      </c>
      <c r="L956" s="131"/>
      <c r="M956" s="131"/>
      <c r="N956" s="94" t="str">
        <f t="shared" si="144"/>
        <v>D</v>
      </c>
      <c r="O956" s="131"/>
      <c r="P956" s="131"/>
      <c r="Q956" s="362" t="s">
        <v>29</v>
      </c>
      <c r="R956" s="85"/>
      <c r="S956" s="85"/>
      <c r="T956" s="85"/>
      <c r="U956" s="85"/>
      <c r="V956" s="85"/>
      <c r="W956" s="85"/>
      <c r="X956" s="85"/>
      <c r="Y956" s="85"/>
      <c r="Z956" s="85"/>
    </row>
    <row r="957">
      <c r="A957" s="86">
        <v>45864.0</v>
      </c>
      <c r="B957" s="87">
        <f t="shared" si="142"/>
        <v>45864</v>
      </c>
      <c r="C957" s="88">
        <f t="shared" si="145"/>
        <v>0.8333333333</v>
      </c>
      <c r="D957" s="89" t="s">
        <v>195</v>
      </c>
      <c r="E957" s="290" t="s">
        <v>395</v>
      </c>
      <c r="F957" s="131"/>
      <c r="G957" s="131"/>
      <c r="H957" s="94" t="str">
        <f t="shared" si="143"/>
        <v>D</v>
      </c>
      <c r="I957" s="131"/>
      <c r="J957" s="240" t="s">
        <v>313</v>
      </c>
      <c r="K957" s="171" t="s">
        <v>392</v>
      </c>
      <c r="L957" s="131"/>
      <c r="M957" s="131"/>
      <c r="N957" s="94" t="str">
        <f t="shared" si="144"/>
        <v>D</v>
      </c>
      <c r="O957" s="131"/>
      <c r="P957" s="131"/>
      <c r="Q957" s="362" t="s">
        <v>29</v>
      </c>
      <c r="R957" s="85"/>
      <c r="S957" s="85"/>
      <c r="T957" s="85"/>
      <c r="U957" s="85"/>
      <c r="V957" s="85"/>
      <c r="W957" s="85"/>
      <c r="X957" s="85"/>
      <c r="Y957" s="85"/>
      <c r="Z957" s="85"/>
    </row>
    <row r="958">
      <c r="A958" s="86">
        <v>45864.0</v>
      </c>
      <c r="B958" s="87">
        <f t="shared" si="142"/>
        <v>45864</v>
      </c>
      <c r="C958" s="88">
        <f t="shared" si="145"/>
        <v>0.8402777778</v>
      </c>
      <c r="D958" s="89" t="s">
        <v>195</v>
      </c>
      <c r="E958" s="290" t="s">
        <v>395</v>
      </c>
      <c r="F958" s="131"/>
      <c r="G958" s="425"/>
      <c r="H958" s="94" t="str">
        <f t="shared" si="143"/>
        <v>D</v>
      </c>
      <c r="I958" s="131"/>
      <c r="J958" s="240" t="s">
        <v>564</v>
      </c>
      <c r="K958" s="240" t="s">
        <v>768</v>
      </c>
      <c r="L958" s="131"/>
      <c r="M958" s="425"/>
      <c r="N958" s="94" t="str">
        <f t="shared" si="144"/>
        <v>D</v>
      </c>
      <c r="O958" s="131"/>
      <c r="P958" s="136"/>
      <c r="Q958" s="362" t="s">
        <v>29</v>
      </c>
      <c r="R958" s="85"/>
      <c r="S958" s="85"/>
      <c r="T958" s="85"/>
      <c r="U958" s="85"/>
      <c r="V958" s="85"/>
      <c r="W958" s="85"/>
      <c r="X958" s="85"/>
      <c r="Y958" s="85"/>
      <c r="Z958" s="85"/>
    </row>
    <row r="959">
      <c r="A959" s="86">
        <v>45864.0</v>
      </c>
      <c r="B959" s="87">
        <f t="shared" si="142"/>
        <v>45864</v>
      </c>
      <c r="C959" s="88">
        <f t="shared" si="145"/>
        <v>0.8472222222</v>
      </c>
      <c r="D959" s="89" t="s">
        <v>155</v>
      </c>
      <c r="E959" s="181" t="s">
        <v>529</v>
      </c>
      <c r="F959" s="131"/>
      <c r="G959" s="425"/>
      <c r="H959" s="94" t="str">
        <f t="shared" si="143"/>
        <v>D</v>
      </c>
      <c r="I959" s="131"/>
      <c r="J959" s="240" t="s">
        <v>565</v>
      </c>
      <c r="K959" s="240" t="s">
        <v>566</v>
      </c>
      <c r="L959" s="131"/>
      <c r="M959" s="425"/>
      <c r="N959" s="94" t="str">
        <f t="shared" si="144"/>
        <v>D</v>
      </c>
      <c r="O959" s="131"/>
      <c r="P959" s="131"/>
      <c r="Q959" s="362" t="s">
        <v>29</v>
      </c>
      <c r="R959" s="85"/>
      <c r="S959" s="85"/>
      <c r="T959" s="85"/>
      <c r="U959" s="85"/>
      <c r="V959" s="85"/>
      <c r="W959" s="85"/>
      <c r="X959" s="85"/>
      <c r="Y959" s="85"/>
      <c r="Z959" s="85"/>
    </row>
    <row r="960">
      <c r="A960" s="86">
        <v>45864.0</v>
      </c>
      <c r="B960" s="87">
        <f t="shared" si="142"/>
        <v>45864</v>
      </c>
      <c r="C960" s="88">
        <f t="shared" si="145"/>
        <v>0.8541666667</v>
      </c>
      <c r="D960" s="89" t="s">
        <v>161</v>
      </c>
      <c r="E960" s="211" t="s">
        <v>375</v>
      </c>
      <c r="F960" s="131"/>
      <c r="G960" s="131"/>
      <c r="H960" s="94" t="str">
        <f t="shared" si="143"/>
        <v>D</v>
      </c>
      <c r="I960" s="131"/>
      <c r="J960" s="240" t="s">
        <v>146</v>
      </c>
      <c r="K960" s="240" t="s">
        <v>147</v>
      </c>
      <c r="L960" s="131"/>
      <c r="M960" s="131"/>
      <c r="N960" s="94" t="str">
        <f t="shared" si="144"/>
        <v>D</v>
      </c>
      <c r="O960" s="131"/>
      <c r="P960" s="131"/>
      <c r="Q960" s="362" t="s">
        <v>29</v>
      </c>
      <c r="R960" s="85"/>
      <c r="S960" s="85"/>
      <c r="T960" s="85"/>
      <c r="U960" s="85"/>
      <c r="V960" s="85"/>
      <c r="W960" s="85"/>
      <c r="X960" s="85"/>
      <c r="Y960" s="85"/>
      <c r="Z960" s="85"/>
    </row>
    <row r="961">
      <c r="A961" s="86">
        <v>45864.0</v>
      </c>
      <c r="B961" s="87">
        <f t="shared" si="142"/>
        <v>45864</v>
      </c>
      <c r="C961" s="88">
        <f t="shared" si="145"/>
        <v>0.8611111111</v>
      </c>
      <c r="D961" s="89" t="s">
        <v>155</v>
      </c>
      <c r="E961" s="181" t="s">
        <v>529</v>
      </c>
      <c r="F961" s="131"/>
      <c r="G961" s="425"/>
      <c r="H961" s="94" t="str">
        <f t="shared" si="143"/>
        <v>D</v>
      </c>
      <c r="I961" s="131"/>
      <c r="J961" s="240" t="s">
        <v>197</v>
      </c>
      <c r="K961" s="240" t="s">
        <v>447</v>
      </c>
      <c r="L961" s="131"/>
      <c r="M961" s="425"/>
      <c r="N961" s="94" t="str">
        <f t="shared" si="144"/>
        <v>D</v>
      </c>
      <c r="O961" s="131"/>
      <c r="P961" s="131"/>
      <c r="Q961" s="362" t="s">
        <v>29</v>
      </c>
      <c r="R961" s="85"/>
      <c r="S961" s="85"/>
      <c r="T961" s="85"/>
      <c r="U961" s="85"/>
      <c r="V961" s="85"/>
      <c r="W961" s="85"/>
      <c r="X961" s="85"/>
      <c r="Y961" s="85"/>
      <c r="Z961" s="85"/>
    </row>
    <row r="962">
      <c r="A962" s="86">
        <v>45864.0</v>
      </c>
      <c r="B962" s="87">
        <f t="shared" si="142"/>
        <v>45864</v>
      </c>
      <c r="C962" s="88">
        <f t="shared" si="145"/>
        <v>0.8680555556</v>
      </c>
      <c r="D962" s="89" t="s">
        <v>427</v>
      </c>
      <c r="E962" s="89" t="s">
        <v>723</v>
      </c>
      <c r="F962" s="131"/>
      <c r="G962" s="425"/>
      <c r="H962" s="94" t="str">
        <f t="shared" si="143"/>
        <v>D</v>
      </c>
      <c r="I962" s="131"/>
      <c r="J962" s="240" t="s">
        <v>313</v>
      </c>
      <c r="K962" s="171" t="s">
        <v>392</v>
      </c>
      <c r="L962" s="131"/>
      <c r="M962" s="425"/>
      <c r="N962" s="94" t="str">
        <f t="shared" si="144"/>
        <v>D</v>
      </c>
      <c r="O962" s="131"/>
      <c r="P962" s="136"/>
      <c r="Q962" s="362" t="s">
        <v>29</v>
      </c>
      <c r="R962" s="85"/>
      <c r="S962" s="85"/>
      <c r="T962" s="85"/>
      <c r="U962" s="85"/>
      <c r="V962" s="85"/>
      <c r="W962" s="85"/>
      <c r="X962" s="85"/>
      <c r="Y962" s="85"/>
      <c r="Z962" s="85"/>
    </row>
    <row r="963">
      <c r="A963" s="268" t="s">
        <v>116</v>
      </c>
      <c r="B963" s="81" t="s">
        <v>16</v>
      </c>
      <c r="C963" s="150" t="s">
        <v>117</v>
      </c>
      <c r="D963" s="82" t="s">
        <v>118</v>
      </c>
      <c r="E963" s="82" t="s">
        <v>119</v>
      </c>
      <c r="F963" s="83" t="s">
        <v>120</v>
      </c>
      <c r="G963" s="150" t="s">
        <v>121</v>
      </c>
      <c r="H963" s="82" t="s">
        <v>122</v>
      </c>
      <c r="I963" s="82" t="s">
        <v>123</v>
      </c>
      <c r="J963" s="82" t="s">
        <v>118</v>
      </c>
      <c r="K963" s="82" t="s">
        <v>124</v>
      </c>
      <c r="L963" s="83" t="s">
        <v>125</v>
      </c>
      <c r="M963" s="150" t="s">
        <v>121</v>
      </c>
      <c r="N963" s="82" t="s">
        <v>122</v>
      </c>
      <c r="O963" s="82" t="s">
        <v>123</v>
      </c>
      <c r="P963" s="84" t="s">
        <v>52</v>
      </c>
      <c r="Q963" s="355" t="s">
        <v>17</v>
      </c>
      <c r="R963" s="85"/>
      <c r="S963" s="85"/>
      <c r="T963" s="85"/>
      <c r="U963" s="85"/>
      <c r="V963" s="85"/>
      <c r="W963" s="85"/>
      <c r="X963" s="85"/>
      <c r="Y963" s="85"/>
      <c r="Z963" s="85"/>
    </row>
    <row r="964">
      <c r="A964" s="86">
        <v>45865.0</v>
      </c>
      <c r="B964" s="87">
        <f t="shared" ref="B964:B999" si="146">A964</f>
        <v>45865</v>
      </c>
      <c r="C964" s="88">
        <v>0.625</v>
      </c>
      <c r="D964" s="240" t="s">
        <v>195</v>
      </c>
      <c r="E964" s="290" t="s">
        <v>395</v>
      </c>
      <c r="F964" s="131"/>
      <c r="G964" s="425"/>
      <c r="H964" s="94" t="str">
        <f t="shared" ref="H964:H999" si="147">IFS(G964&gt;M964,"W",G964&lt;M964,"L",G964=M964,"D")</f>
        <v>D</v>
      </c>
      <c r="I964" s="131"/>
      <c r="J964" s="240" t="s">
        <v>570</v>
      </c>
      <c r="K964" s="240" t="s">
        <v>571</v>
      </c>
      <c r="L964" s="131"/>
      <c r="M964" s="426"/>
      <c r="N964" s="94" t="str">
        <f t="shared" ref="N964:N999" si="148">IFS(M964&gt;G964,"W",M964&lt;G964,"L",M964=G964,"D")</f>
        <v>D</v>
      </c>
      <c r="O964" s="131"/>
      <c r="P964" s="136"/>
      <c r="Q964" s="362" t="s">
        <v>31</v>
      </c>
      <c r="R964" s="85"/>
      <c r="S964" s="85"/>
      <c r="T964" s="85"/>
      <c r="U964" s="85"/>
      <c r="V964" s="85"/>
      <c r="W964" s="85"/>
      <c r="X964" s="85"/>
      <c r="Y964" s="85"/>
      <c r="Z964" s="85"/>
    </row>
    <row r="965">
      <c r="A965" s="86">
        <v>45865.0</v>
      </c>
      <c r="B965" s="87">
        <f t="shared" si="146"/>
        <v>45865</v>
      </c>
      <c r="C965" s="88">
        <f t="shared" ref="C965:C999" si="149">C964 + TIME(0, 10, 0)</f>
        <v>0.6319444444</v>
      </c>
      <c r="D965" s="240" t="s">
        <v>139</v>
      </c>
      <c r="E965" s="301" t="s">
        <v>379</v>
      </c>
      <c r="F965" s="131"/>
      <c r="G965" s="426"/>
      <c r="H965" s="94" t="str">
        <f t="shared" si="147"/>
        <v>D</v>
      </c>
      <c r="I965" s="131"/>
      <c r="J965" s="240" t="s">
        <v>204</v>
      </c>
      <c r="K965" s="240" t="s">
        <v>330</v>
      </c>
      <c r="L965" s="131"/>
      <c r="M965" s="426"/>
      <c r="N965" s="94" t="str">
        <f t="shared" si="148"/>
        <v>D</v>
      </c>
      <c r="O965" s="131"/>
      <c r="P965" s="131"/>
      <c r="Q965" s="362" t="s">
        <v>31</v>
      </c>
      <c r="R965" s="85"/>
      <c r="S965" s="85"/>
      <c r="T965" s="85"/>
      <c r="U965" s="85"/>
      <c r="V965" s="85"/>
      <c r="W965" s="85"/>
      <c r="X965" s="85"/>
      <c r="Y965" s="85"/>
      <c r="Z965" s="85"/>
    </row>
    <row r="966">
      <c r="A966" s="86">
        <v>45865.0</v>
      </c>
      <c r="B966" s="87">
        <f t="shared" si="146"/>
        <v>45865</v>
      </c>
      <c r="C966" s="88">
        <f t="shared" si="149"/>
        <v>0.6388888889</v>
      </c>
      <c r="D966" s="240" t="s">
        <v>178</v>
      </c>
      <c r="E966" s="251" t="s">
        <v>562</v>
      </c>
      <c r="F966" s="131"/>
      <c r="G966" s="131"/>
      <c r="H966" s="94" t="str">
        <f t="shared" si="147"/>
        <v>D</v>
      </c>
      <c r="I966" s="131"/>
      <c r="J966" s="240" t="s">
        <v>263</v>
      </c>
      <c r="K966" s="240" t="s">
        <v>214</v>
      </c>
      <c r="L966" s="131"/>
      <c r="M966" s="215"/>
      <c r="N966" s="94" t="str">
        <f t="shared" si="148"/>
        <v>D</v>
      </c>
      <c r="O966" s="131"/>
      <c r="P966" s="136"/>
      <c r="Q966" s="362" t="s">
        <v>31</v>
      </c>
      <c r="R966" s="85"/>
      <c r="S966" s="85"/>
      <c r="T966" s="85"/>
      <c r="U966" s="85"/>
      <c r="V966" s="85"/>
      <c r="W966" s="85"/>
      <c r="X966" s="85"/>
      <c r="Y966" s="85"/>
      <c r="Z966" s="85"/>
    </row>
    <row r="967">
      <c r="A967" s="86">
        <v>45865.0</v>
      </c>
      <c r="B967" s="87">
        <f t="shared" si="146"/>
        <v>45865</v>
      </c>
      <c r="C967" s="88">
        <f t="shared" si="149"/>
        <v>0.6458333333</v>
      </c>
      <c r="D967" s="240" t="s">
        <v>292</v>
      </c>
      <c r="E967" s="302" t="s">
        <v>569</v>
      </c>
      <c r="F967" s="131"/>
      <c r="G967" s="425"/>
      <c r="H967" s="94" t="str">
        <f t="shared" si="147"/>
        <v>D</v>
      </c>
      <c r="I967" s="131"/>
      <c r="J967" s="240" t="s">
        <v>590</v>
      </c>
      <c r="K967" s="248" t="s">
        <v>172</v>
      </c>
      <c r="L967" s="131"/>
      <c r="M967" s="426"/>
      <c r="N967" s="94" t="str">
        <f t="shared" si="148"/>
        <v>D</v>
      </c>
      <c r="O967" s="131"/>
      <c r="P967" s="136"/>
      <c r="Q967" s="362" t="s">
        <v>31</v>
      </c>
      <c r="R967" s="85"/>
      <c r="S967" s="85"/>
      <c r="T967" s="85"/>
      <c r="U967" s="85"/>
      <c r="V967" s="85"/>
      <c r="W967" s="85"/>
      <c r="X967" s="85"/>
      <c r="Y967" s="85"/>
      <c r="Z967" s="85"/>
    </row>
    <row r="968">
      <c r="A968" s="86">
        <v>45865.0</v>
      </c>
      <c r="B968" s="87">
        <f t="shared" si="146"/>
        <v>45865</v>
      </c>
      <c r="C968" s="88">
        <f t="shared" si="149"/>
        <v>0.6527777778</v>
      </c>
      <c r="D968" s="240" t="s">
        <v>144</v>
      </c>
      <c r="E968" s="174" t="s">
        <v>336</v>
      </c>
      <c r="F968" s="131"/>
      <c r="G968" s="131"/>
      <c r="H968" s="94" t="str">
        <f t="shared" si="147"/>
        <v>D</v>
      </c>
      <c r="I968" s="131"/>
      <c r="J968" s="240" t="s">
        <v>590</v>
      </c>
      <c r="K968" s="248" t="s">
        <v>172</v>
      </c>
      <c r="L968" s="131"/>
      <c r="M968" s="215"/>
      <c r="N968" s="94" t="str">
        <f t="shared" si="148"/>
        <v>D</v>
      </c>
      <c r="O968" s="131"/>
      <c r="P968" s="131"/>
      <c r="Q968" s="362" t="s">
        <v>31</v>
      </c>
      <c r="R968" s="85"/>
      <c r="S968" s="85"/>
      <c r="T968" s="85"/>
      <c r="U968" s="85"/>
      <c r="V968" s="85"/>
      <c r="W968" s="85"/>
      <c r="X968" s="85"/>
      <c r="Y968" s="85"/>
      <c r="Z968" s="85"/>
    </row>
    <row r="969">
      <c r="A969" s="86">
        <v>45865.0</v>
      </c>
      <c r="B969" s="87">
        <f t="shared" si="146"/>
        <v>45865</v>
      </c>
      <c r="C969" s="88">
        <f t="shared" si="149"/>
        <v>0.6597222222</v>
      </c>
      <c r="D969" s="240" t="s">
        <v>186</v>
      </c>
      <c r="E969" s="290" t="s">
        <v>395</v>
      </c>
      <c r="F969" s="131"/>
      <c r="G969" s="131"/>
      <c r="H969" s="94" t="str">
        <f t="shared" si="147"/>
        <v>D</v>
      </c>
      <c r="I969" s="131"/>
      <c r="J969" s="240" t="s">
        <v>313</v>
      </c>
      <c r="K969" s="171" t="s">
        <v>392</v>
      </c>
      <c r="L969" s="131"/>
      <c r="M969" s="215"/>
      <c r="N969" s="94" t="str">
        <f t="shared" si="148"/>
        <v>D</v>
      </c>
      <c r="O969" s="131"/>
      <c r="P969" s="131"/>
      <c r="Q969" s="362" t="s">
        <v>31</v>
      </c>
      <c r="R969" s="85"/>
      <c r="S969" s="85"/>
      <c r="T969" s="85"/>
      <c r="U969" s="85"/>
      <c r="V969" s="85"/>
      <c r="W969" s="85"/>
      <c r="X969" s="85"/>
      <c r="Y969" s="85"/>
      <c r="Z969" s="85"/>
    </row>
    <row r="970">
      <c r="A970" s="86">
        <v>45865.0</v>
      </c>
      <c r="B970" s="87">
        <f t="shared" si="146"/>
        <v>45865</v>
      </c>
      <c r="C970" s="88">
        <f t="shared" si="149"/>
        <v>0.6666666667</v>
      </c>
      <c r="D970" s="240" t="s">
        <v>183</v>
      </c>
      <c r="E970" s="165" t="s">
        <v>496</v>
      </c>
      <c r="F970" s="131"/>
      <c r="G970" s="425"/>
      <c r="H970" s="94" t="str">
        <f t="shared" si="147"/>
        <v>D</v>
      </c>
      <c r="I970" s="131"/>
      <c r="J970" s="240" t="s">
        <v>282</v>
      </c>
      <c r="K970" s="240" t="s">
        <v>786</v>
      </c>
      <c r="L970" s="131"/>
      <c r="M970" s="426"/>
      <c r="N970" s="94" t="str">
        <f t="shared" si="148"/>
        <v>D</v>
      </c>
      <c r="O970" s="131"/>
      <c r="P970" s="136"/>
      <c r="Q970" s="362" t="s">
        <v>31</v>
      </c>
      <c r="R970" s="85"/>
      <c r="S970" s="85"/>
      <c r="T970" s="85"/>
      <c r="U970" s="85"/>
      <c r="V970" s="85"/>
      <c r="W970" s="85"/>
      <c r="X970" s="85"/>
      <c r="Y970" s="85"/>
      <c r="Z970" s="85"/>
    </row>
    <row r="971">
      <c r="A971" s="86">
        <v>45865.0</v>
      </c>
      <c r="B971" s="87">
        <f t="shared" si="146"/>
        <v>45865</v>
      </c>
      <c r="C971" s="88">
        <f t="shared" si="149"/>
        <v>0.6736111111</v>
      </c>
      <c r="D971" s="240" t="s">
        <v>155</v>
      </c>
      <c r="E971" s="181" t="s">
        <v>529</v>
      </c>
      <c r="F971" s="131"/>
      <c r="G971" s="425"/>
      <c r="H971" s="94" t="str">
        <f t="shared" si="147"/>
        <v>D</v>
      </c>
      <c r="I971" s="131"/>
      <c r="J971" s="240" t="s">
        <v>255</v>
      </c>
      <c r="K971" s="240" t="s">
        <v>142</v>
      </c>
      <c r="L971" s="131"/>
      <c r="M971" s="426"/>
      <c r="N971" s="94" t="str">
        <f t="shared" si="148"/>
        <v>D</v>
      </c>
      <c r="O971" s="131"/>
      <c r="P971" s="136"/>
      <c r="Q971" s="362" t="s">
        <v>31</v>
      </c>
      <c r="R971" s="85"/>
      <c r="S971" s="85"/>
      <c r="T971" s="85"/>
      <c r="U971" s="85"/>
      <c r="V971" s="85"/>
      <c r="W971" s="85"/>
      <c r="X971" s="85"/>
      <c r="Y971" s="85"/>
      <c r="Z971" s="85"/>
    </row>
    <row r="972">
      <c r="A972" s="86">
        <v>45865.0</v>
      </c>
      <c r="B972" s="87">
        <f t="shared" si="146"/>
        <v>45865</v>
      </c>
      <c r="C972" s="88">
        <f t="shared" si="149"/>
        <v>0.6805555556</v>
      </c>
      <c r="D972" s="240" t="s">
        <v>130</v>
      </c>
      <c r="E972" s="248" t="s">
        <v>172</v>
      </c>
      <c r="F972" s="131"/>
      <c r="G972" s="425"/>
      <c r="H972" s="94" t="str">
        <f t="shared" si="147"/>
        <v>D</v>
      </c>
      <c r="I972" s="131"/>
      <c r="J972" s="240" t="s">
        <v>564</v>
      </c>
      <c r="K972" s="240" t="s">
        <v>300</v>
      </c>
      <c r="L972" s="131"/>
      <c r="M972" s="426"/>
      <c r="N972" s="94" t="str">
        <f t="shared" si="148"/>
        <v>D</v>
      </c>
      <c r="O972" s="131"/>
      <c r="P972" s="136"/>
      <c r="Q972" s="362" t="s">
        <v>31</v>
      </c>
      <c r="R972" s="85"/>
      <c r="S972" s="85"/>
      <c r="T972" s="85"/>
      <c r="U972" s="85"/>
      <c r="V972" s="85"/>
      <c r="W972" s="85"/>
      <c r="X972" s="85"/>
      <c r="Y972" s="85"/>
      <c r="Z972" s="85"/>
    </row>
    <row r="973">
      <c r="A973" s="86">
        <v>45865.0</v>
      </c>
      <c r="B973" s="87">
        <f t="shared" si="146"/>
        <v>45865</v>
      </c>
      <c r="C973" s="88">
        <f t="shared" si="149"/>
        <v>0.6875</v>
      </c>
      <c r="D973" s="240" t="s">
        <v>149</v>
      </c>
      <c r="E973" s="174" t="s">
        <v>526</v>
      </c>
      <c r="F973" s="131"/>
      <c r="G973" s="425"/>
      <c r="H973" s="94" t="str">
        <f t="shared" si="147"/>
        <v>D</v>
      </c>
      <c r="I973" s="131"/>
      <c r="J973" s="240" t="s">
        <v>266</v>
      </c>
      <c r="K973" s="240" t="s">
        <v>561</v>
      </c>
      <c r="L973" s="131"/>
      <c r="M973" s="426"/>
      <c r="N973" s="94" t="str">
        <f t="shared" si="148"/>
        <v>D</v>
      </c>
      <c r="O973" s="131"/>
      <c r="P973" s="136"/>
      <c r="Q973" s="362" t="s">
        <v>31</v>
      </c>
      <c r="R973" s="85"/>
      <c r="S973" s="85"/>
      <c r="T973" s="85"/>
      <c r="U973" s="85"/>
      <c r="V973" s="85"/>
      <c r="W973" s="85"/>
      <c r="X973" s="85"/>
      <c r="Y973" s="85"/>
      <c r="Z973" s="85"/>
    </row>
    <row r="974">
      <c r="A974" s="86">
        <v>45865.0</v>
      </c>
      <c r="B974" s="87">
        <f t="shared" si="146"/>
        <v>45865</v>
      </c>
      <c r="C974" s="88">
        <f t="shared" si="149"/>
        <v>0.6944444444</v>
      </c>
      <c r="D974" s="240" t="s">
        <v>166</v>
      </c>
      <c r="E974" s="240" t="s">
        <v>545</v>
      </c>
      <c r="F974" s="131"/>
      <c r="G974" s="131"/>
      <c r="H974" s="94" t="str">
        <f t="shared" si="147"/>
        <v>D</v>
      </c>
      <c r="I974" s="131"/>
      <c r="J974" s="240" t="s">
        <v>183</v>
      </c>
      <c r="K974" s="165" t="s">
        <v>496</v>
      </c>
      <c r="L974" s="131"/>
      <c r="M974" s="215"/>
      <c r="N974" s="94" t="str">
        <f t="shared" si="148"/>
        <v>D</v>
      </c>
      <c r="O974" s="131"/>
      <c r="P974" s="131"/>
      <c r="Q974" s="362" t="s">
        <v>31</v>
      </c>
      <c r="R974" s="85"/>
      <c r="S974" s="85"/>
      <c r="T974" s="85"/>
      <c r="U974" s="85"/>
      <c r="V974" s="85"/>
      <c r="W974" s="85"/>
      <c r="X974" s="85"/>
      <c r="Y974" s="85"/>
      <c r="Z974" s="85"/>
    </row>
    <row r="975">
      <c r="A975" s="86">
        <v>45865.0</v>
      </c>
      <c r="B975" s="87">
        <f t="shared" si="146"/>
        <v>45865</v>
      </c>
      <c r="C975" s="88">
        <f t="shared" si="149"/>
        <v>0.7013888889</v>
      </c>
      <c r="D975" s="240" t="s">
        <v>557</v>
      </c>
      <c r="E975" s="240" t="s">
        <v>558</v>
      </c>
      <c r="F975" s="131"/>
      <c r="G975" s="131"/>
      <c r="H975" s="94" t="str">
        <f t="shared" si="147"/>
        <v>D</v>
      </c>
      <c r="I975" s="131"/>
      <c r="J975" s="240" t="s">
        <v>427</v>
      </c>
      <c r="K975" s="240" t="s">
        <v>693</v>
      </c>
      <c r="L975" s="131"/>
      <c r="M975" s="215"/>
      <c r="N975" s="94" t="str">
        <f t="shared" si="148"/>
        <v>D</v>
      </c>
      <c r="O975" s="131"/>
      <c r="P975" s="131"/>
      <c r="Q975" s="362" t="s">
        <v>31</v>
      </c>
      <c r="R975" s="85"/>
      <c r="S975" s="85"/>
      <c r="T975" s="85"/>
      <c r="U975" s="85"/>
      <c r="V975" s="85"/>
      <c r="W975" s="85"/>
      <c r="X975" s="85"/>
      <c r="Y975" s="85"/>
      <c r="Z975" s="85"/>
    </row>
    <row r="976">
      <c r="A976" s="86">
        <v>45865.0</v>
      </c>
      <c r="B976" s="87">
        <f t="shared" si="146"/>
        <v>45865</v>
      </c>
      <c r="C976" s="88">
        <f t="shared" si="149"/>
        <v>0.7083333333</v>
      </c>
      <c r="D976" s="240" t="s">
        <v>316</v>
      </c>
      <c r="E976" s="240" t="s">
        <v>182</v>
      </c>
      <c r="F976" s="425"/>
      <c r="G976" s="425"/>
      <c r="H976" s="94" t="str">
        <f t="shared" si="147"/>
        <v>D</v>
      </c>
      <c r="I976" s="131"/>
      <c r="J976" s="240" t="s">
        <v>564</v>
      </c>
      <c r="K976" s="240" t="s">
        <v>768</v>
      </c>
      <c r="L976" s="131"/>
      <c r="M976" s="426"/>
      <c r="N976" s="94" t="str">
        <f t="shared" si="148"/>
        <v>D</v>
      </c>
      <c r="O976" s="131"/>
      <c r="P976" s="131"/>
      <c r="Q976" s="362" t="s">
        <v>31</v>
      </c>
      <c r="R976" s="85"/>
      <c r="S976" s="85"/>
      <c r="T976" s="85"/>
      <c r="U976" s="85"/>
      <c r="V976" s="85"/>
      <c r="W976" s="85"/>
      <c r="X976" s="85"/>
      <c r="Y976" s="85"/>
      <c r="Z976" s="85"/>
    </row>
    <row r="977">
      <c r="A977" s="86">
        <v>45865.0</v>
      </c>
      <c r="B977" s="87">
        <f t="shared" si="146"/>
        <v>45865</v>
      </c>
      <c r="C977" s="88">
        <f t="shared" si="149"/>
        <v>0.7152777778</v>
      </c>
      <c r="D977" s="240" t="s">
        <v>144</v>
      </c>
      <c r="E977" s="251" t="s">
        <v>769</v>
      </c>
      <c r="F977" s="131"/>
      <c r="G977" s="131"/>
      <c r="H977" s="94" t="str">
        <f t="shared" si="147"/>
        <v>D</v>
      </c>
      <c r="I977" s="131"/>
      <c r="J977" s="240" t="s">
        <v>282</v>
      </c>
      <c r="K977" s="240" t="s">
        <v>777</v>
      </c>
      <c r="L977" s="131"/>
      <c r="M977" s="131"/>
      <c r="N977" s="94" t="str">
        <f t="shared" si="148"/>
        <v>D</v>
      </c>
      <c r="O977" s="131"/>
      <c r="P977" s="131"/>
      <c r="Q977" s="362" t="s">
        <v>31</v>
      </c>
      <c r="R977" s="85"/>
      <c r="S977" s="85"/>
      <c r="T977" s="85"/>
      <c r="U977" s="85"/>
      <c r="V977" s="85"/>
      <c r="W977" s="85"/>
      <c r="X977" s="85"/>
      <c r="Y977" s="85"/>
      <c r="Z977" s="85"/>
    </row>
    <row r="978">
      <c r="A978" s="86">
        <v>45865.0</v>
      </c>
      <c r="B978" s="87">
        <f t="shared" si="146"/>
        <v>45865</v>
      </c>
      <c r="C978" s="88">
        <f t="shared" si="149"/>
        <v>0.7222222222</v>
      </c>
      <c r="D978" s="240" t="s">
        <v>186</v>
      </c>
      <c r="E978" s="290" t="s">
        <v>395</v>
      </c>
      <c r="F978" s="131"/>
      <c r="G978" s="131"/>
      <c r="H978" s="94" t="str">
        <f t="shared" si="147"/>
        <v>D</v>
      </c>
      <c r="I978" s="131"/>
      <c r="J978" s="240" t="s">
        <v>313</v>
      </c>
      <c r="K978" s="171" t="s">
        <v>392</v>
      </c>
      <c r="L978" s="131"/>
      <c r="M978" s="131"/>
      <c r="N978" s="94" t="str">
        <f t="shared" si="148"/>
        <v>D</v>
      </c>
      <c r="O978" s="131"/>
      <c r="P978" s="131"/>
      <c r="Q978" s="362" t="s">
        <v>31</v>
      </c>
      <c r="R978" s="85"/>
      <c r="S978" s="85"/>
      <c r="T978" s="85"/>
      <c r="U978" s="85"/>
      <c r="V978" s="85"/>
      <c r="W978" s="85"/>
      <c r="X978" s="85"/>
      <c r="Y978" s="85"/>
      <c r="Z978" s="85"/>
    </row>
    <row r="979">
      <c r="A979" s="86">
        <v>45865.0</v>
      </c>
      <c r="B979" s="87">
        <f t="shared" si="146"/>
        <v>45865</v>
      </c>
      <c r="C979" s="88">
        <f t="shared" si="149"/>
        <v>0.7291666667</v>
      </c>
      <c r="D979" s="240" t="s">
        <v>155</v>
      </c>
      <c r="E979" s="181" t="s">
        <v>529</v>
      </c>
      <c r="F979" s="131"/>
      <c r="G979" s="131"/>
      <c r="H979" s="94" t="str">
        <f t="shared" si="147"/>
        <v>D</v>
      </c>
      <c r="I979" s="131"/>
      <c r="J979" s="240" t="s">
        <v>191</v>
      </c>
      <c r="K979" s="209" t="s">
        <v>555</v>
      </c>
      <c r="L979" s="131"/>
      <c r="M979" s="131"/>
      <c r="N979" s="94" t="str">
        <f t="shared" si="148"/>
        <v>D</v>
      </c>
      <c r="O979" s="131"/>
      <c r="P979" s="131"/>
      <c r="Q979" s="362" t="s">
        <v>31</v>
      </c>
      <c r="R979" s="85"/>
      <c r="S979" s="85"/>
      <c r="T979" s="85"/>
      <c r="U979" s="85"/>
      <c r="V979" s="85"/>
      <c r="W979" s="85"/>
      <c r="X979" s="85"/>
      <c r="Y979" s="85"/>
      <c r="Z979" s="85"/>
    </row>
    <row r="980">
      <c r="A980" s="86">
        <v>45865.0</v>
      </c>
      <c r="B980" s="87">
        <f t="shared" si="146"/>
        <v>45865</v>
      </c>
      <c r="C980" s="88">
        <f t="shared" si="149"/>
        <v>0.7361111111</v>
      </c>
      <c r="D980" s="240" t="s">
        <v>195</v>
      </c>
      <c r="E980" s="290" t="s">
        <v>395</v>
      </c>
      <c r="F980" s="131"/>
      <c r="G980" s="425"/>
      <c r="H980" s="94" t="str">
        <f t="shared" si="147"/>
        <v>D</v>
      </c>
      <c r="I980" s="131"/>
      <c r="J980" s="240" t="s">
        <v>174</v>
      </c>
      <c r="K980" s="249" t="s">
        <v>176</v>
      </c>
      <c r="L980" s="131"/>
      <c r="M980" s="425"/>
      <c r="N980" s="94" t="str">
        <f t="shared" si="148"/>
        <v>D</v>
      </c>
      <c r="O980" s="131"/>
      <c r="P980" s="136"/>
      <c r="Q980" s="362" t="s">
        <v>31</v>
      </c>
      <c r="R980" s="85"/>
      <c r="S980" s="85"/>
      <c r="T980" s="85"/>
      <c r="U980" s="85"/>
      <c r="V980" s="85"/>
      <c r="W980" s="85"/>
      <c r="X980" s="85"/>
      <c r="Y980" s="85"/>
      <c r="Z980" s="85"/>
    </row>
    <row r="981">
      <c r="A981" s="86">
        <v>45865.0</v>
      </c>
      <c r="B981" s="87">
        <f t="shared" si="146"/>
        <v>45865</v>
      </c>
      <c r="C981" s="88">
        <f t="shared" si="149"/>
        <v>0.7430555556</v>
      </c>
      <c r="D981" s="240" t="s">
        <v>155</v>
      </c>
      <c r="E981" s="181" t="s">
        <v>529</v>
      </c>
      <c r="F981" s="131"/>
      <c r="G981" s="131"/>
      <c r="H981" s="94" t="str">
        <f t="shared" si="147"/>
        <v>D</v>
      </c>
      <c r="I981" s="131"/>
      <c r="J981" s="240" t="s">
        <v>174</v>
      </c>
      <c r="K981" s="249" t="s">
        <v>251</v>
      </c>
      <c r="L981" s="131"/>
      <c r="M981" s="131"/>
      <c r="N981" s="94" t="str">
        <f t="shared" si="148"/>
        <v>D</v>
      </c>
      <c r="O981" s="131"/>
      <c r="P981" s="131"/>
      <c r="Q981" s="362" t="s">
        <v>31</v>
      </c>
      <c r="R981" s="85"/>
      <c r="S981" s="85"/>
      <c r="T981" s="85"/>
      <c r="U981" s="85"/>
      <c r="V981" s="85"/>
      <c r="W981" s="85"/>
      <c r="X981" s="85"/>
      <c r="Y981" s="85"/>
      <c r="Z981" s="85"/>
    </row>
    <row r="982">
      <c r="A982" s="86">
        <v>45865.0</v>
      </c>
      <c r="B982" s="87">
        <f t="shared" si="146"/>
        <v>45865</v>
      </c>
      <c r="C982" s="88">
        <f t="shared" si="149"/>
        <v>0.75</v>
      </c>
      <c r="D982" s="240" t="s">
        <v>155</v>
      </c>
      <c r="E982" s="181" t="s">
        <v>529</v>
      </c>
      <c r="F982" s="425"/>
      <c r="G982" s="425"/>
      <c r="H982" s="94" t="str">
        <f t="shared" si="147"/>
        <v>D</v>
      </c>
      <c r="I982" s="131"/>
      <c r="J982" s="240" t="s">
        <v>282</v>
      </c>
      <c r="K982" s="240" t="s">
        <v>776</v>
      </c>
      <c r="L982" s="131"/>
      <c r="M982" s="425"/>
      <c r="N982" s="94" t="str">
        <f t="shared" si="148"/>
        <v>D</v>
      </c>
      <c r="O982" s="131"/>
      <c r="P982" s="131"/>
      <c r="Q982" s="362" t="s">
        <v>31</v>
      </c>
      <c r="R982" s="85"/>
      <c r="S982" s="85"/>
      <c r="T982" s="85"/>
      <c r="U982" s="85"/>
      <c r="V982" s="85"/>
      <c r="W982" s="85"/>
      <c r="X982" s="85"/>
      <c r="Y982" s="85"/>
      <c r="Z982" s="85"/>
    </row>
    <row r="983">
      <c r="A983" s="86">
        <v>45865.0</v>
      </c>
      <c r="B983" s="87">
        <f t="shared" si="146"/>
        <v>45865</v>
      </c>
      <c r="C983" s="88">
        <f t="shared" si="149"/>
        <v>0.7569444444</v>
      </c>
      <c r="D983" s="240" t="s">
        <v>166</v>
      </c>
      <c r="E983" s="240" t="s">
        <v>547</v>
      </c>
      <c r="F983" s="131"/>
      <c r="G983" s="131"/>
      <c r="H983" s="94" t="str">
        <f t="shared" si="147"/>
        <v>D</v>
      </c>
      <c r="I983" s="131"/>
      <c r="J983" s="240" t="s">
        <v>590</v>
      </c>
      <c r="K983" s="248" t="s">
        <v>172</v>
      </c>
      <c r="L983" s="131"/>
      <c r="M983" s="131"/>
      <c r="N983" s="94" t="str">
        <f t="shared" si="148"/>
        <v>D</v>
      </c>
      <c r="O983" s="131"/>
      <c r="P983" s="131"/>
      <c r="Q983" s="362" t="s">
        <v>31</v>
      </c>
      <c r="R983" s="85"/>
      <c r="S983" s="85"/>
      <c r="T983" s="85"/>
      <c r="U983" s="85"/>
      <c r="V983" s="85"/>
      <c r="W983" s="85"/>
      <c r="X983" s="85"/>
      <c r="Y983" s="85"/>
      <c r="Z983" s="85"/>
    </row>
    <row r="984">
      <c r="A984" s="86">
        <v>45865.0</v>
      </c>
      <c r="B984" s="87">
        <f t="shared" si="146"/>
        <v>45865</v>
      </c>
      <c r="C984" s="88">
        <f t="shared" si="149"/>
        <v>0.7638888889</v>
      </c>
      <c r="D984" s="240" t="s">
        <v>195</v>
      </c>
      <c r="E984" s="290" t="s">
        <v>395</v>
      </c>
      <c r="F984" s="131"/>
      <c r="G984" s="131"/>
      <c r="H984" s="94" t="str">
        <f t="shared" si="147"/>
        <v>D</v>
      </c>
      <c r="I984" s="131"/>
      <c r="J984" s="240" t="s">
        <v>205</v>
      </c>
      <c r="K984" s="240" t="s">
        <v>206</v>
      </c>
      <c r="L984" s="131"/>
      <c r="M984" s="131"/>
      <c r="N984" s="94" t="str">
        <f t="shared" si="148"/>
        <v>D</v>
      </c>
      <c r="O984" s="131"/>
      <c r="P984" s="136"/>
      <c r="Q984" s="362" t="s">
        <v>31</v>
      </c>
      <c r="R984" s="85"/>
      <c r="S984" s="85"/>
      <c r="T984" s="85"/>
      <c r="U984" s="85"/>
      <c r="V984" s="85"/>
      <c r="W984" s="85"/>
      <c r="X984" s="85"/>
      <c r="Y984" s="85"/>
      <c r="Z984" s="85"/>
    </row>
    <row r="985">
      <c r="A985" s="86">
        <v>45865.0</v>
      </c>
      <c r="B985" s="87">
        <f t="shared" si="146"/>
        <v>45865</v>
      </c>
      <c r="C985" s="88">
        <f t="shared" si="149"/>
        <v>0.7708333333</v>
      </c>
      <c r="D985" s="240" t="s">
        <v>166</v>
      </c>
      <c r="E985" s="240" t="s">
        <v>554</v>
      </c>
      <c r="F985" s="131"/>
      <c r="G985" s="131"/>
      <c r="H985" s="94" t="str">
        <f t="shared" si="147"/>
        <v>D</v>
      </c>
      <c r="I985" s="131"/>
      <c r="J985" s="240" t="s">
        <v>313</v>
      </c>
      <c r="K985" s="171" t="s">
        <v>392</v>
      </c>
      <c r="L985" s="131"/>
      <c r="M985" s="131"/>
      <c r="N985" s="94" t="str">
        <f t="shared" si="148"/>
        <v>D</v>
      </c>
      <c r="O985" s="131"/>
      <c r="P985" s="131"/>
      <c r="Q985" s="362" t="s">
        <v>31</v>
      </c>
      <c r="R985" s="85"/>
      <c r="S985" s="85"/>
      <c r="T985" s="85"/>
      <c r="U985" s="85"/>
      <c r="V985" s="85"/>
      <c r="W985" s="85"/>
      <c r="X985" s="85"/>
      <c r="Y985" s="85"/>
      <c r="Z985" s="85"/>
    </row>
    <row r="986">
      <c r="A986" s="86">
        <v>45865.0</v>
      </c>
      <c r="B986" s="87">
        <f t="shared" si="146"/>
        <v>45865</v>
      </c>
      <c r="C986" s="88">
        <f t="shared" si="149"/>
        <v>0.7777777778</v>
      </c>
      <c r="D986" s="240" t="s">
        <v>186</v>
      </c>
      <c r="E986" s="290" t="s">
        <v>395</v>
      </c>
      <c r="F986" s="131"/>
      <c r="G986" s="131"/>
      <c r="H986" s="94" t="str">
        <f t="shared" si="147"/>
        <v>D</v>
      </c>
      <c r="I986" s="131"/>
      <c r="J986" s="240" t="s">
        <v>313</v>
      </c>
      <c r="K986" s="171" t="s">
        <v>392</v>
      </c>
      <c r="L986" s="131"/>
      <c r="M986" s="131"/>
      <c r="N986" s="94" t="str">
        <f t="shared" si="148"/>
        <v>D</v>
      </c>
      <c r="O986" s="131"/>
      <c r="P986" s="136"/>
      <c r="Q986" s="362" t="s">
        <v>31</v>
      </c>
      <c r="R986" s="85"/>
      <c r="S986" s="85"/>
      <c r="T986" s="85"/>
      <c r="U986" s="85"/>
      <c r="V986" s="85"/>
      <c r="W986" s="85"/>
      <c r="X986" s="85"/>
      <c r="Y986" s="85"/>
      <c r="Z986" s="85"/>
    </row>
    <row r="987">
      <c r="A987" s="86">
        <v>45865.0</v>
      </c>
      <c r="B987" s="87">
        <f t="shared" si="146"/>
        <v>45865</v>
      </c>
      <c r="C987" s="88">
        <f t="shared" si="149"/>
        <v>0.7847222222</v>
      </c>
      <c r="D987" s="240" t="s">
        <v>130</v>
      </c>
      <c r="E987" s="248" t="s">
        <v>172</v>
      </c>
      <c r="F987" s="131"/>
      <c r="G987" s="131"/>
      <c r="H987" s="94" t="str">
        <f t="shared" si="147"/>
        <v>D</v>
      </c>
      <c r="I987" s="131"/>
      <c r="J987" s="240" t="s">
        <v>584</v>
      </c>
      <c r="K987" s="240">
        <v>9.47153578E8</v>
      </c>
      <c r="L987" s="131"/>
      <c r="M987" s="131"/>
      <c r="N987" s="94" t="str">
        <f t="shared" si="148"/>
        <v>D</v>
      </c>
      <c r="O987" s="131"/>
      <c r="P987" s="131"/>
      <c r="Q987" s="362" t="s">
        <v>31</v>
      </c>
      <c r="R987" s="85"/>
      <c r="S987" s="85"/>
      <c r="T987" s="85"/>
      <c r="U987" s="85"/>
      <c r="V987" s="85"/>
      <c r="W987" s="85"/>
      <c r="X987" s="85"/>
      <c r="Y987" s="85"/>
      <c r="Z987" s="85"/>
    </row>
    <row r="988">
      <c r="A988" s="86">
        <v>45865.0</v>
      </c>
      <c r="B988" s="87">
        <f t="shared" si="146"/>
        <v>45865</v>
      </c>
      <c r="C988" s="88">
        <f t="shared" si="149"/>
        <v>0.7916666667</v>
      </c>
      <c r="D988" s="240" t="s">
        <v>149</v>
      </c>
      <c r="E988" s="174" t="s">
        <v>526</v>
      </c>
      <c r="F988" s="131"/>
      <c r="G988" s="131"/>
      <c r="H988" s="94" t="str">
        <f t="shared" si="147"/>
        <v>D</v>
      </c>
      <c r="I988" s="131"/>
      <c r="J988" s="240" t="s">
        <v>146</v>
      </c>
      <c r="K988" s="240" t="s">
        <v>147</v>
      </c>
      <c r="L988" s="131"/>
      <c r="M988" s="131"/>
      <c r="N988" s="94" t="str">
        <f t="shared" si="148"/>
        <v>D</v>
      </c>
      <c r="O988" s="131"/>
      <c r="P988" s="131"/>
      <c r="Q988" s="362" t="s">
        <v>31</v>
      </c>
      <c r="R988" s="85"/>
      <c r="S988" s="85"/>
      <c r="T988" s="85"/>
      <c r="U988" s="85"/>
      <c r="V988" s="85"/>
      <c r="W988" s="85"/>
      <c r="X988" s="85"/>
      <c r="Y988" s="85"/>
      <c r="Z988" s="85"/>
    </row>
    <row r="989">
      <c r="A989" s="86">
        <v>45865.0</v>
      </c>
      <c r="B989" s="87">
        <f t="shared" si="146"/>
        <v>45865</v>
      </c>
      <c r="C989" s="88">
        <f t="shared" si="149"/>
        <v>0.7986111111</v>
      </c>
      <c r="D989" s="240" t="s">
        <v>186</v>
      </c>
      <c r="E989" s="290" t="s">
        <v>395</v>
      </c>
      <c r="F989" s="131"/>
      <c r="G989" s="131"/>
      <c r="H989" s="94" t="str">
        <f t="shared" si="147"/>
        <v>D</v>
      </c>
      <c r="I989" s="131"/>
      <c r="J989" s="240" t="s">
        <v>208</v>
      </c>
      <c r="K989" s="283" t="s">
        <v>239</v>
      </c>
      <c r="L989" s="131"/>
      <c r="M989" s="131"/>
      <c r="N989" s="94" t="str">
        <f t="shared" si="148"/>
        <v>D</v>
      </c>
      <c r="O989" s="131"/>
      <c r="P989" s="131"/>
      <c r="Q989" s="362" t="s">
        <v>31</v>
      </c>
      <c r="R989" s="85"/>
      <c r="S989" s="85"/>
      <c r="T989" s="85"/>
      <c r="U989" s="85"/>
      <c r="V989" s="85"/>
      <c r="W989" s="85"/>
      <c r="X989" s="85"/>
      <c r="Y989" s="85"/>
      <c r="Z989" s="85"/>
    </row>
    <row r="990">
      <c r="A990" s="86">
        <v>45865.0</v>
      </c>
      <c r="B990" s="87">
        <f t="shared" si="146"/>
        <v>45865</v>
      </c>
      <c r="C990" s="88">
        <f t="shared" si="149"/>
        <v>0.8055555556</v>
      </c>
      <c r="D990" s="240" t="s">
        <v>141</v>
      </c>
      <c r="E990" s="240" t="s">
        <v>346</v>
      </c>
      <c r="F990" s="131"/>
      <c r="G990" s="131"/>
      <c r="H990" s="94" t="str">
        <f t="shared" si="147"/>
        <v>D</v>
      </c>
      <c r="I990" s="131"/>
      <c r="J990" s="240" t="s">
        <v>313</v>
      </c>
      <c r="K990" s="171" t="s">
        <v>392</v>
      </c>
      <c r="L990" s="131"/>
      <c r="M990" s="131"/>
      <c r="N990" s="94" t="str">
        <f t="shared" si="148"/>
        <v>D</v>
      </c>
      <c r="O990" s="131"/>
      <c r="P990" s="131"/>
      <c r="Q990" s="362" t="s">
        <v>31</v>
      </c>
      <c r="R990" s="85"/>
      <c r="S990" s="85"/>
      <c r="T990" s="85"/>
      <c r="U990" s="85"/>
      <c r="V990" s="85"/>
      <c r="W990" s="85"/>
      <c r="X990" s="85"/>
      <c r="Y990" s="85"/>
      <c r="Z990" s="85"/>
    </row>
    <row r="991">
      <c r="A991" s="86">
        <v>45865.0</v>
      </c>
      <c r="B991" s="87">
        <f t="shared" si="146"/>
        <v>45865</v>
      </c>
      <c r="C991" s="88">
        <f t="shared" si="149"/>
        <v>0.8125</v>
      </c>
      <c r="D991" s="240" t="s">
        <v>200</v>
      </c>
      <c r="E991" s="389" t="s">
        <v>572</v>
      </c>
      <c r="F991" s="131"/>
      <c r="G991" s="131"/>
      <c r="H991" s="94" t="str">
        <f t="shared" si="147"/>
        <v>D</v>
      </c>
      <c r="I991" s="131"/>
      <c r="J991" s="240" t="s">
        <v>134</v>
      </c>
      <c r="K991" s="240" t="s">
        <v>164</v>
      </c>
      <c r="L991" s="131"/>
      <c r="M991" s="131"/>
      <c r="N991" s="94" t="str">
        <f t="shared" si="148"/>
        <v>D</v>
      </c>
      <c r="O991" s="131"/>
      <c r="P991" s="131"/>
      <c r="Q991" s="362" t="s">
        <v>31</v>
      </c>
      <c r="R991" s="85"/>
      <c r="S991" s="85"/>
      <c r="T991" s="85"/>
      <c r="U991" s="85"/>
      <c r="V991" s="85"/>
      <c r="W991" s="85"/>
      <c r="X991" s="85"/>
      <c r="Y991" s="85"/>
      <c r="Z991" s="85"/>
    </row>
    <row r="992">
      <c r="A992" s="86">
        <v>45865.0</v>
      </c>
      <c r="B992" s="87">
        <f t="shared" si="146"/>
        <v>45865</v>
      </c>
      <c r="C992" s="88">
        <f t="shared" si="149"/>
        <v>0.8194444444</v>
      </c>
      <c r="D992" s="240" t="s">
        <v>191</v>
      </c>
      <c r="E992" s="209" t="s">
        <v>538</v>
      </c>
      <c r="F992" s="131"/>
      <c r="G992" s="131"/>
      <c r="H992" s="94" t="str">
        <f t="shared" si="147"/>
        <v>D</v>
      </c>
      <c r="I992" s="131"/>
      <c r="J992" s="240" t="s">
        <v>282</v>
      </c>
      <c r="K992" s="240" t="s">
        <v>675</v>
      </c>
      <c r="L992" s="131"/>
      <c r="M992" s="131"/>
      <c r="N992" s="94" t="str">
        <f t="shared" si="148"/>
        <v>D</v>
      </c>
      <c r="O992" s="131"/>
      <c r="P992" s="131"/>
      <c r="Q992" s="362" t="s">
        <v>31</v>
      </c>
      <c r="R992" s="85"/>
      <c r="S992" s="85"/>
      <c r="T992" s="85"/>
      <c r="U992" s="85"/>
      <c r="V992" s="85"/>
      <c r="W992" s="85"/>
      <c r="X992" s="85"/>
      <c r="Y992" s="85"/>
      <c r="Z992" s="85"/>
    </row>
    <row r="993">
      <c r="A993" s="86">
        <v>45865.0</v>
      </c>
      <c r="B993" s="87">
        <f t="shared" si="146"/>
        <v>45865</v>
      </c>
      <c r="C993" s="88">
        <f t="shared" si="149"/>
        <v>0.8263888889</v>
      </c>
      <c r="D993" s="240" t="s">
        <v>181</v>
      </c>
      <c r="E993" s="240" t="s">
        <v>417</v>
      </c>
      <c r="F993" s="131"/>
      <c r="G993" s="131"/>
      <c r="H993" s="94" t="str">
        <f t="shared" si="147"/>
        <v>D</v>
      </c>
      <c r="I993" s="131"/>
      <c r="J993" s="240" t="s">
        <v>266</v>
      </c>
      <c r="K993" s="240" t="s">
        <v>469</v>
      </c>
      <c r="L993" s="131"/>
      <c r="M993" s="131"/>
      <c r="N993" s="94" t="str">
        <f t="shared" si="148"/>
        <v>D</v>
      </c>
      <c r="O993" s="131"/>
      <c r="P993" s="131"/>
      <c r="Q993" s="362" t="s">
        <v>31</v>
      </c>
      <c r="R993" s="85"/>
      <c r="S993" s="85"/>
      <c r="T993" s="85"/>
      <c r="U993" s="85"/>
      <c r="V993" s="85"/>
      <c r="W993" s="85"/>
      <c r="X993" s="85"/>
      <c r="Y993" s="85"/>
      <c r="Z993" s="85"/>
    </row>
    <row r="994">
      <c r="A994" s="86">
        <v>45865.0</v>
      </c>
      <c r="B994" s="87">
        <f t="shared" si="146"/>
        <v>45865</v>
      </c>
      <c r="C994" s="88">
        <f t="shared" si="149"/>
        <v>0.8333333333</v>
      </c>
      <c r="D994" s="240" t="s">
        <v>186</v>
      </c>
      <c r="E994" s="290" t="s">
        <v>395</v>
      </c>
      <c r="F994" s="131"/>
      <c r="G994" s="131"/>
      <c r="H994" s="94" t="str">
        <f t="shared" si="147"/>
        <v>D</v>
      </c>
      <c r="I994" s="131"/>
      <c r="J994" s="240" t="s">
        <v>313</v>
      </c>
      <c r="K994" s="171" t="s">
        <v>392</v>
      </c>
      <c r="L994" s="131"/>
      <c r="M994" s="131"/>
      <c r="N994" s="94" t="str">
        <f t="shared" si="148"/>
        <v>D</v>
      </c>
      <c r="O994" s="131"/>
      <c r="P994" s="131"/>
      <c r="Q994" s="362" t="s">
        <v>31</v>
      </c>
      <c r="R994" s="85"/>
      <c r="S994" s="85"/>
      <c r="T994" s="85"/>
      <c r="U994" s="85"/>
      <c r="V994" s="85"/>
      <c r="W994" s="85"/>
      <c r="X994" s="85"/>
      <c r="Y994" s="85"/>
      <c r="Z994" s="85"/>
    </row>
    <row r="995">
      <c r="A995" s="86">
        <v>45865.0</v>
      </c>
      <c r="B995" s="87">
        <f t="shared" si="146"/>
        <v>45865</v>
      </c>
      <c r="C995" s="88">
        <f t="shared" si="149"/>
        <v>0.8402777778</v>
      </c>
      <c r="D995" s="240" t="s">
        <v>161</v>
      </c>
      <c r="E995" s="296" t="s">
        <v>374</v>
      </c>
      <c r="F995" s="131"/>
      <c r="G995" s="131"/>
      <c r="H995" s="94" t="str">
        <f t="shared" si="147"/>
        <v>D</v>
      </c>
      <c r="I995" s="131"/>
      <c r="J995" s="241" t="s">
        <v>130</v>
      </c>
      <c r="K995" s="248" t="s">
        <v>172</v>
      </c>
      <c r="L995" s="131"/>
      <c r="M995" s="131"/>
      <c r="N995" s="94" t="str">
        <f t="shared" si="148"/>
        <v>D</v>
      </c>
      <c r="O995" s="131"/>
      <c r="P995" s="136"/>
      <c r="Q995" s="362" t="s">
        <v>31</v>
      </c>
      <c r="R995" s="85"/>
      <c r="S995" s="85"/>
      <c r="T995" s="85"/>
      <c r="U995" s="85"/>
      <c r="V995" s="85"/>
      <c r="W995" s="85"/>
      <c r="X995" s="85"/>
      <c r="Y995" s="85"/>
      <c r="Z995" s="85"/>
    </row>
    <row r="996">
      <c r="A996" s="86">
        <v>45865.0</v>
      </c>
      <c r="B996" s="87">
        <f t="shared" si="146"/>
        <v>45865</v>
      </c>
      <c r="C996" s="88">
        <f t="shared" si="149"/>
        <v>0.8472222222</v>
      </c>
      <c r="D996" s="240" t="s">
        <v>166</v>
      </c>
      <c r="E996" s="240" t="s">
        <v>373</v>
      </c>
      <c r="F996" s="131"/>
      <c r="G996" s="131"/>
      <c r="H996" s="94" t="str">
        <f t="shared" si="147"/>
        <v>D</v>
      </c>
      <c r="I996" s="131"/>
      <c r="J996" s="240" t="s">
        <v>170</v>
      </c>
      <c r="K996" s="165" t="s">
        <v>496</v>
      </c>
      <c r="L996" s="131"/>
      <c r="M996" s="131"/>
      <c r="N996" s="94" t="str">
        <f t="shared" si="148"/>
        <v>D</v>
      </c>
      <c r="O996" s="131"/>
      <c r="P996" s="131"/>
      <c r="Q996" s="362" t="s">
        <v>31</v>
      </c>
      <c r="R996" s="85"/>
      <c r="S996" s="85"/>
      <c r="T996" s="85"/>
      <c r="U996" s="85"/>
      <c r="V996" s="85"/>
      <c r="W996" s="85"/>
      <c r="X996" s="85"/>
      <c r="Y996" s="85"/>
      <c r="Z996" s="85"/>
    </row>
    <row r="997">
      <c r="A997" s="86">
        <v>45865.0</v>
      </c>
      <c r="B997" s="87">
        <f t="shared" si="146"/>
        <v>45865</v>
      </c>
      <c r="C997" s="88">
        <f t="shared" si="149"/>
        <v>0.8541666667</v>
      </c>
      <c r="D997" s="240" t="s">
        <v>574</v>
      </c>
      <c r="E997" s="240">
        <v>6.74524416E8</v>
      </c>
      <c r="F997" s="131"/>
      <c r="G997" s="131"/>
      <c r="H997" s="94" t="str">
        <f t="shared" si="147"/>
        <v>D</v>
      </c>
      <c r="I997" s="131"/>
      <c r="J997" s="240" t="s">
        <v>174</v>
      </c>
      <c r="K997" s="249" t="s">
        <v>556</v>
      </c>
      <c r="L997" s="131"/>
      <c r="M997" s="131"/>
      <c r="N997" s="94" t="str">
        <f t="shared" si="148"/>
        <v>D</v>
      </c>
      <c r="O997" s="131"/>
      <c r="P997" s="131"/>
      <c r="Q997" s="362" t="s">
        <v>31</v>
      </c>
      <c r="R997" s="85"/>
      <c r="S997" s="85"/>
      <c r="T997" s="85"/>
      <c r="U997" s="85"/>
      <c r="V997" s="85"/>
      <c r="W997" s="85"/>
      <c r="X997" s="85"/>
      <c r="Y997" s="85"/>
      <c r="Z997" s="85"/>
    </row>
    <row r="998">
      <c r="A998" s="86">
        <v>45865.0</v>
      </c>
      <c r="B998" s="87">
        <f t="shared" si="146"/>
        <v>45865</v>
      </c>
      <c r="C998" s="88">
        <f t="shared" si="149"/>
        <v>0.8611111111</v>
      </c>
      <c r="D998" s="240" t="s">
        <v>186</v>
      </c>
      <c r="E998" s="290" t="s">
        <v>395</v>
      </c>
      <c r="F998" s="131"/>
      <c r="G998" s="131"/>
      <c r="H998" s="94" t="str">
        <f t="shared" si="147"/>
        <v>D</v>
      </c>
      <c r="I998" s="131"/>
      <c r="J998" s="240" t="s">
        <v>313</v>
      </c>
      <c r="K998" s="171" t="s">
        <v>392</v>
      </c>
      <c r="L998" s="131"/>
      <c r="M998" s="131"/>
      <c r="N998" s="94" t="str">
        <f t="shared" si="148"/>
        <v>D</v>
      </c>
      <c r="O998" s="131"/>
      <c r="P998" s="131"/>
      <c r="Q998" s="362" t="s">
        <v>31</v>
      </c>
      <c r="R998" s="85"/>
      <c r="S998" s="85"/>
      <c r="T998" s="85"/>
      <c r="U998" s="85"/>
      <c r="V998" s="85"/>
      <c r="W998" s="85"/>
      <c r="X998" s="85"/>
      <c r="Y998" s="85"/>
      <c r="Z998" s="85"/>
    </row>
    <row r="999">
      <c r="A999" s="86">
        <v>45865.0</v>
      </c>
      <c r="B999" s="87">
        <f t="shared" si="146"/>
        <v>45865</v>
      </c>
      <c r="C999" s="88">
        <f t="shared" si="149"/>
        <v>0.8680555556</v>
      </c>
      <c r="D999" s="240" t="s">
        <v>166</v>
      </c>
      <c r="E999" s="240" t="s">
        <v>548</v>
      </c>
      <c r="F999" s="131"/>
      <c r="G999" s="131"/>
      <c r="H999" s="94" t="str">
        <f t="shared" si="147"/>
        <v>D</v>
      </c>
      <c r="I999" s="131"/>
      <c r="J999" s="240" t="s">
        <v>170</v>
      </c>
      <c r="K999" s="165" t="s">
        <v>496</v>
      </c>
      <c r="L999" s="131"/>
      <c r="M999" s="131"/>
      <c r="N999" s="94" t="str">
        <f t="shared" si="148"/>
        <v>D</v>
      </c>
      <c r="O999" s="131"/>
      <c r="P999" s="136"/>
      <c r="Q999" s="362" t="s">
        <v>31</v>
      </c>
      <c r="R999" s="85"/>
      <c r="S999" s="85"/>
      <c r="T999" s="85"/>
      <c r="U999" s="85"/>
      <c r="V999" s="85"/>
      <c r="W999" s="85"/>
      <c r="X999" s="85"/>
      <c r="Y999" s="85"/>
      <c r="Z999" s="85"/>
    </row>
    <row r="1000">
      <c r="A1000" s="224"/>
      <c r="B1000" s="225"/>
      <c r="C1000" s="226"/>
      <c r="D1000" s="3"/>
      <c r="E1000" s="3"/>
      <c r="F1000" s="3"/>
      <c r="G1000" s="3"/>
      <c r="H1000" s="3"/>
      <c r="I1000" s="3"/>
      <c r="J1000" s="3"/>
      <c r="K1000" s="3"/>
      <c r="L1000" s="227"/>
      <c r="M1000" s="227"/>
      <c r="N1000" s="227"/>
      <c r="O1000" s="227"/>
      <c r="P1000" s="227"/>
      <c r="Q1000" s="427"/>
      <c r="R1000" s="85"/>
      <c r="S1000" s="85"/>
      <c r="T1000" s="85"/>
      <c r="U1000" s="85"/>
      <c r="V1000" s="85"/>
      <c r="W1000" s="85"/>
      <c r="X1000" s="85"/>
      <c r="Y1000" s="85"/>
      <c r="Z1000" s="85"/>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88"/>
    <col customWidth="1" min="5" max="5" width="14.75"/>
  </cols>
  <sheetData>
    <row r="1">
      <c r="A1" s="428" t="s">
        <v>17</v>
      </c>
      <c r="B1" s="429" t="s">
        <v>116</v>
      </c>
      <c r="C1" s="429" t="s">
        <v>1039</v>
      </c>
      <c r="D1" s="430" t="s">
        <v>118</v>
      </c>
      <c r="E1" s="431" t="s">
        <v>1040</v>
      </c>
      <c r="F1" s="429" t="s">
        <v>1041</v>
      </c>
      <c r="G1" s="429" t="s">
        <v>9</v>
      </c>
      <c r="H1" s="430" t="s">
        <v>1042</v>
      </c>
      <c r="I1" s="431" t="s">
        <v>52</v>
      </c>
      <c r="J1" s="432"/>
      <c r="K1" s="432"/>
      <c r="L1" s="432"/>
      <c r="M1" s="432"/>
      <c r="N1" s="432"/>
      <c r="O1" s="432"/>
      <c r="P1" s="432"/>
      <c r="Q1" s="432"/>
      <c r="R1" s="432"/>
      <c r="S1" s="432"/>
      <c r="T1" s="432"/>
      <c r="U1" s="432"/>
      <c r="V1" s="432"/>
      <c r="W1" s="432"/>
      <c r="X1" s="432"/>
      <c r="Y1" s="432"/>
      <c r="Z1" s="432"/>
    </row>
    <row r="2">
      <c r="A2" s="433" t="s">
        <v>61</v>
      </c>
      <c r="B2" s="434">
        <v>45839.0</v>
      </c>
      <c r="C2" s="435" t="s">
        <v>1043</v>
      </c>
      <c r="D2" s="436" t="s">
        <v>257</v>
      </c>
      <c r="E2" s="437" t="s">
        <v>167</v>
      </c>
      <c r="F2" s="438">
        <v>4.42686297E8</v>
      </c>
      <c r="G2" s="436"/>
      <c r="H2" s="439" t="s">
        <v>1044</v>
      </c>
      <c r="I2" s="122"/>
      <c r="J2" s="432"/>
      <c r="K2" s="432"/>
      <c r="L2" s="432"/>
      <c r="M2" s="432"/>
      <c r="N2" s="432"/>
      <c r="O2" s="432"/>
      <c r="P2" s="432"/>
      <c r="Q2" s="432"/>
      <c r="R2" s="432"/>
      <c r="S2" s="432"/>
      <c r="T2" s="432"/>
      <c r="U2" s="432"/>
      <c r="V2" s="432"/>
      <c r="W2" s="432"/>
      <c r="X2" s="432"/>
      <c r="Y2" s="432"/>
      <c r="Z2" s="432"/>
    </row>
    <row r="3">
      <c r="A3" s="440"/>
      <c r="B3" s="434">
        <v>45839.0</v>
      </c>
      <c r="C3" s="441"/>
      <c r="D3" s="436" t="s">
        <v>257</v>
      </c>
      <c r="E3" s="438"/>
      <c r="F3" s="436"/>
      <c r="G3" s="436"/>
      <c r="H3" s="436"/>
      <c r="I3" s="122"/>
      <c r="J3" s="432"/>
      <c r="K3" s="432"/>
      <c r="L3" s="432"/>
      <c r="M3" s="432"/>
      <c r="N3" s="432"/>
      <c r="O3" s="432"/>
      <c r="P3" s="432"/>
      <c r="Q3" s="432"/>
      <c r="R3" s="432"/>
      <c r="S3" s="432"/>
      <c r="T3" s="432"/>
      <c r="U3" s="432"/>
      <c r="V3" s="432"/>
      <c r="W3" s="432"/>
      <c r="X3" s="432"/>
      <c r="Y3" s="432"/>
      <c r="Z3" s="432"/>
    </row>
    <row r="4">
      <c r="A4" s="440"/>
      <c r="B4" s="434">
        <v>45839.0</v>
      </c>
      <c r="C4" s="441"/>
      <c r="D4" s="436" t="s">
        <v>257</v>
      </c>
      <c r="E4" s="438"/>
      <c r="F4" s="436"/>
      <c r="G4" s="436"/>
      <c r="H4" s="436"/>
      <c r="I4" s="122"/>
      <c r="J4" s="432"/>
      <c r="K4" s="432"/>
      <c r="L4" s="432"/>
      <c r="M4" s="432"/>
      <c r="N4" s="432"/>
      <c r="O4" s="432"/>
      <c r="P4" s="432"/>
      <c r="Q4" s="432"/>
      <c r="R4" s="432"/>
      <c r="S4" s="432"/>
      <c r="T4" s="432"/>
      <c r="U4" s="432"/>
      <c r="V4" s="432"/>
      <c r="W4" s="432"/>
      <c r="X4" s="432"/>
      <c r="Y4" s="432"/>
      <c r="Z4" s="432"/>
    </row>
    <row r="5">
      <c r="A5" s="440"/>
      <c r="B5" s="434">
        <v>45839.0</v>
      </c>
      <c r="C5" s="441"/>
      <c r="D5" s="436" t="s">
        <v>257</v>
      </c>
      <c r="E5" s="442"/>
      <c r="F5" s="442"/>
      <c r="G5" s="436"/>
      <c r="H5" s="436"/>
      <c r="I5" s="122"/>
      <c r="J5" s="432"/>
      <c r="K5" s="432"/>
      <c r="L5" s="432"/>
      <c r="M5" s="432"/>
      <c r="N5" s="432"/>
      <c r="O5" s="432"/>
      <c r="P5" s="432"/>
      <c r="Q5" s="432"/>
      <c r="R5" s="432"/>
      <c r="S5" s="432"/>
      <c r="T5" s="432"/>
      <c r="U5" s="432"/>
      <c r="V5" s="432"/>
      <c r="W5" s="432"/>
      <c r="X5" s="432"/>
      <c r="Y5" s="432"/>
      <c r="Z5" s="432"/>
    </row>
    <row r="6">
      <c r="A6" s="443"/>
      <c r="B6" s="434">
        <v>45839.0</v>
      </c>
      <c r="C6" s="45"/>
      <c r="D6" s="436" t="s">
        <v>257</v>
      </c>
      <c r="E6" s="436"/>
      <c r="F6" s="436"/>
      <c r="G6" s="436"/>
      <c r="H6" s="436"/>
      <c r="I6" s="122"/>
      <c r="J6" s="432"/>
      <c r="K6" s="432"/>
      <c r="L6" s="432"/>
      <c r="M6" s="432"/>
      <c r="N6" s="432"/>
      <c r="O6" s="432"/>
      <c r="P6" s="432"/>
      <c r="Q6" s="432"/>
      <c r="R6" s="432"/>
      <c r="S6" s="432"/>
      <c r="T6" s="432"/>
      <c r="U6" s="432"/>
      <c r="V6" s="432"/>
      <c r="W6" s="432"/>
      <c r="X6" s="432"/>
      <c r="Y6" s="432"/>
      <c r="Z6" s="432"/>
    </row>
    <row r="7">
      <c r="A7" s="428" t="s">
        <v>17</v>
      </c>
      <c r="B7" s="429" t="s">
        <v>116</v>
      </c>
      <c r="C7" s="429" t="s">
        <v>1039</v>
      </c>
      <c r="D7" s="430" t="s">
        <v>118</v>
      </c>
      <c r="E7" s="431" t="s">
        <v>1040</v>
      </c>
      <c r="F7" s="429" t="s">
        <v>1041</v>
      </c>
      <c r="G7" s="429" t="s">
        <v>9</v>
      </c>
      <c r="H7" s="430" t="s">
        <v>1042</v>
      </c>
      <c r="I7" s="431" t="s">
        <v>52</v>
      </c>
      <c r="J7" s="432"/>
      <c r="K7" s="432"/>
      <c r="L7" s="432"/>
      <c r="M7" s="432"/>
      <c r="N7" s="432"/>
      <c r="O7" s="432"/>
      <c r="P7" s="432"/>
      <c r="Q7" s="432"/>
      <c r="R7" s="432"/>
      <c r="S7" s="432"/>
      <c r="T7" s="432"/>
      <c r="U7" s="432"/>
      <c r="V7" s="432"/>
      <c r="W7" s="432"/>
      <c r="X7" s="432"/>
      <c r="Y7" s="432"/>
      <c r="Z7" s="432"/>
    </row>
    <row r="8">
      <c r="A8" s="433" t="s">
        <v>53</v>
      </c>
      <c r="B8" s="434">
        <v>45839.0</v>
      </c>
      <c r="C8" s="435" t="s">
        <v>1045</v>
      </c>
      <c r="D8" s="436" t="s">
        <v>134</v>
      </c>
      <c r="E8" s="444" t="s">
        <v>319</v>
      </c>
      <c r="F8" s="436"/>
      <c r="G8" s="436"/>
      <c r="H8" s="436"/>
      <c r="I8" s="122"/>
      <c r="J8" s="432"/>
      <c r="K8" s="432"/>
      <c r="L8" s="432"/>
      <c r="M8" s="432"/>
      <c r="N8" s="432"/>
      <c r="O8" s="432"/>
      <c r="P8" s="432"/>
      <c r="Q8" s="432"/>
      <c r="R8" s="432"/>
      <c r="S8" s="432"/>
      <c r="T8" s="432"/>
      <c r="U8" s="432"/>
      <c r="V8" s="432"/>
      <c r="W8" s="432"/>
      <c r="X8" s="432"/>
      <c r="Y8" s="432"/>
      <c r="Z8" s="432"/>
    </row>
    <row r="9">
      <c r="A9" s="440"/>
      <c r="B9" s="434">
        <v>45839.0</v>
      </c>
      <c r="C9" s="441"/>
      <c r="D9" s="436"/>
      <c r="E9" s="444" t="s">
        <v>135</v>
      </c>
      <c r="F9" s="436"/>
      <c r="G9" s="436"/>
      <c r="H9" s="436"/>
      <c r="I9" s="122"/>
      <c r="J9" s="432"/>
      <c r="K9" s="432"/>
      <c r="L9" s="432"/>
      <c r="M9" s="432"/>
      <c r="N9" s="432"/>
      <c r="O9" s="432"/>
      <c r="P9" s="432"/>
      <c r="Q9" s="432"/>
      <c r="R9" s="432"/>
      <c r="S9" s="432"/>
      <c r="T9" s="432"/>
      <c r="U9" s="432"/>
      <c r="V9" s="432"/>
      <c r="W9" s="432"/>
      <c r="X9" s="432"/>
      <c r="Y9" s="432"/>
      <c r="Z9" s="432"/>
    </row>
    <row r="10">
      <c r="A10" s="440"/>
      <c r="B10" s="434">
        <v>45839.0</v>
      </c>
      <c r="C10" s="441"/>
      <c r="D10" s="436"/>
      <c r="E10" s="444" t="s">
        <v>219</v>
      </c>
      <c r="F10" s="436"/>
      <c r="G10" s="436"/>
      <c r="H10" s="436"/>
      <c r="I10" s="122"/>
      <c r="J10" s="432"/>
      <c r="K10" s="432"/>
      <c r="L10" s="432"/>
      <c r="M10" s="432"/>
      <c r="N10" s="432"/>
      <c r="O10" s="432"/>
      <c r="P10" s="432"/>
      <c r="Q10" s="432"/>
      <c r="R10" s="432"/>
      <c r="S10" s="432"/>
      <c r="T10" s="432"/>
      <c r="U10" s="432"/>
      <c r="V10" s="432"/>
      <c r="W10" s="432"/>
      <c r="X10" s="432"/>
      <c r="Y10" s="432"/>
      <c r="Z10" s="432"/>
    </row>
    <row r="11">
      <c r="A11" s="440"/>
      <c r="B11" s="434">
        <v>45839.0</v>
      </c>
      <c r="C11" s="441"/>
      <c r="D11" s="436"/>
      <c r="E11" s="444" t="s">
        <v>461</v>
      </c>
      <c r="F11" s="442"/>
      <c r="G11" s="436"/>
      <c r="H11" s="436"/>
      <c r="I11" s="122"/>
      <c r="J11" s="432"/>
      <c r="K11" s="432"/>
      <c r="L11" s="432"/>
      <c r="M11" s="432"/>
      <c r="N11" s="432"/>
      <c r="O11" s="432"/>
      <c r="P11" s="432"/>
      <c r="Q11" s="432"/>
      <c r="R11" s="432"/>
      <c r="S11" s="432"/>
      <c r="T11" s="432"/>
      <c r="U11" s="432"/>
      <c r="V11" s="432"/>
      <c r="W11" s="432"/>
      <c r="X11" s="432"/>
      <c r="Y11" s="432"/>
      <c r="Z11" s="432"/>
    </row>
    <row r="12">
      <c r="A12" s="443"/>
      <c r="B12" s="434">
        <v>45839.0</v>
      </c>
      <c r="C12" s="45"/>
      <c r="D12" s="436"/>
      <c r="E12" s="444" t="s">
        <v>354</v>
      </c>
      <c r="F12" s="436"/>
      <c r="G12" s="436"/>
      <c r="H12" s="436"/>
      <c r="I12" s="122"/>
      <c r="J12" s="432"/>
      <c r="K12" s="432"/>
      <c r="L12" s="432"/>
      <c r="M12" s="432"/>
      <c r="N12" s="432"/>
      <c r="O12" s="432"/>
      <c r="P12" s="432"/>
      <c r="Q12" s="432"/>
      <c r="R12" s="432"/>
      <c r="S12" s="432"/>
      <c r="T12" s="432"/>
      <c r="U12" s="432"/>
      <c r="V12" s="432"/>
      <c r="W12" s="432"/>
      <c r="X12" s="432"/>
      <c r="Y12" s="432"/>
      <c r="Z12" s="432"/>
    </row>
    <row r="13">
      <c r="A13" s="428" t="s">
        <v>17</v>
      </c>
      <c r="B13" s="429" t="s">
        <v>116</v>
      </c>
      <c r="C13" s="429" t="s">
        <v>1039</v>
      </c>
      <c r="D13" s="430" t="s">
        <v>118</v>
      </c>
      <c r="E13" s="431" t="s">
        <v>1040</v>
      </c>
      <c r="F13" s="429" t="s">
        <v>1041</v>
      </c>
      <c r="G13" s="429" t="s">
        <v>9</v>
      </c>
      <c r="H13" s="430" t="s">
        <v>1042</v>
      </c>
      <c r="I13" s="431" t="s">
        <v>52</v>
      </c>
      <c r="J13" s="432"/>
      <c r="K13" s="432"/>
      <c r="L13" s="432"/>
      <c r="M13" s="432"/>
      <c r="N13" s="432"/>
      <c r="O13" s="432"/>
      <c r="P13" s="432"/>
      <c r="Q13" s="432"/>
      <c r="R13" s="432"/>
      <c r="S13" s="432"/>
      <c r="T13" s="432"/>
      <c r="U13" s="432"/>
      <c r="V13" s="432"/>
      <c r="W13" s="432"/>
      <c r="X13" s="432"/>
      <c r="Y13" s="432"/>
      <c r="Z13" s="432"/>
    </row>
    <row r="14">
      <c r="A14" s="433" t="s">
        <v>56</v>
      </c>
      <c r="B14" s="434">
        <v>45840.0</v>
      </c>
      <c r="C14" s="435" t="s">
        <v>1043</v>
      </c>
      <c r="D14" s="436" t="s">
        <v>144</v>
      </c>
      <c r="E14" s="445" t="s">
        <v>1046</v>
      </c>
      <c r="F14" s="438">
        <v>5.03411079E8</v>
      </c>
      <c r="G14" s="436"/>
      <c r="H14" s="439" t="s">
        <v>1044</v>
      </c>
      <c r="I14" s="446"/>
      <c r="J14" s="432"/>
      <c r="K14" s="432"/>
      <c r="L14" s="432"/>
      <c r="M14" s="432"/>
      <c r="N14" s="432"/>
      <c r="O14" s="432"/>
      <c r="P14" s="432"/>
      <c r="Q14" s="432"/>
      <c r="R14" s="432"/>
      <c r="S14" s="432"/>
      <c r="T14" s="432"/>
      <c r="U14" s="432"/>
      <c r="V14" s="432"/>
      <c r="W14" s="432"/>
      <c r="X14" s="432"/>
      <c r="Y14" s="432"/>
      <c r="Z14" s="432"/>
    </row>
    <row r="15">
      <c r="A15" s="440"/>
      <c r="B15" s="434">
        <v>45840.0</v>
      </c>
      <c r="C15" s="441"/>
      <c r="D15" s="436"/>
      <c r="E15" s="445" t="s">
        <v>1047</v>
      </c>
      <c r="F15" s="438">
        <v>5.04134009E8</v>
      </c>
      <c r="G15" s="436"/>
      <c r="H15" s="439" t="s">
        <v>1044</v>
      </c>
      <c r="I15" s="446"/>
      <c r="J15" s="432"/>
      <c r="K15" s="432"/>
      <c r="L15" s="432"/>
      <c r="M15" s="432"/>
      <c r="N15" s="432"/>
      <c r="O15" s="432"/>
      <c r="P15" s="432"/>
      <c r="Q15" s="432"/>
      <c r="R15" s="432"/>
      <c r="S15" s="432"/>
      <c r="T15" s="432"/>
      <c r="U15" s="432"/>
      <c r="V15" s="432"/>
      <c r="W15" s="432"/>
      <c r="X15" s="432"/>
      <c r="Y15" s="432"/>
      <c r="Z15" s="432"/>
    </row>
    <row r="16">
      <c r="A16" s="440"/>
      <c r="B16" s="434">
        <v>45840.0</v>
      </c>
      <c r="C16" s="441"/>
      <c r="D16" s="436"/>
      <c r="E16" s="447" t="s">
        <v>305</v>
      </c>
      <c r="F16" s="438">
        <v>6.38834207E8</v>
      </c>
      <c r="G16" s="436"/>
      <c r="H16" s="439" t="s">
        <v>1044</v>
      </c>
      <c r="I16" s="446"/>
      <c r="J16" s="432"/>
      <c r="K16" s="432"/>
      <c r="L16" s="432"/>
      <c r="M16" s="432"/>
      <c r="N16" s="432"/>
      <c r="O16" s="432"/>
      <c r="P16" s="432"/>
      <c r="Q16" s="432"/>
      <c r="R16" s="432"/>
      <c r="S16" s="432"/>
      <c r="T16" s="432"/>
      <c r="U16" s="432"/>
      <c r="V16" s="432"/>
      <c r="W16" s="432"/>
      <c r="X16" s="432"/>
      <c r="Y16" s="432"/>
      <c r="Z16" s="432"/>
    </row>
    <row r="17">
      <c r="A17" s="440"/>
      <c r="B17" s="434">
        <v>45840.0</v>
      </c>
      <c r="C17" s="441"/>
      <c r="D17" s="436"/>
      <c r="E17" s="445" t="s">
        <v>1048</v>
      </c>
      <c r="F17" s="448">
        <v>5.94092141E8</v>
      </c>
      <c r="G17" s="436"/>
      <c r="H17" s="439" t="s">
        <v>1044</v>
      </c>
      <c r="I17" s="446"/>
      <c r="J17" s="432"/>
      <c r="K17" s="432"/>
      <c r="L17" s="432"/>
      <c r="M17" s="432"/>
      <c r="N17" s="432"/>
      <c r="O17" s="432"/>
      <c r="P17" s="432"/>
      <c r="Q17" s="432"/>
      <c r="R17" s="432"/>
      <c r="S17" s="432"/>
      <c r="T17" s="432"/>
      <c r="U17" s="432"/>
      <c r="V17" s="432"/>
      <c r="W17" s="432"/>
      <c r="X17" s="432"/>
      <c r="Y17" s="432"/>
      <c r="Z17" s="432"/>
    </row>
    <row r="18">
      <c r="A18" s="443"/>
      <c r="B18" s="434">
        <v>45840.0</v>
      </c>
      <c r="C18" s="45"/>
      <c r="D18" s="436"/>
      <c r="E18" s="445" t="s">
        <v>1049</v>
      </c>
      <c r="F18" s="438">
        <v>5.72981667E8</v>
      </c>
      <c r="G18" s="436"/>
      <c r="H18" s="439" t="s">
        <v>1044</v>
      </c>
      <c r="I18" s="446"/>
      <c r="J18" s="432"/>
      <c r="K18" s="432"/>
      <c r="L18" s="432"/>
      <c r="M18" s="432"/>
      <c r="N18" s="432"/>
      <c r="O18" s="432"/>
      <c r="P18" s="432"/>
      <c r="Q18" s="432"/>
      <c r="R18" s="432"/>
      <c r="S18" s="432"/>
      <c r="T18" s="432"/>
      <c r="U18" s="432"/>
      <c r="V18" s="432"/>
      <c r="W18" s="432"/>
      <c r="X18" s="432"/>
      <c r="Y18" s="432"/>
      <c r="Z18" s="432"/>
    </row>
    <row r="19">
      <c r="A19" s="428" t="s">
        <v>17</v>
      </c>
      <c r="B19" s="429" t="s">
        <v>116</v>
      </c>
      <c r="C19" s="429" t="s">
        <v>1039</v>
      </c>
      <c r="D19" s="430" t="s">
        <v>118</v>
      </c>
      <c r="E19" s="431" t="s">
        <v>1040</v>
      </c>
      <c r="F19" s="429" t="s">
        <v>1041</v>
      </c>
      <c r="G19" s="429" t="s">
        <v>9</v>
      </c>
      <c r="H19" s="430" t="s">
        <v>1042</v>
      </c>
      <c r="I19" s="431" t="s">
        <v>52</v>
      </c>
      <c r="J19" s="432"/>
      <c r="K19" s="432"/>
      <c r="L19" s="432"/>
      <c r="M19" s="432"/>
      <c r="N19" s="432"/>
      <c r="O19" s="432"/>
      <c r="P19" s="432"/>
      <c r="Q19" s="432"/>
      <c r="R19" s="432"/>
      <c r="S19" s="432"/>
      <c r="T19" s="432"/>
      <c r="U19" s="432"/>
      <c r="V19" s="432"/>
      <c r="W19" s="432"/>
      <c r="X19" s="432"/>
      <c r="Y19" s="432"/>
      <c r="Z19" s="432"/>
    </row>
    <row r="20">
      <c r="A20" s="449" t="s">
        <v>56</v>
      </c>
      <c r="B20" s="450">
        <v>45840.0</v>
      </c>
      <c r="C20" s="449" t="s">
        <v>1045</v>
      </c>
      <c r="D20" s="130" t="s">
        <v>161</v>
      </c>
      <c r="E20" s="205" t="s">
        <v>676</v>
      </c>
      <c r="F20" s="205">
        <v>7.55996711E8</v>
      </c>
      <c r="G20" s="130"/>
      <c r="H20" s="439" t="s">
        <v>1044</v>
      </c>
      <c r="I20" s="205"/>
      <c r="J20" s="451"/>
      <c r="K20" s="432"/>
      <c r="L20" s="432"/>
      <c r="M20" s="432"/>
      <c r="N20" s="432"/>
      <c r="O20" s="432"/>
      <c r="P20" s="432"/>
      <c r="Q20" s="432"/>
      <c r="R20" s="432"/>
      <c r="S20" s="432"/>
      <c r="T20" s="432"/>
      <c r="U20" s="432"/>
      <c r="V20" s="432"/>
      <c r="W20" s="432"/>
      <c r="X20" s="432"/>
      <c r="Y20" s="432"/>
      <c r="Z20" s="432"/>
    </row>
    <row r="21">
      <c r="A21" s="440"/>
      <c r="B21" s="450">
        <v>45840.0</v>
      </c>
      <c r="C21" s="440"/>
      <c r="D21" s="205" t="s">
        <v>161</v>
      </c>
      <c r="E21" s="205" t="s">
        <v>375</v>
      </c>
      <c r="F21" s="205">
        <v>7.72743747E8</v>
      </c>
      <c r="G21" s="130"/>
      <c r="H21" s="439" t="s">
        <v>1044</v>
      </c>
      <c r="I21" s="205"/>
      <c r="J21" s="451"/>
      <c r="K21" s="432"/>
      <c r="L21" s="432"/>
      <c r="M21" s="432"/>
      <c r="N21" s="432"/>
      <c r="O21" s="432"/>
      <c r="P21" s="432"/>
      <c r="Q21" s="432"/>
      <c r="R21" s="432"/>
      <c r="S21" s="432"/>
      <c r="T21" s="432"/>
      <c r="U21" s="432"/>
      <c r="V21" s="432"/>
      <c r="W21" s="432"/>
      <c r="X21" s="432"/>
      <c r="Y21" s="432"/>
      <c r="Z21" s="432"/>
    </row>
    <row r="22">
      <c r="A22" s="440"/>
      <c r="B22" s="450">
        <v>45840.0</v>
      </c>
      <c r="C22" s="440"/>
      <c r="D22" s="205" t="s">
        <v>161</v>
      </c>
      <c r="E22" s="205" t="s">
        <v>374</v>
      </c>
      <c r="F22" s="205">
        <v>7.75922899E8</v>
      </c>
      <c r="G22" s="130"/>
      <c r="H22" s="439" t="s">
        <v>1044</v>
      </c>
      <c r="I22" s="205"/>
      <c r="J22" s="451"/>
      <c r="K22" s="432"/>
      <c r="L22" s="432"/>
      <c r="M22" s="432"/>
      <c r="N22" s="432"/>
      <c r="O22" s="432"/>
      <c r="P22" s="432"/>
      <c r="Q22" s="432"/>
      <c r="R22" s="432"/>
      <c r="S22" s="432"/>
      <c r="T22" s="432"/>
      <c r="U22" s="432"/>
      <c r="V22" s="432"/>
      <c r="W22" s="432"/>
      <c r="X22" s="432"/>
      <c r="Y22" s="432"/>
      <c r="Z22" s="432"/>
    </row>
    <row r="23">
      <c r="A23" s="440"/>
      <c r="B23" s="450">
        <v>45840.0</v>
      </c>
      <c r="C23" s="440"/>
      <c r="D23" s="205" t="s">
        <v>161</v>
      </c>
      <c r="E23" s="205" t="s">
        <v>801</v>
      </c>
      <c r="F23" s="205">
        <v>7.81989262E8</v>
      </c>
      <c r="G23" s="130"/>
      <c r="H23" s="439" t="s">
        <v>1044</v>
      </c>
      <c r="I23" s="205"/>
      <c r="J23" s="451"/>
      <c r="K23" s="432"/>
      <c r="L23" s="432"/>
      <c r="M23" s="432"/>
      <c r="N23" s="432"/>
      <c r="O23" s="432"/>
      <c r="P23" s="432"/>
      <c r="Q23" s="432"/>
      <c r="R23" s="432"/>
      <c r="S23" s="432"/>
      <c r="T23" s="432"/>
      <c r="U23" s="432"/>
      <c r="V23" s="432"/>
      <c r="W23" s="432"/>
      <c r="X23" s="432"/>
      <c r="Y23" s="432"/>
      <c r="Z23" s="432"/>
    </row>
    <row r="24">
      <c r="A24" s="443"/>
      <c r="B24" s="450">
        <v>45840.0</v>
      </c>
      <c r="C24" s="443"/>
      <c r="D24" s="205" t="s">
        <v>161</v>
      </c>
      <c r="E24" s="205" t="s">
        <v>653</v>
      </c>
      <c r="F24" s="205">
        <v>7.90684444E8</v>
      </c>
      <c r="G24" s="130"/>
      <c r="H24" s="439" t="s">
        <v>1044</v>
      </c>
      <c r="I24" s="205"/>
      <c r="J24" s="451"/>
      <c r="K24" s="432"/>
      <c r="L24" s="432"/>
      <c r="M24" s="432"/>
      <c r="N24" s="432"/>
      <c r="O24" s="432"/>
      <c r="P24" s="432"/>
      <c r="Q24" s="432"/>
      <c r="R24" s="432"/>
      <c r="S24" s="432"/>
      <c r="T24" s="432"/>
      <c r="U24" s="432"/>
      <c r="V24" s="432"/>
      <c r="W24" s="432"/>
      <c r="X24" s="432"/>
      <c r="Y24" s="432"/>
      <c r="Z24" s="432"/>
    </row>
    <row r="25">
      <c r="A25" s="428" t="s">
        <v>17</v>
      </c>
      <c r="B25" s="429" t="s">
        <v>116</v>
      </c>
      <c r="C25" s="429" t="s">
        <v>1039</v>
      </c>
      <c r="D25" s="430" t="s">
        <v>118</v>
      </c>
      <c r="E25" s="431" t="s">
        <v>1040</v>
      </c>
      <c r="F25" s="429" t="s">
        <v>1041</v>
      </c>
      <c r="G25" s="429" t="s">
        <v>9</v>
      </c>
      <c r="H25" s="430" t="s">
        <v>1042</v>
      </c>
      <c r="I25" s="431" t="s">
        <v>52</v>
      </c>
      <c r="J25" s="432"/>
      <c r="K25" s="432"/>
      <c r="L25" s="432"/>
      <c r="M25" s="432"/>
      <c r="N25" s="432"/>
      <c r="O25" s="432"/>
      <c r="P25" s="432"/>
      <c r="Q25" s="432"/>
      <c r="R25" s="432"/>
      <c r="S25" s="432"/>
      <c r="T25" s="432"/>
      <c r="U25" s="432"/>
      <c r="V25" s="432"/>
      <c r="W25" s="432"/>
      <c r="X25" s="432"/>
      <c r="Y25" s="432"/>
      <c r="Z25" s="432"/>
    </row>
    <row r="26">
      <c r="A26" s="449" t="s">
        <v>59</v>
      </c>
      <c r="B26" s="450">
        <v>45841.0</v>
      </c>
      <c r="C26" s="449" t="s">
        <v>1043</v>
      </c>
      <c r="D26" s="130" t="s">
        <v>155</v>
      </c>
      <c r="E26" s="205" t="s">
        <v>360</v>
      </c>
      <c r="F26" s="205">
        <v>5.80122405E8</v>
      </c>
      <c r="G26" s="130"/>
      <c r="H26" s="439" t="s">
        <v>1044</v>
      </c>
      <c r="I26" s="205"/>
      <c r="J26" s="451"/>
      <c r="K26" s="432"/>
      <c r="L26" s="432"/>
      <c r="M26" s="432"/>
      <c r="N26" s="432"/>
      <c r="O26" s="432"/>
      <c r="P26" s="432"/>
      <c r="Q26" s="432"/>
      <c r="R26" s="432"/>
      <c r="S26" s="432"/>
      <c r="T26" s="432"/>
      <c r="U26" s="432"/>
      <c r="V26" s="432"/>
      <c r="W26" s="432"/>
      <c r="X26" s="432"/>
      <c r="Y26" s="432"/>
      <c r="Z26" s="432"/>
    </row>
    <row r="27">
      <c r="A27" s="440"/>
      <c r="B27" s="450">
        <v>45841.0</v>
      </c>
      <c r="C27" s="440"/>
      <c r="D27" s="205"/>
      <c r="E27" s="205" t="s">
        <v>1050</v>
      </c>
      <c r="F27" s="205">
        <v>6.2650506E8</v>
      </c>
      <c r="G27" s="130"/>
      <c r="H27" s="439" t="s">
        <v>1044</v>
      </c>
      <c r="I27" s="205"/>
      <c r="J27" s="432"/>
      <c r="K27" s="432"/>
      <c r="L27" s="432"/>
      <c r="M27" s="432"/>
      <c r="N27" s="432"/>
      <c r="O27" s="432"/>
      <c r="P27" s="432"/>
      <c r="Q27" s="432"/>
      <c r="R27" s="432"/>
      <c r="S27" s="432"/>
      <c r="T27" s="432"/>
      <c r="U27" s="432"/>
      <c r="V27" s="432"/>
      <c r="W27" s="432"/>
      <c r="X27" s="432"/>
      <c r="Y27" s="432"/>
      <c r="Z27" s="432"/>
    </row>
    <row r="28">
      <c r="A28" s="440"/>
      <c r="B28" s="450">
        <v>45841.0</v>
      </c>
      <c r="C28" s="440"/>
      <c r="D28" s="205"/>
      <c r="E28" s="205" t="s">
        <v>642</v>
      </c>
      <c r="F28" s="205">
        <v>6.03011476E8</v>
      </c>
      <c r="G28" s="130"/>
      <c r="H28" s="439" t="s">
        <v>1044</v>
      </c>
      <c r="I28" s="205"/>
      <c r="J28" s="432"/>
      <c r="K28" s="432"/>
      <c r="L28" s="432"/>
      <c r="M28" s="432"/>
      <c r="N28" s="432"/>
      <c r="O28" s="432"/>
      <c r="P28" s="432"/>
      <c r="Q28" s="432"/>
      <c r="R28" s="432"/>
      <c r="S28" s="432"/>
      <c r="T28" s="432"/>
      <c r="U28" s="432"/>
      <c r="V28" s="432"/>
      <c r="W28" s="432"/>
      <c r="X28" s="432"/>
      <c r="Y28" s="432"/>
      <c r="Z28" s="432"/>
    </row>
    <row r="29">
      <c r="A29" s="440"/>
      <c r="B29" s="450">
        <v>45841.0</v>
      </c>
      <c r="C29" s="440"/>
      <c r="D29" s="205"/>
      <c r="E29" s="205" t="s">
        <v>297</v>
      </c>
      <c r="F29" s="205">
        <v>8.26889857E8</v>
      </c>
      <c r="G29" s="130"/>
      <c r="H29" s="439" t="s">
        <v>1044</v>
      </c>
      <c r="I29" s="205"/>
      <c r="J29" s="432"/>
      <c r="K29" s="432"/>
      <c r="L29" s="432"/>
      <c r="M29" s="432"/>
      <c r="N29" s="432"/>
      <c r="O29" s="432"/>
      <c r="P29" s="432"/>
      <c r="Q29" s="432"/>
      <c r="R29" s="432"/>
      <c r="S29" s="432"/>
      <c r="T29" s="432"/>
      <c r="U29" s="432"/>
      <c r="V29" s="432"/>
      <c r="W29" s="432"/>
      <c r="X29" s="432"/>
      <c r="Y29" s="432"/>
      <c r="Z29" s="432"/>
    </row>
    <row r="30">
      <c r="A30" s="443"/>
      <c r="B30" s="450">
        <v>45841.0</v>
      </c>
      <c r="C30" s="443"/>
      <c r="D30" s="205"/>
      <c r="E30" s="205" t="s">
        <v>397</v>
      </c>
      <c r="F30" s="205">
        <v>7.16193326E8</v>
      </c>
      <c r="G30" s="130"/>
      <c r="H30" s="439" t="s">
        <v>1044</v>
      </c>
      <c r="I30" s="205"/>
      <c r="J30" s="432"/>
      <c r="K30" s="432"/>
      <c r="L30" s="432"/>
      <c r="M30" s="432"/>
      <c r="N30" s="432"/>
      <c r="O30" s="432"/>
      <c r="P30" s="432"/>
      <c r="Q30" s="432"/>
      <c r="R30" s="432"/>
      <c r="S30" s="432"/>
      <c r="T30" s="432"/>
      <c r="U30" s="432"/>
      <c r="V30" s="432"/>
      <c r="W30" s="432"/>
      <c r="X30" s="432"/>
      <c r="Y30" s="432"/>
      <c r="Z30" s="432"/>
    </row>
    <row r="31">
      <c r="A31" s="428" t="s">
        <v>17</v>
      </c>
      <c r="B31" s="429" t="s">
        <v>116</v>
      </c>
      <c r="C31" s="429" t="s">
        <v>1039</v>
      </c>
      <c r="D31" s="430" t="s">
        <v>118</v>
      </c>
      <c r="E31" s="431" t="s">
        <v>1040</v>
      </c>
      <c r="F31" s="429" t="s">
        <v>1041</v>
      </c>
      <c r="G31" s="429" t="s">
        <v>9</v>
      </c>
      <c r="H31" s="430" t="s">
        <v>1042</v>
      </c>
      <c r="I31" s="431" t="s">
        <v>52</v>
      </c>
      <c r="J31" s="432"/>
      <c r="K31" s="432"/>
      <c r="L31" s="432"/>
      <c r="M31" s="432"/>
      <c r="N31" s="432"/>
      <c r="O31" s="432"/>
      <c r="P31" s="432"/>
      <c r="Q31" s="432"/>
      <c r="R31" s="432"/>
      <c r="S31" s="432"/>
      <c r="T31" s="432"/>
      <c r="U31" s="432"/>
      <c r="V31" s="432"/>
      <c r="W31" s="432"/>
      <c r="X31" s="432"/>
      <c r="Y31" s="432"/>
      <c r="Z31" s="432"/>
    </row>
    <row r="32">
      <c r="A32" s="449" t="s">
        <v>56</v>
      </c>
      <c r="B32" s="450">
        <v>45841.0</v>
      </c>
      <c r="C32" s="449" t="s">
        <v>1045</v>
      </c>
      <c r="D32" s="130" t="s">
        <v>174</v>
      </c>
      <c r="E32" s="205" t="s">
        <v>220</v>
      </c>
      <c r="F32" s="205">
        <v>7.25853031E8</v>
      </c>
      <c r="G32" s="130"/>
      <c r="H32" s="439" t="s">
        <v>1044</v>
      </c>
      <c r="I32" s="205"/>
      <c r="J32" s="451"/>
      <c r="K32" s="432"/>
      <c r="L32" s="432"/>
      <c r="M32" s="432"/>
      <c r="N32" s="432"/>
      <c r="O32" s="432"/>
      <c r="P32" s="432"/>
      <c r="Q32" s="432"/>
      <c r="R32" s="432"/>
      <c r="S32" s="432"/>
      <c r="T32" s="432"/>
      <c r="U32" s="432"/>
      <c r="V32" s="432"/>
      <c r="W32" s="432"/>
      <c r="X32" s="432"/>
      <c r="Y32" s="432"/>
      <c r="Z32" s="432"/>
    </row>
    <row r="33">
      <c r="A33" s="440"/>
      <c r="B33" s="450">
        <v>45841.0</v>
      </c>
      <c r="C33" s="440"/>
      <c r="D33" s="205"/>
      <c r="E33" s="205" t="s">
        <v>176</v>
      </c>
      <c r="F33" s="205">
        <v>7.28603229E8</v>
      </c>
      <c r="G33" s="130"/>
      <c r="H33" s="439" t="s">
        <v>1044</v>
      </c>
      <c r="I33" s="205"/>
      <c r="J33" s="451"/>
      <c r="K33" s="432"/>
      <c r="L33" s="432"/>
      <c r="M33" s="432"/>
      <c r="N33" s="432"/>
      <c r="O33" s="432"/>
      <c r="P33" s="432"/>
      <c r="Q33" s="432"/>
      <c r="R33" s="432"/>
      <c r="S33" s="432"/>
      <c r="T33" s="432"/>
      <c r="U33" s="432"/>
      <c r="V33" s="432"/>
      <c r="W33" s="432"/>
      <c r="X33" s="432"/>
      <c r="Y33" s="432"/>
      <c r="Z33" s="432"/>
    </row>
    <row r="34">
      <c r="A34" s="440"/>
      <c r="B34" s="450">
        <v>45841.0</v>
      </c>
      <c r="C34" s="440"/>
      <c r="D34" s="205"/>
      <c r="E34" s="205" t="s">
        <v>175</v>
      </c>
      <c r="F34" s="205">
        <v>4.06209818E8</v>
      </c>
      <c r="G34" s="130"/>
      <c r="H34" s="439" t="s">
        <v>1044</v>
      </c>
      <c r="I34" s="205"/>
      <c r="J34" s="451"/>
      <c r="K34" s="432"/>
      <c r="L34" s="432"/>
      <c r="M34" s="432"/>
      <c r="N34" s="432"/>
      <c r="O34" s="432"/>
      <c r="P34" s="432"/>
      <c r="Q34" s="432"/>
      <c r="R34" s="432"/>
      <c r="S34" s="432"/>
      <c r="T34" s="432"/>
      <c r="U34" s="432"/>
      <c r="V34" s="432"/>
      <c r="W34" s="432"/>
      <c r="X34" s="432"/>
      <c r="Y34" s="432"/>
      <c r="Z34" s="432"/>
    </row>
    <row r="35">
      <c r="A35" s="440"/>
      <c r="B35" s="450">
        <v>45841.0</v>
      </c>
      <c r="C35" s="440"/>
      <c r="D35" s="205"/>
      <c r="E35" s="205" t="s">
        <v>357</v>
      </c>
      <c r="F35" s="205">
        <v>5.04349393E8</v>
      </c>
      <c r="G35" s="130"/>
      <c r="H35" s="439" t="s">
        <v>1044</v>
      </c>
      <c r="I35" s="205"/>
      <c r="J35" s="451"/>
      <c r="K35" s="432"/>
      <c r="L35" s="432"/>
      <c r="M35" s="432"/>
      <c r="N35" s="432"/>
      <c r="O35" s="432"/>
      <c r="P35" s="432"/>
      <c r="Q35" s="432"/>
      <c r="R35" s="432"/>
      <c r="S35" s="432"/>
      <c r="T35" s="432"/>
      <c r="U35" s="432"/>
      <c r="V35" s="432"/>
      <c r="W35" s="432"/>
      <c r="X35" s="432"/>
      <c r="Y35" s="432"/>
      <c r="Z35" s="432"/>
    </row>
    <row r="36">
      <c r="A36" s="443"/>
      <c r="B36" s="450">
        <v>45841.0</v>
      </c>
      <c r="C36" s="443"/>
      <c r="D36" s="205"/>
      <c r="E36" s="205" t="s">
        <v>460</v>
      </c>
      <c r="F36" s="205">
        <v>8.06954002E8</v>
      </c>
      <c r="G36" s="130"/>
      <c r="H36" s="439" t="s">
        <v>1044</v>
      </c>
      <c r="I36" s="205"/>
      <c r="J36" s="451"/>
      <c r="K36" s="432"/>
      <c r="L36" s="432"/>
      <c r="M36" s="432"/>
      <c r="N36" s="432"/>
      <c r="O36" s="432"/>
      <c r="P36" s="432"/>
      <c r="Q36" s="432"/>
      <c r="R36" s="432"/>
      <c r="S36" s="432"/>
      <c r="T36" s="432"/>
      <c r="U36" s="432"/>
      <c r="V36" s="432"/>
      <c r="W36" s="432"/>
      <c r="X36" s="432"/>
      <c r="Y36" s="432"/>
      <c r="Z36" s="432"/>
    </row>
    <row r="37">
      <c r="A37" s="428" t="s">
        <v>17</v>
      </c>
      <c r="B37" s="429" t="s">
        <v>116</v>
      </c>
      <c r="C37" s="429" t="s">
        <v>1039</v>
      </c>
      <c r="D37" s="430" t="s">
        <v>118</v>
      </c>
      <c r="E37" s="431" t="s">
        <v>1040</v>
      </c>
      <c r="F37" s="429" t="s">
        <v>1041</v>
      </c>
      <c r="G37" s="429" t="s">
        <v>9</v>
      </c>
      <c r="H37" s="430" t="s">
        <v>1042</v>
      </c>
      <c r="I37" s="431" t="s">
        <v>52</v>
      </c>
      <c r="J37" s="432"/>
      <c r="K37" s="432"/>
      <c r="L37" s="432"/>
      <c r="M37" s="432"/>
      <c r="N37" s="432"/>
      <c r="O37" s="432"/>
      <c r="P37" s="432"/>
      <c r="Q37" s="432"/>
      <c r="R37" s="432"/>
      <c r="S37" s="432"/>
      <c r="T37" s="432"/>
      <c r="U37" s="432"/>
      <c r="V37" s="432"/>
      <c r="W37" s="432"/>
      <c r="X37" s="432"/>
      <c r="Y37" s="432"/>
      <c r="Z37" s="432"/>
    </row>
    <row r="38">
      <c r="A38" s="449" t="s">
        <v>59</v>
      </c>
      <c r="B38" s="450">
        <v>45842.0</v>
      </c>
      <c r="C38" s="449" t="s">
        <v>1043</v>
      </c>
      <c r="D38" s="130" t="s">
        <v>170</v>
      </c>
      <c r="E38" s="205" t="s">
        <v>684</v>
      </c>
      <c r="F38" s="205">
        <v>5.22744881E8</v>
      </c>
      <c r="G38" s="130"/>
      <c r="H38" s="439" t="s">
        <v>1044</v>
      </c>
      <c r="I38" s="205"/>
      <c r="J38" s="432"/>
      <c r="K38" s="432"/>
      <c r="L38" s="432"/>
      <c r="M38" s="432"/>
      <c r="N38" s="432"/>
      <c r="O38" s="432"/>
      <c r="P38" s="432"/>
      <c r="Q38" s="432"/>
      <c r="R38" s="432"/>
      <c r="S38" s="432"/>
      <c r="T38" s="432"/>
      <c r="U38" s="432"/>
      <c r="V38" s="432"/>
      <c r="W38" s="432"/>
      <c r="X38" s="432"/>
      <c r="Y38" s="432"/>
      <c r="Z38" s="432"/>
    </row>
    <row r="39">
      <c r="A39" s="440"/>
      <c r="B39" s="450">
        <v>45842.0</v>
      </c>
      <c r="C39" s="440"/>
      <c r="D39" s="205"/>
      <c r="E39" s="205" t="s">
        <v>338</v>
      </c>
      <c r="F39" s="205">
        <v>8.05315046E8</v>
      </c>
      <c r="G39" s="130"/>
      <c r="H39" s="439" t="s">
        <v>1044</v>
      </c>
      <c r="I39" s="205"/>
      <c r="J39" s="432"/>
      <c r="K39" s="432"/>
      <c r="L39" s="432"/>
      <c r="M39" s="432"/>
      <c r="N39" s="432"/>
      <c r="O39" s="432"/>
      <c r="P39" s="432"/>
      <c r="Q39" s="432"/>
      <c r="R39" s="432"/>
      <c r="S39" s="432"/>
      <c r="T39" s="432"/>
      <c r="U39" s="432"/>
      <c r="V39" s="432"/>
      <c r="W39" s="432"/>
      <c r="X39" s="432"/>
      <c r="Y39" s="432"/>
      <c r="Z39" s="432"/>
    </row>
    <row r="40">
      <c r="A40" s="440"/>
      <c r="B40" s="450">
        <v>45842.0</v>
      </c>
      <c r="C40" s="440"/>
      <c r="D40" s="205"/>
      <c r="E40" s="205" t="s">
        <v>287</v>
      </c>
      <c r="F40" s="205">
        <v>1.8792916E9</v>
      </c>
      <c r="G40" s="130"/>
      <c r="H40" s="439" t="s">
        <v>1044</v>
      </c>
      <c r="I40" s="205"/>
      <c r="J40" s="432"/>
      <c r="K40" s="432"/>
      <c r="L40" s="432"/>
      <c r="M40" s="432"/>
      <c r="N40" s="432"/>
      <c r="O40" s="432"/>
      <c r="P40" s="432"/>
      <c r="Q40" s="432"/>
      <c r="R40" s="432"/>
      <c r="S40" s="432"/>
      <c r="T40" s="432"/>
      <c r="U40" s="432"/>
      <c r="V40" s="432"/>
      <c r="W40" s="432"/>
      <c r="X40" s="432"/>
      <c r="Y40" s="432"/>
      <c r="Z40" s="432"/>
    </row>
    <row r="41">
      <c r="A41" s="440"/>
      <c r="B41" s="450">
        <v>45842.0</v>
      </c>
      <c r="C41" s="440"/>
      <c r="D41" s="205"/>
      <c r="E41" s="205" t="s">
        <v>878</v>
      </c>
      <c r="F41" s="205">
        <v>7.21761259E8</v>
      </c>
      <c r="G41" s="130"/>
      <c r="H41" s="439" t="s">
        <v>1044</v>
      </c>
      <c r="I41" s="205"/>
      <c r="J41" s="432"/>
      <c r="K41" s="432"/>
      <c r="L41" s="432"/>
      <c r="M41" s="432"/>
      <c r="N41" s="432"/>
      <c r="O41" s="432"/>
      <c r="P41" s="432"/>
      <c r="Q41" s="432"/>
      <c r="R41" s="432"/>
      <c r="S41" s="432"/>
      <c r="T41" s="432"/>
      <c r="U41" s="432"/>
      <c r="V41" s="432"/>
      <c r="W41" s="432"/>
      <c r="X41" s="432"/>
      <c r="Y41" s="432"/>
      <c r="Z41" s="432"/>
    </row>
    <row r="42">
      <c r="A42" s="443"/>
      <c r="B42" s="450">
        <v>45842.0</v>
      </c>
      <c r="C42" s="443"/>
      <c r="D42" s="205"/>
      <c r="E42" s="205" t="s">
        <v>332</v>
      </c>
      <c r="F42" s="205">
        <v>5.2250731E8</v>
      </c>
      <c r="G42" s="130"/>
      <c r="H42" s="439" t="s">
        <v>1044</v>
      </c>
      <c r="I42" s="205"/>
      <c r="J42" s="432"/>
      <c r="K42" s="432"/>
      <c r="L42" s="432"/>
      <c r="M42" s="432"/>
      <c r="N42" s="432"/>
      <c r="O42" s="432"/>
      <c r="P42" s="432"/>
      <c r="Q42" s="432"/>
      <c r="R42" s="432"/>
      <c r="S42" s="432"/>
      <c r="T42" s="432"/>
      <c r="U42" s="432"/>
      <c r="V42" s="432"/>
      <c r="W42" s="432"/>
      <c r="X42" s="432"/>
      <c r="Y42" s="432"/>
      <c r="Z42" s="432"/>
    </row>
    <row r="43">
      <c r="A43" s="428" t="s">
        <v>17</v>
      </c>
      <c r="B43" s="429" t="s">
        <v>116</v>
      </c>
      <c r="C43" s="429" t="s">
        <v>1039</v>
      </c>
      <c r="D43" s="430" t="s">
        <v>118</v>
      </c>
      <c r="E43" s="431" t="s">
        <v>1040</v>
      </c>
      <c r="F43" s="429" t="s">
        <v>1041</v>
      </c>
      <c r="G43" s="429" t="s">
        <v>9</v>
      </c>
      <c r="H43" s="430" t="s">
        <v>1042</v>
      </c>
      <c r="I43" s="431" t="s">
        <v>52</v>
      </c>
      <c r="J43" s="432"/>
      <c r="K43" s="432"/>
      <c r="L43" s="432"/>
      <c r="M43" s="432"/>
      <c r="N43" s="432"/>
      <c r="O43" s="432"/>
      <c r="P43" s="432"/>
      <c r="Q43" s="432"/>
      <c r="R43" s="432"/>
      <c r="S43" s="432"/>
      <c r="T43" s="432"/>
      <c r="U43" s="432"/>
      <c r="V43" s="432"/>
      <c r="W43" s="432"/>
      <c r="X43" s="432"/>
      <c r="Y43" s="432"/>
      <c r="Z43" s="432"/>
    </row>
    <row r="44">
      <c r="A44" s="449" t="s">
        <v>58</v>
      </c>
      <c r="B44" s="450">
        <v>45842.0</v>
      </c>
      <c r="C44" s="449" t="s">
        <v>1045</v>
      </c>
      <c r="D44" s="130" t="s">
        <v>316</v>
      </c>
      <c r="E44" s="452" t="s">
        <v>678</v>
      </c>
      <c r="F44" s="205">
        <v>5.68336421E8</v>
      </c>
      <c r="G44" s="130"/>
      <c r="H44" s="439" t="s">
        <v>1044</v>
      </c>
      <c r="I44" s="205"/>
      <c r="J44" s="432"/>
      <c r="K44" s="432"/>
      <c r="L44" s="432"/>
      <c r="M44" s="432"/>
      <c r="N44" s="432"/>
      <c r="O44" s="432"/>
      <c r="P44" s="432"/>
      <c r="Q44" s="432"/>
      <c r="R44" s="432"/>
      <c r="S44" s="432"/>
      <c r="T44" s="432"/>
      <c r="U44" s="432"/>
      <c r="V44" s="432"/>
      <c r="W44" s="432"/>
      <c r="X44" s="432"/>
      <c r="Y44" s="432"/>
      <c r="Z44" s="432"/>
    </row>
    <row r="45">
      <c r="A45" s="440"/>
      <c r="B45" s="450">
        <v>45842.0</v>
      </c>
      <c r="C45" s="440"/>
      <c r="D45" s="205"/>
      <c r="E45" s="452" t="s">
        <v>772</v>
      </c>
      <c r="F45" s="205">
        <v>7.80802071E8</v>
      </c>
      <c r="G45" s="130"/>
      <c r="H45" s="439" t="s">
        <v>1044</v>
      </c>
      <c r="I45" s="205"/>
      <c r="J45" s="432"/>
      <c r="K45" s="432"/>
      <c r="L45" s="432"/>
      <c r="M45" s="432"/>
      <c r="N45" s="432"/>
      <c r="O45" s="432"/>
      <c r="P45" s="432"/>
      <c r="Q45" s="432"/>
      <c r="R45" s="432"/>
      <c r="S45" s="432"/>
      <c r="T45" s="432"/>
      <c r="U45" s="432"/>
      <c r="V45" s="432"/>
      <c r="W45" s="432"/>
      <c r="X45" s="432"/>
      <c r="Y45" s="432"/>
      <c r="Z45" s="432"/>
    </row>
    <row r="46">
      <c r="A46" s="440"/>
      <c r="B46" s="450">
        <v>45842.0</v>
      </c>
      <c r="C46" s="440"/>
      <c r="D46" s="205"/>
      <c r="E46" s="452" t="s">
        <v>858</v>
      </c>
      <c r="F46" s="205">
        <v>6.85319191E8</v>
      </c>
      <c r="G46" s="130"/>
      <c r="H46" s="439" t="s">
        <v>1044</v>
      </c>
      <c r="I46" s="205"/>
      <c r="J46" s="432"/>
      <c r="K46" s="432"/>
      <c r="L46" s="432"/>
      <c r="M46" s="432"/>
      <c r="N46" s="432"/>
      <c r="O46" s="432"/>
      <c r="P46" s="432"/>
      <c r="Q46" s="432"/>
      <c r="R46" s="432"/>
      <c r="S46" s="432"/>
      <c r="T46" s="432"/>
      <c r="U46" s="432"/>
      <c r="V46" s="432"/>
      <c r="W46" s="432"/>
      <c r="X46" s="432"/>
      <c r="Y46" s="432"/>
      <c r="Z46" s="432"/>
    </row>
    <row r="47">
      <c r="A47" s="440"/>
      <c r="B47" s="450">
        <v>45842.0</v>
      </c>
      <c r="C47" s="440"/>
      <c r="D47" s="205"/>
      <c r="E47" s="452" t="s">
        <v>182</v>
      </c>
      <c r="F47" s="205">
        <v>7.80109818E8</v>
      </c>
      <c r="G47" s="130"/>
      <c r="H47" s="439" t="s">
        <v>1044</v>
      </c>
      <c r="I47" s="205"/>
      <c r="J47" s="432"/>
      <c r="K47" s="432"/>
      <c r="L47" s="432"/>
      <c r="M47" s="432"/>
      <c r="N47" s="432"/>
      <c r="O47" s="432"/>
      <c r="P47" s="432"/>
      <c r="Q47" s="432"/>
      <c r="R47" s="432"/>
      <c r="S47" s="432"/>
      <c r="T47" s="432"/>
      <c r="U47" s="432"/>
      <c r="V47" s="432"/>
      <c r="W47" s="432"/>
      <c r="X47" s="432"/>
      <c r="Y47" s="432"/>
      <c r="Z47" s="432"/>
    </row>
    <row r="48">
      <c r="A48" s="443"/>
      <c r="B48" s="450">
        <v>45842.0</v>
      </c>
      <c r="C48" s="443"/>
      <c r="D48" s="205"/>
      <c r="E48" s="452" t="s">
        <v>1051</v>
      </c>
      <c r="F48" s="205">
        <v>7.57322607E8</v>
      </c>
      <c r="G48" s="130"/>
      <c r="H48" s="439" t="s">
        <v>1044</v>
      </c>
      <c r="I48" s="205"/>
      <c r="J48" s="432"/>
      <c r="K48" s="432"/>
      <c r="L48" s="432"/>
      <c r="M48" s="432"/>
      <c r="N48" s="432"/>
      <c r="O48" s="432"/>
      <c r="P48" s="432"/>
      <c r="Q48" s="432"/>
      <c r="R48" s="432"/>
      <c r="S48" s="432"/>
      <c r="T48" s="432"/>
      <c r="U48" s="432"/>
      <c r="V48" s="432"/>
      <c r="W48" s="432"/>
      <c r="X48" s="432"/>
      <c r="Y48" s="432"/>
      <c r="Z48" s="432"/>
    </row>
    <row r="49">
      <c r="A49" s="428" t="s">
        <v>17</v>
      </c>
      <c r="B49" s="429" t="s">
        <v>116</v>
      </c>
      <c r="C49" s="429" t="s">
        <v>1039</v>
      </c>
      <c r="D49" s="430" t="s">
        <v>118</v>
      </c>
      <c r="E49" s="431" t="s">
        <v>1040</v>
      </c>
      <c r="F49" s="429" t="s">
        <v>1041</v>
      </c>
      <c r="G49" s="429" t="s">
        <v>9</v>
      </c>
      <c r="H49" s="430" t="s">
        <v>1042</v>
      </c>
      <c r="I49" s="431" t="s">
        <v>52</v>
      </c>
      <c r="J49" s="432"/>
      <c r="K49" s="432"/>
      <c r="L49" s="432"/>
      <c r="M49" s="432"/>
      <c r="N49" s="432"/>
      <c r="O49" s="432"/>
      <c r="P49" s="432"/>
      <c r="Q49" s="432"/>
      <c r="R49" s="432"/>
      <c r="S49" s="432"/>
      <c r="T49" s="432"/>
      <c r="U49" s="432"/>
      <c r="V49" s="432"/>
      <c r="W49" s="432"/>
      <c r="X49" s="432"/>
      <c r="Y49" s="432"/>
      <c r="Z49" s="432"/>
    </row>
    <row r="50">
      <c r="A50" s="449" t="s">
        <v>59</v>
      </c>
      <c r="B50" s="434">
        <v>45843.0</v>
      </c>
      <c r="C50" s="435" t="s">
        <v>1043</v>
      </c>
      <c r="D50" s="436" t="s">
        <v>183</v>
      </c>
      <c r="E50" s="453">
        <v>3.13544867E8</v>
      </c>
      <c r="F50" s="438">
        <v>1.830963821E9</v>
      </c>
      <c r="G50" s="436"/>
      <c r="H50" s="439" t="s">
        <v>1044</v>
      </c>
      <c r="I50" s="122"/>
      <c r="J50" s="432"/>
      <c r="K50" s="432"/>
      <c r="L50" s="432"/>
      <c r="M50" s="432"/>
      <c r="N50" s="432"/>
      <c r="O50" s="432"/>
      <c r="P50" s="432"/>
      <c r="Q50" s="432"/>
      <c r="R50" s="432"/>
      <c r="S50" s="432"/>
      <c r="T50" s="432"/>
      <c r="U50" s="432"/>
      <c r="V50" s="432"/>
      <c r="W50" s="432"/>
      <c r="X50" s="432"/>
      <c r="Y50" s="432"/>
      <c r="Z50" s="432"/>
    </row>
    <row r="51">
      <c r="A51" s="440"/>
      <c r="B51" s="434">
        <v>45843.0</v>
      </c>
      <c r="C51" s="441"/>
      <c r="D51" s="436"/>
      <c r="E51" s="454" t="s">
        <v>307</v>
      </c>
      <c r="F51" s="438">
        <v>5.82217237E8</v>
      </c>
      <c r="G51" s="436"/>
      <c r="H51" s="439" t="s">
        <v>1044</v>
      </c>
      <c r="I51" s="122"/>
      <c r="J51" s="432"/>
      <c r="K51" s="432"/>
      <c r="L51" s="432"/>
      <c r="M51" s="432"/>
      <c r="N51" s="432"/>
      <c r="O51" s="432"/>
      <c r="P51" s="432"/>
      <c r="Q51" s="432"/>
      <c r="R51" s="432"/>
      <c r="S51" s="432"/>
      <c r="T51" s="432"/>
      <c r="U51" s="432"/>
      <c r="V51" s="432"/>
      <c r="W51" s="432"/>
      <c r="X51" s="432"/>
      <c r="Y51" s="432"/>
      <c r="Z51" s="432"/>
    </row>
    <row r="52">
      <c r="A52" s="440"/>
      <c r="B52" s="434">
        <v>45843.0</v>
      </c>
      <c r="C52" s="441"/>
      <c r="D52" s="436"/>
      <c r="E52" s="454" t="s">
        <v>434</v>
      </c>
      <c r="F52" s="438">
        <v>7.82770339E8</v>
      </c>
      <c r="G52" s="436"/>
      <c r="H52" s="439" t="s">
        <v>1044</v>
      </c>
      <c r="I52" s="122"/>
      <c r="J52" s="432"/>
      <c r="K52" s="432"/>
      <c r="L52" s="432"/>
      <c r="M52" s="432"/>
      <c r="N52" s="432"/>
      <c r="O52" s="432"/>
      <c r="P52" s="432"/>
      <c r="Q52" s="432"/>
      <c r="R52" s="432"/>
      <c r="S52" s="432"/>
      <c r="T52" s="432"/>
      <c r="U52" s="432"/>
      <c r="V52" s="432"/>
      <c r="W52" s="432"/>
      <c r="X52" s="432"/>
      <c r="Y52" s="432"/>
      <c r="Z52" s="432"/>
    </row>
    <row r="53">
      <c r="A53" s="440"/>
      <c r="B53" s="434">
        <v>45843.0</v>
      </c>
      <c r="C53" s="441"/>
      <c r="D53" s="436"/>
      <c r="E53" s="455" t="s">
        <v>389</v>
      </c>
      <c r="F53" s="448">
        <v>7.56066307E8</v>
      </c>
      <c r="G53" s="436"/>
      <c r="H53" s="439" t="s">
        <v>1044</v>
      </c>
      <c r="I53" s="122"/>
      <c r="J53" s="432"/>
      <c r="K53" s="432"/>
      <c r="L53" s="432"/>
      <c r="M53" s="432"/>
      <c r="N53" s="432"/>
      <c r="O53" s="432"/>
      <c r="P53" s="432"/>
      <c r="Q53" s="432"/>
      <c r="R53" s="432"/>
      <c r="S53" s="432"/>
      <c r="T53" s="432"/>
      <c r="U53" s="432"/>
      <c r="V53" s="432"/>
      <c r="W53" s="432"/>
      <c r="X53" s="432"/>
      <c r="Y53" s="432"/>
      <c r="Z53" s="432"/>
    </row>
    <row r="54">
      <c r="A54" s="443"/>
      <c r="B54" s="434">
        <v>45843.0</v>
      </c>
      <c r="C54" s="45"/>
      <c r="D54" s="436"/>
      <c r="E54" s="454" t="s">
        <v>1052</v>
      </c>
      <c r="F54" s="438">
        <v>7.34321088E8</v>
      </c>
      <c r="G54" s="436"/>
      <c r="H54" s="439" t="s">
        <v>1044</v>
      </c>
      <c r="I54" s="122"/>
      <c r="J54" s="432"/>
      <c r="K54" s="432"/>
      <c r="L54" s="432"/>
      <c r="M54" s="432"/>
      <c r="N54" s="432"/>
      <c r="O54" s="432"/>
      <c r="P54" s="432"/>
      <c r="Q54" s="432"/>
      <c r="R54" s="432"/>
      <c r="S54" s="432"/>
      <c r="T54" s="432"/>
      <c r="U54" s="432"/>
      <c r="V54" s="432"/>
      <c r="W54" s="432"/>
      <c r="X54" s="432"/>
      <c r="Y54" s="432"/>
      <c r="Z54" s="432"/>
    </row>
    <row r="55">
      <c r="A55" s="428" t="s">
        <v>17</v>
      </c>
      <c r="B55" s="429" t="s">
        <v>116</v>
      </c>
      <c r="C55" s="429" t="s">
        <v>1039</v>
      </c>
      <c r="D55" s="430" t="s">
        <v>118</v>
      </c>
      <c r="E55" s="431" t="s">
        <v>1040</v>
      </c>
      <c r="F55" s="429" t="s">
        <v>1041</v>
      </c>
      <c r="G55" s="429" t="s">
        <v>9</v>
      </c>
      <c r="H55" s="430" t="s">
        <v>1042</v>
      </c>
      <c r="I55" s="431" t="s">
        <v>52</v>
      </c>
      <c r="J55" s="432"/>
      <c r="K55" s="432"/>
      <c r="L55" s="432"/>
      <c r="M55" s="432"/>
      <c r="N55" s="432"/>
      <c r="O55" s="432"/>
      <c r="P55" s="432"/>
      <c r="Q55" s="432"/>
      <c r="R55" s="432"/>
      <c r="S55" s="432"/>
      <c r="T55" s="432"/>
      <c r="U55" s="432"/>
      <c r="V55" s="432"/>
      <c r="W55" s="432"/>
      <c r="X55" s="432"/>
      <c r="Y55" s="432"/>
      <c r="Z55" s="432"/>
    </row>
    <row r="56">
      <c r="A56" s="449" t="s">
        <v>59</v>
      </c>
      <c r="B56" s="434">
        <v>45843.0</v>
      </c>
      <c r="C56" s="435" t="s">
        <v>1045</v>
      </c>
      <c r="D56" s="436" t="s">
        <v>183</v>
      </c>
      <c r="E56" s="453">
        <v>3.13544867E8</v>
      </c>
      <c r="F56" s="438">
        <v>1.830963821E9</v>
      </c>
      <c r="G56" s="436"/>
      <c r="H56" s="439" t="s">
        <v>1044</v>
      </c>
      <c r="I56" s="122"/>
      <c r="J56" s="432"/>
      <c r="K56" s="432"/>
      <c r="L56" s="432"/>
      <c r="M56" s="432"/>
      <c r="N56" s="432"/>
      <c r="O56" s="432"/>
      <c r="P56" s="432"/>
      <c r="Q56" s="432"/>
      <c r="R56" s="432"/>
      <c r="S56" s="432"/>
      <c r="T56" s="432"/>
      <c r="U56" s="432"/>
      <c r="V56" s="432"/>
      <c r="W56" s="432"/>
      <c r="X56" s="432"/>
      <c r="Y56" s="432"/>
      <c r="Z56" s="432"/>
    </row>
    <row r="57">
      <c r="A57" s="440"/>
      <c r="B57" s="434">
        <v>45843.0</v>
      </c>
      <c r="C57" s="441"/>
      <c r="D57" s="436"/>
      <c r="E57" s="454" t="s">
        <v>514</v>
      </c>
      <c r="F57" s="438">
        <v>5.22744881E8</v>
      </c>
      <c r="G57" s="436"/>
      <c r="H57" s="439" t="s">
        <v>1044</v>
      </c>
      <c r="I57" s="122"/>
      <c r="J57" s="432"/>
      <c r="K57" s="432"/>
      <c r="L57" s="432"/>
      <c r="M57" s="432"/>
      <c r="N57" s="432"/>
      <c r="O57" s="432"/>
      <c r="P57" s="432"/>
      <c r="Q57" s="432"/>
      <c r="R57" s="432"/>
      <c r="S57" s="432"/>
      <c r="T57" s="432"/>
      <c r="U57" s="432"/>
      <c r="V57" s="432"/>
      <c r="W57" s="432"/>
      <c r="X57" s="432"/>
      <c r="Y57" s="432"/>
      <c r="Z57" s="432"/>
    </row>
    <row r="58">
      <c r="A58" s="440"/>
      <c r="B58" s="434">
        <v>45843.0</v>
      </c>
      <c r="C58" s="441"/>
      <c r="D58" s="436"/>
      <c r="E58" s="454" t="s">
        <v>332</v>
      </c>
      <c r="F58" s="438">
        <v>5.2250731E8</v>
      </c>
      <c r="G58" s="436"/>
      <c r="H58" s="439" t="s">
        <v>1044</v>
      </c>
      <c r="I58" s="122"/>
      <c r="J58" s="432"/>
      <c r="K58" s="432"/>
      <c r="L58" s="432"/>
      <c r="M58" s="432"/>
      <c r="N58" s="432"/>
      <c r="O58" s="432"/>
      <c r="P58" s="432"/>
      <c r="Q58" s="432"/>
      <c r="R58" s="432"/>
      <c r="S58" s="432"/>
      <c r="T58" s="432"/>
      <c r="U58" s="432"/>
      <c r="V58" s="432"/>
      <c r="W58" s="432"/>
      <c r="X58" s="432"/>
      <c r="Y58" s="432"/>
      <c r="Z58" s="432"/>
    </row>
    <row r="59">
      <c r="A59" s="440"/>
      <c r="B59" s="434">
        <v>45843.0</v>
      </c>
      <c r="C59" s="441"/>
      <c r="D59" s="436"/>
      <c r="E59" s="454" t="s">
        <v>338</v>
      </c>
      <c r="F59" s="448">
        <v>8.05315046E8</v>
      </c>
      <c r="G59" s="436"/>
      <c r="H59" s="439" t="s">
        <v>1044</v>
      </c>
      <c r="I59" s="122"/>
      <c r="J59" s="432"/>
      <c r="K59" s="432"/>
      <c r="L59" s="432"/>
      <c r="M59" s="432"/>
      <c r="N59" s="432"/>
      <c r="O59" s="432"/>
      <c r="P59" s="432"/>
      <c r="Q59" s="432"/>
      <c r="R59" s="432"/>
      <c r="S59" s="432"/>
      <c r="T59" s="432"/>
      <c r="U59" s="432"/>
      <c r="V59" s="432"/>
      <c r="W59" s="432"/>
      <c r="X59" s="432"/>
      <c r="Y59" s="432"/>
      <c r="Z59" s="432"/>
    </row>
    <row r="60">
      <c r="A60" s="443"/>
      <c r="B60" s="434">
        <v>45843.0</v>
      </c>
      <c r="C60" s="45"/>
      <c r="D60" s="436"/>
      <c r="E60" s="454" t="s">
        <v>878</v>
      </c>
      <c r="F60" s="438">
        <v>7.21761259E8</v>
      </c>
      <c r="G60" s="436"/>
      <c r="H60" s="439" t="s">
        <v>1044</v>
      </c>
      <c r="I60" s="122"/>
      <c r="J60" s="432"/>
      <c r="K60" s="432"/>
      <c r="L60" s="432"/>
      <c r="M60" s="432"/>
      <c r="N60" s="432"/>
      <c r="O60" s="432"/>
      <c r="P60" s="432"/>
      <c r="Q60" s="432"/>
      <c r="R60" s="432"/>
      <c r="S60" s="432"/>
      <c r="T60" s="432"/>
      <c r="U60" s="432"/>
      <c r="V60" s="432"/>
      <c r="W60" s="432"/>
      <c r="X60" s="432"/>
      <c r="Y60" s="432"/>
      <c r="Z60" s="432"/>
    </row>
    <row r="61">
      <c r="A61" s="428" t="s">
        <v>17</v>
      </c>
      <c r="B61" s="429" t="s">
        <v>116</v>
      </c>
      <c r="C61" s="429" t="s">
        <v>1039</v>
      </c>
      <c r="D61" s="430" t="s">
        <v>118</v>
      </c>
      <c r="E61" s="431" t="s">
        <v>1040</v>
      </c>
      <c r="F61" s="429" t="s">
        <v>1041</v>
      </c>
      <c r="G61" s="429" t="s">
        <v>9</v>
      </c>
      <c r="H61" s="430" t="s">
        <v>1042</v>
      </c>
      <c r="I61" s="431" t="s">
        <v>52</v>
      </c>
      <c r="J61" s="432"/>
      <c r="K61" s="432"/>
      <c r="L61" s="432"/>
      <c r="M61" s="432"/>
      <c r="N61" s="432"/>
      <c r="O61" s="432"/>
      <c r="P61" s="432"/>
      <c r="Q61" s="432"/>
      <c r="R61" s="432"/>
      <c r="S61" s="432"/>
      <c r="T61" s="432"/>
      <c r="U61" s="432"/>
      <c r="V61" s="432"/>
      <c r="W61" s="432"/>
      <c r="X61" s="432"/>
      <c r="Y61" s="432"/>
      <c r="Z61" s="432"/>
    </row>
    <row r="62">
      <c r="A62" s="433" t="s">
        <v>53</v>
      </c>
      <c r="B62" s="434">
        <v>45844.0</v>
      </c>
      <c r="C62" s="435" t="s">
        <v>1043</v>
      </c>
      <c r="D62" s="436" t="s">
        <v>587</v>
      </c>
      <c r="E62" s="456" t="s">
        <v>1053</v>
      </c>
      <c r="F62" s="438">
        <v>7.7707819E8</v>
      </c>
      <c r="G62" s="436"/>
      <c r="H62" s="439" t="s">
        <v>1044</v>
      </c>
      <c r="I62" s="122"/>
      <c r="J62" s="432"/>
      <c r="K62" s="432"/>
      <c r="L62" s="432"/>
      <c r="M62" s="432"/>
      <c r="N62" s="432"/>
      <c r="O62" s="432"/>
      <c r="P62" s="432"/>
      <c r="Q62" s="432"/>
      <c r="R62" s="432"/>
      <c r="S62" s="432"/>
      <c r="T62" s="432"/>
      <c r="U62" s="432"/>
      <c r="V62" s="432"/>
      <c r="W62" s="432"/>
      <c r="X62" s="432"/>
      <c r="Y62" s="432"/>
      <c r="Z62" s="432"/>
    </row>
    <row r="63">
      <c r="A63" s="440"/>
      <c r="B63" s="434">
        <v>45844.0</v>
      </c>
      <c r="C63" s="441"/>
      <c r="D63" s="436"/>
      <c r="E63" s="457" t="s">
        <v>1054</v>
      </c>
      <c r="F63" s="438">
        <v>7.1924188E8</v>
      </c>
      <c r="G63" s="436"/>
      <c r="H63" s="439" t="s">
        <v>1044</v>
      </c>
      <c r="I63" s="122"/>
      <c r="J63" s="432"/>
      <c r="K63" s="432"/>
      <c r="L63" s="432"/>
      <c r="M63" s="432"/>
      <c r="N63" s="432"/>
      <c r="O63" s="432"/>
      <c r="P63" s="432"/>
      <c r="Q63" s="432"/>
      <c r="R63" s="432"/>
      <c r="S63" s="432"/>
      <c r="T63" s="432"/>
      <c r="U63" s="432"/>
      <c r="V63" s="432"/>
      <c r="W63" s="432"/>
      <c r="X63" s="432"/>
      <c r="Y63" s="432"/>
      <c r="Z63" s="432"/>
    </row>
    <row r="64">
      <c r="A64" s="440"/>
      <c r="B64" s="434">
        <v>45844.0</v>
      </c>
      <c r="C64" s="441"/>
      <c r="D64" s="436"/>
      <c r="E64" s="457" t="s">
        <v>1055</v>
      </c>
      <c r="F64" s="438">
        <v>7.97168451E8</v>
      </c>
      <c r="G64" s="436"/>
      <c r="H64" s="439" t="s">
        <v>1044</v>
      </c>
      <c r="I64" s="122"/>
      <c r="J64" s="432"/>
      <c r="K64" s="432"/>
      <c r="L64" s="432"/>
      <c r="M64" s="432"/>
      <c r="N64" s="432"/>
      <c r="O64" s="432"/>
      <c r="P64" s="432"/>
      <c r="Q64" s="432"/>
      <c r="R64" s="432"/>
      <c r="S64" s="432"/>
      <c r="T64" s="432"/>
      <c r="U64" s="432"/>
      <c r="V64" s="432"/>
      <c r="W64" s="432"/>
      <c r="X64" s="432"/>
      <c r="Y64" s="432"/>
      <c r="Z64" s="432"/>
    </row>
    <row r="65">
      <c r="A65" s="440"/>
      <c r="B65" s="434">
        <v>45844.0</v>
      </c>
      <c r="C65" s="441"/>
      <c r="D65" s="436"/>
      <c r="E65" s="457" t="s">
        <v>1056</v>
      </c>
      <c r="F65" s="448">
        <v>8.47495926E8</v>
      </c>
      <c r="G65" s="436"/>
      <c r="H65" s="439" t="s">
        <v>1044</v>
      </c>
      <c r="I65" s="122"/>
      <c r="J65" s="432"/>
      <c r="K65" s="432"/>
      <c r="L65" s="432"/>
      <c r="M65" s="432"/>
      <c r="N65" s="432"/>
      <c r="O65" s="432"/>
      <c r="P65" s="432"/>
      <c r="Q65" s="432"/>
      <c r="R65" s="432"/>
      <c r="S65" s="432"/>
      <c r="T65" s="432"/>
      <c r="U65" s="432"/>
      <c r="V65" s="432"/>
      <c r="W65" s="432"/>
      <c r="X65" s="432"/>
      <c r="Y65" s="432"/>
      <c r="Z65" s="432"/>
    </row>
    <row r="66">
      <c r="A66" s="443"/>
      <c r="B66" s="434">
        <v>45844.0</v>
      </c>
      <c r="C66" s="45"/>
      <c r="D66" s="436"/>
      <c r="E66" s="457" t="s">
        <v>1057</v>
      </c>
      <c r="F66" s="438">
        <v>6.47103286E8</v>
      </c>
      <c r="G66" s="436"/>
      <c r="H66" s="439" t="s">
        <v>1044</v>
      </c>
      <c r="I66" s="122"/>
      <c r="J66" s="432"/>
      <c r="K66" s="432"/>
      <c r="L66" s="432"/>
      <c r="M66" s="432"/>
      <c r="N66" s="432"/>
      <c r="O66" s="432"/>
      <c r="P66" s="432"/>
      <c r="Q66" s="432"/>
      <c r="R66" s="432"/>
      <c r="S66" s="432"/>
      <c r="T66" s="432"/>
      <c r="U66" s="432"/>
      <c r="V66" s="432"/>
      <c r="W66" s="432"/>
      <c r="X66" s="432"/>
      <c r="Y66" s="432"/>
      <c r="Z66" s="432"/>
    </row>
    <row r="67">
      <c r="A67" s="428" t="s">
        <v>17</v>
      </c>
      <c r="B67" s="429" t="s">
        <v>116</v>
      </c>
      <c r="C67" s="429" t="s">
        <v>1039</v>
      </c>
      <c r="D67" s="430" t="s">
        <v>118</v>
      </c>
      <c r="E67" s="431" t="s">
        <v>1040</v>
      </c>
      <c r="F67" s="429" t="s">
        <v>1041</v>
      </c>
      <c r="G67" s="429" t="s">
        <v>9</v>
      </c>
      <c r="H67" s="430" t="s">
        <v>1042</v>
      </c>
      <c r="I67" s="431" t="s">
        <v>52</v>
      </c>
      <c r="J67" s="432"/>
      <c r="K67" s="432"/>
      <c r="L67" s="432"/>
      <c r="M67" s="432"/>
      <c r="N67" s="432"/>
      <c r="O67" s="432"/>
      <c r="P67" s="432"/>
      <c r="Q67" s="432"/>
      <c r="R67" s="432"/>
      <c r="S67" s="432"/>
      <c r="T67" s="432"/>
      <c r="U67" s="432"/>
      <c r="V67" s="432"/>
      <c r="W67" s="432"/>
      <c r="X67" s="432"/>
      <c r="Y67" s="432"/>
      <c r="Z67" s="432"/>
    </row>
    <row r="68">
      <c r="A68" s="433" t="s">
        <v>56</v>
      </c>
      <c r="B68" s="434">
        <v>45844.0</v>
      </c>
      <c r="C68" s="435" t="s">
        <v>1045</v>
      </c>
      <c r="D68" s="438" t="s">
        <v>195</v>
      </c>
      <c r="E68" s="458" t="s">
        <v>384</v>
      </c>
      <c r="F68" s="438">
        <v>4.22581337E8</v>
      </c>
      <c r="G68" s="436"/>
      <c r="H68" s="439" t="s">
        <v>1044</v>
      </c>
      <c r="I68" s="122"/>
      <c r="J68" s="432"/>
      <c r="K68" s="432"/>
      <c r="L68" s="432"/>
      <c r="M68" s="432"/>
      <c r="N68" s="432"/>
      <c r="O68" s="432"/>
      <c r="P68" s="432"/>
      <c r="Q68" s="432"/>
      <c r="R68" s="432"/>
      <c r="S68" s="432"/>
      <c r="T68" s="432"/>
      <c r="U68" s="432"/>
      <c r="V68" s="432"/>
      <c r="W68" s="432"/>
      <c r="X68" s="432"/>
      <c r="Y68" s="432"/>
      <c r="Z68" s="432"/>
    </row>
    <row r="69">
      <c r="A69" s="440"/>
      <c r="B69" s="434">
        <v>45844.0</v>
      </c>
      <c r="C69" s="441"/>
      <c r="D69" s="436"/>
      <c r="E69" s="458" t="s">
        <v>395</v>
      </c>
      <c r="F69" s="438">
        <v>1.66633913E9</v>
      </c>
      <c r="G69" s="436"/>
      <c r="H69" s="439" t="s">
        <v>1044</v>
      </c>
      <c r="I69" s="122"/>
      <c r="J69" s="432"/>
      <c r="K69" s="432"/>
      <c r="L69" s="432"/>
      <c r="M69" s="432"/>
      <c r="N69" s="432"/>
      <c r="O69" s="432"/>
      <c r="P69" s="432"/>
      <c r="Q69" s="432"/>
      <c r="R69" s="432"/>
      <c r="S69" s="432"/>
      <c r="T69" s="432"/>
      <c r="U69" s="432"/>
      <c r="V69" s="432"/>
      <c r="W69" s="432"/>
      <c r="X69" s="432"/>
      <c r="Y69" s="432"/>
      <c r="Z69" s="432"/>
    </row>
    <row r="70">
      <c r="A70" s="440"/>
      <c r="B70" s="434">
        <v>45844.0</v>
      </c>
      <c r="C70" s="441"/>
      <c r="D70" s="436"/>
      <c r="E70" s="458" t="s">
        <v>1037</v>
      </c>
      <c r="F70" s="438">
        <v>7.8094611E8</v>
      </c>
      <c r="G70" s="436"/>
      <c r="H70" s="439" t="s">
        <v>1044</v>
      </c>
      <c r="I70" s="122"/>
      <c r="J70" s="432"/>
      <c r="K70" s="432"/>
      <c r="L70" s="432"/>
      <c r="M70" s="432"/>
      <c r="N70" s="432"/>
      <c r="O70" s="432"/>
      <c r="P70" s="432"/>
      <c r="Q70" s="432"/>
      <c r="R70" s="432"/>
      <c r="S70" s="432"/>
      <c r="T70" s="432"/>
      <c r="U70" s="432"/>
      <c r="V70" s="432"/>
      <c r="W70" s="432"/>
      <c r="X70" s="432"/>
      <c r="Y70" s="432"/>
      <c r="Z70" s="432"/>
    </row>
    <row r="71">
      <c r="A71" s="440"/>
      <c r="B71" s="434">
        <v>45844.0</v>
      </c>
      <c r="C71" s="441"/>
      <c r="D71" s="436"/>
      <c r="E71" s="458" t="s">
        <v>1058</v>
      </c>
      <c r="F71" s="448">
        <v>5.5340248E8</v>
      </c>
      <c r="G71" s="436"/>
      <c r="H71" s="439" t="s">
        <v>1044</v>
      </c>
      <c r="I71" s="122"/>
      <c r="J71" s="432"/>
      <c r="K71" s="432"/>
      <c r="L71" s="432"/>
      <c r="M71" s="432"/>
      <c r="N71" s="432"/>
      <c r="O71" s="432"/>
      <c r="P71" s="432"/>
      <c r="Q71" s="432"/>
      <c r="R71" s="432"/>
      <c r="S71" s="432"/>
      <c r="T71" s="432"/>
      <c r="U71" s="432"/>
      <c r="V71" s="432"/>
      <c r="W71" s="432"/>
      <c r="X71" s="432"/>
      <c r="Y71" s="432"/>
      <c r="Z71" s="432"/>
    </row>
    <row r="72">
      <c r="A72" s="443"/>
      <c r="B72" s="434">
        <v>45844.0</v>
      </c>
      <c r="C72" s="45"/>
      <c r="D72" s="436"/>
      <c r="E72" s="458" t="s">
        <v>675</v>
      </c>
      <c r="F72" s="438">
        <v>5.53764118E8</v>
      </c>
      <c r="G72" s="436"/>
      <c r="H72" s="439" t="s">
        <v>1044</v>
      </c>
      <c r="I72" s="122"/>
      <c r="J72" s="432"/>
      <c r="K72" s="432"/>
      <c r="L72" s="432"/>
      <c r="M72" s="432"/>
      <c r="N72" s="432"/>
      <c r="O72" s="432"/>
      <c r="P72" s="432"/>
      <c r="Q72" s="432"/>
      <c r="R72" s="432"/>
      <c r="S72" s="432"/>
      <c r="T72" s="432"/>
      <c r="U72" s="432"/>
      <c r="V72" s="432"/>
      <c r="W72" s="432"/>
      <c r="X72" s="432"/>
      <c r="Y72" s="432"/>
      <c r="Z72" s="432"/>
    </row>
    <row r="73">
      <c r="A73" s="428" t="s">
        <v>17</v>
      </c>
      <c r="B73" s="429" t="s">
        <v>116</v>
      </c>
      <c r="C73" s="429" t="s">
        <v>1039</v>
      </c>
      <c r="D73" s="430" t="s">
        <v>118</v>
      </c>
      <c r="E73" s="431" t="s">
        <v>1040</v>
      </c>
      <c r="F73" s="429" t="s">
        <v>1041</v>
      </c>
      <c r="G73" s="429" t="s">
        <v>9</v>
      </c>
      <c r="H73" s="430" t="s">
        <v>1042</v>
      </c>
      <c r="I73" s="431" t="s">
        <v>52</v>
      </c>
      <c r="J73" s="432"/>
      <c r="K73" s="432"/>
      <c r="L73" s="432"/>
      <c r="M73" s="432"/>
      <c r="N73" s="432"/>
      <c r="O73" s="432"/>
      <c r="P73" s="432"/>
      <c r="Q73" s="432"/>
      <c r="R73" s="432"/>
      <c r="S73" s="432"/>
      <c r="T73" s="432"/>
      <c r="U73" s="432"/>
      <c r="V73" s="432"/>
      <c r="W73" s="432"/>
      <c r="X73" s="432"/>
      <c r="Y73" s="432"/>
      <c r="Z73" s="432"/>
    </row>
    <row r="74">
      <c r="A74" s="459" t="s">
        <v>60</v>
      </c>
      <c r="B74" s="434">
        <v>45845.0</v>
      </c>
      <c r="C74" s="435" t="s">
        <v>1043</v>
      </c>
      <c r="D74" s="436" t="s">
        <v>257</v>
      </c>
      <c r="E74" s="438" t="s">
        <v>470</v>
      </c>
      <c r="F74" s="438">
        <v>5.72623041E8</v>
      </c>
      <c r="G74" s="436"/>
      <c r="H74" s="439" t="s">
        <v>1044</v>
      </c>
      <c r="I74" s="123" t="s">
        <v>1059</v>
      </c>
      <c r="J74" s="432"/>
      <c r="K74" s="432"/>
      <c r="L74" s="432"/>
      <c r="M74" s="432"/>
      <c r="N74" s="432"/>
      <c r="O74" s="432"/>
      <c r="P74" s="432"/>
      <c r="Q74" s="432"/>
      <c r="R74" s="432"/>
      <c r="S74" s="432"/>
      <c r="T74" s="432"/>
      <c r="U74" s="432"/>
      <c r="V74" s="432"/>
      <c r="W74" s="432"/>
      <c r="X74" s="432"/>
      <c r="Y74" s="432"/>
      <c r="Z74" s="432"/>
    </row>
    <row r="75">
      <c r="A75" s="440"/>
      <c r="B75" s="434">
        <v>45845.0</v>
      </c>
      <c r="C75" s="441"/>
      <c r="D75" s="436" t="s">
        <v>257</v>
      </c>
      <c r="E75" s="438" t="s">
        <v>920</v>
      </c>
      <c r="F75" s="438">
        <v>4.39533483E8</v>
      </c>
      <c r="G75" s="436"/>
      <c r="H75" s="439" t="s">
        <v>1044</v>
      </c>
      <c r="I75" s="122"/>
      <c r="J75" s="432"/>
      <c r="K75" s="432"/>
      <c r="L75" s="432"/>
      <c r="M75" s="432"/>
      <c r="N75" s="432"/>
      <c r="O75" s="432"/>
      <c r="P75" s="432"/>
      <c r="Q75" s="432"/>
      <c r="R75" s="432"/>
      <c r="S75" s="432"/>
      <c r="T75" s="432"/>
      <c r="U75" s="432"/>
      <c r="V75" s="432"/>
      <c r="W75" s="432"/>
      <c r="X75" s="432"/>
      <c r="Y75" s="432"/>
      <c r="Z75" s="432"/>
    </row>
    <row r="76">
      <c r="A76" s="440"/>
      <c r="B76" s="434">
        <v>45845.0</v>
      </c>
      <c r="C76" s="441"/>
      <c r="D76" s="436" t="s">
        <v>257</v>
      </c>
      <c r="E76" s="438" t="s">
        <v>539</v>
      </c>
      <c r="F76" s="438">
        <v>7.24906331E8</v>
      </c>
      <c r="G76" s="436"/>
      <c r="H76" s="439" t="s">
        <v>1044</v>
      </c>
      <c r="I76" s="122"/>
      <c r="J76" s="432"/>
      <c r="K76" s="432"/>
      <c r="L76" s="432"/>
      <c r="M76" s="432"/>
      <c r="N76" s="432"/>
      <c r="O76" s="432"/>
      <c r="P76" s="432"/>
      <c r="Q76" s="432"/>
      <c r="R76" s="432"/>
      <c r="S76" s="432"/>
      <c r="T76" s="432"/>
      <c r="U76" s="432"/>
      <c r="V76" s="432"/>
      <c r="W76" s="432"/>
      <c r="X76" s="432"/>
      <c r="Y76" s="432"/>
      <c r="Z76" s="432"/>
    </row>
    <row r="77">
      <c r="A77" s="440"/>
      <c r="B77" s="434">
        <v>45845.0</v>
      </c>
      <c r="C77" s="441"/>
      <c r="D77" s="436" t="s">
        <v>257</v>
      </c>
      <c r="E77" s="438" t="s">
        <v>156</v>
      </c>
      <c r="F77" s="448">
        <v>7.82249384E8</v>
      </c>
      <c r="G77" s="436"/>
      <c r="H77" s="439" t="s">
        <v>1044</v>
      </c>
      <c r="I77" s="122"/>
      <c r="J77" s="432"/>
      <c r="K77" s="432"/>
      <c r="L77" s="432"/>
      <c r="M77" s="432"/>
      <c r="N77" s="432"/>
      <c r="O77" s="432"/>
      <c r="P77" s="432"/>
      <c r="Q77" s="432"/>
      <c r="R77" s="432"/>
      <c r="S77" s="432"/>
      <c r="T77" s="432"/>
      <c r="U77" s="432"/>
      <c r="V77" s="432"/>
      <c r="W77" s="432"/>
      <c r="X77" s="432"/>
      <c r="Y77" s="432"/>
      <c r="Z77" s="432"/>
    </row>
    <row r="78">
      <c r="A78" s="443"/>
      <c r="B78" s="434">
        <v>45845.0</v>
      </c>
      <c r="C78" s="45"/>
      <c r="D78" s="436" t="s">
        <v>257</v>
      </c>
      <c r="E78" s="438" t="s">
        <v>444</v>
      </c>
      <c r="F78" s="438">
        <v>8.47292295E8</v>
      </c>
      <c r="G78" s="436"/>
      <c r="H78" s="439" t="s">
        <v>1044</v>
      </c>
      <c r="I78" s="122"/>
      <c r="J78" s="432"/>
      <c r="K78" s="432"/>
      <c r="L78" s="432"/>
      <c r="M78" s="432"/>
      <c r="N78" s="432"/>
      <c r="O78" s="432"/>
      <c r="P78" s="432"/>
      <c r="Q78" s="432"/>
      <c r="R78" s="432"/>
      <c r="S78" s="432"/>
      <c r="T78" s="432"/>
      <c r="U78" s="432"/>
      <c r="V78" s="432"/>
      <c r="W78" s="432"/>
      <c r="X78" s="432"/>
      <c r="Y78" s="432"/>
      <c r="Z78" s="432"/>
    </row>
    <row r="79">
      <c r="A79" s="428" t="s">
        <v>17</v>
      </c>
      <c r="B79" s="429" t="s">
        <v>116</v>
      </c>
      <c r="C79" s="429" t="s">
        <v>1039</v>
      </c>
      <c r="D79" s="430" t="s">
        <v>118</v>
      </c>
      <c r="E79" s="431" t="s">
        <v>1040</v>
      </c>
      <c r="F79" s="429" t="s">
        <v>1041</v>
      </c>
      <c r="G79" s="429" t="s">
        <v>9</v>
      </c>
      <c r="H79" s="430" t="s">
        <v>1042</v>
      </c>
      <c r="I79" s="431" t="s">
        <v>52</v>
      </c>
      <c r="J79" s="432"/>
      <c r="K79" s="432"/>
      <c r="L79" s="432"/>
      <c r="M79" s="432"/>
      <c r="N79" s="432"/>
      <c r="O79" s="432"/>
      <c r="P79" s="432"/>
      <c r="Q79" s="432"/>
      <c r="R79" s="432"/>
      <c r="S79" s="432"/>
      <c r="T79" s="432"/>
      <c r="U79" s="432"/>
      <c r="V79" s="432"/>
      <c r="W79" s="432"/>
      <c r="X79" s="432"/>
      <c r="Y79" s="432"/>
      <c r="Z79" s="432"/>
    </row>
    <row r="80">
      <c r="A80" s="449" t="s">
        <v>59</v>
      </c>
      <c r="B80" s="434">
        <v>45846.0</v>
      </c>
      <c r="C80" s="435" t="s">
        <v>1043</v>
      </c>
      <c r="D80" s="436" t="s">
        <v>874</v>
      </c>
      <c r="E80" s="438" t="s">
        <v>232</v>
      </c>
      <c r="F80" s="438">
        <v>8.14423095E8</v>
      </c>
      <c r="G80" s="436"/>
      <c r="H80" s="439" t="s">
        <v>1044</v>
      </c>
      <c r="I80" s="436"/>
      <c r="J80" s="432"/>
      <c r="K80" s="432"/>
      <c r="L80" s="432"/>
      <c r="M80" s="432"/>
      <c r="N80" s="432"/>
      <c r="O80" s="432"/>
      <c r="P80" s="432"/>
      <c r="Q80" s="432"/>
      <c r="R80" s="432"/>
      <c r="S80" s="432"/>
      <c r="T80" s="432"/>
      <c r="U80" s="432"/>
      <c r="V80" s="432"/>
      <c r="W80" s="432"/>
      <c r="X80" s="432"/>
      <c r="Y80" s="432"/>
      <c r="Z80" s="432"/>
    </row>
    <row r="81">
      <c r="A81" s="440"/>
      <c r="B81" s="434">
        <v>45846.0</v>
      </c>
      <c r="C81" s="441"/>
      <c r="D81" s="436"/>
      <c r="E81" s="438" t="s">
        <v>147</v>
      </c>
      <c r="F81" s="438">
        <v>7.04204675E8</v>
      </c>
      <c r="G81" s="436"/>
      <c r="H81" s="439" t="s">
        <v>1044</v>
      </c>
      <c r="I81" s="122"/>
      <c r="J81" s="432"/>
      <c r="K81" s="432"/>
      <c r="L81" s="432"/>
      <c r="M81" s="432"/>
      <c r="N81" s="432"/>
      <c r="O81" s="432"/>
      <c r="P81" s="432"/>
      <c r="Q81" s="432"/>
      <c r="R81" s="432"/>
      <c r="S81" s="432"/>
      <c r="T81" s="432"/>
      <c r="U81" s="432"/>
      <c r="V81" s="432"/>
      <c r="W81" s="432"/>
      <c r="X81" s="432"/>
      <c r="Y81" s="432"/>
      <c r="Z81" s="432"/>
    </row>
    <row r="82">
      <c r="A82" s="440"/>
      <c r="B82" s="434">
        <v>45846.0</v>
      </c>
      <c r="C82" s="441"/>
      <c r="D82" s="436"/>
      <c r="E82" s="438" t="s">
        <v>1060</v>
      </c>
      <c r="F82" s="438">
        <v>7.22390311E8</v>
      </c>
      <c r="G82" s="436"/>
      <c r="H82" s="439" t="s">
        <v>1044</v>
      </c>
      <c r="I82" s="122"/>
      <c r="J82" s="432"/>
      <c r="K82" s="432"/>
      <c r="L82" s="432"/>
      <c r="M82" s="432"/>
      <c r="N82" s="432"/>
      <c r="O82" s="432"/>
      <c r="P82" s="432"/>
      <c r="Q82" s="432"/>
      <c r="R82" s="432"/>
      <c r="S82" s="432"/>
      <c r="T82" s="432"/>
      <c r="U82" s="432"/>
      <c r="V82" s="432"/>
      <c r="W82" s="432"/>
      <c r="X82" s="432"/>
      <c r="Y82" s="432"/>
      <c r="Z82" s="432"/>
    </row>
    <row r="83">
      <c r="A83" s="440"/>
      <c r="B83" s="434">
        <v>45846.0</v>
      </c>
      <c r="C83" s="441"/>
      <c r="D83" s="436"/>
      <c r="E83" s="448" t="s">
        <v>142</v>
      </c>
      <c r="F83" s="448">
        <v>4.3140834E8</v>
      </c>
      <c r="G83" s="436"/>
      <c r="H83" s="439" t="s">
        <v>1044</v>
      </c>
      <c r="I83" s="122"/>
      <c r="J83" s="432"/>
      <c r="K83" s="432"/>
      <c r="L83" s="432"/>
      <c r="M83" s="432"/>
      <c r="N83" s="432"/>
      <c r="O83" s="432"/>
      <c r="P83" s="432"/>
      <c r="Q83" s="432"/>
      <c r="R83" s="432"/>
      <c r="S83" s="432"/>
      <c r="T83" s="432"/>
      <c r="U83" s="432"/>
      <c r="V83" s="432"/>
      <c r="W83" s="432"/>
      <c r="X83" s="432"/>
      <c r="Y83" s="432"/>
      <c r="Z83" s="432"/>
    </row>
    <row r="84">
      <c r="A84" s="443"/>
      <c r="B84" s="434">
        <v>45846.0</v>
      </c>
      <c r="C84" s="45"/>
      <c r="D84" s="436"/>
      <c r="E84" s="438" t="s">
        <v>907</v>
      </c>
      <c r="F84" s="438">
        <v>5.16572633E8</v>
      </c>
      <c r="G84" s="436"/>
      <c r="H84" s="439" t="s">
        <v>1044</v>
      </c>
      <c r="I84" s="122"/>
      <c r="J84" s="432"/>
      <c r="K84" s="432"/>
      <c r="L84" s="432"/>
      <c r="M84" s="432"/>
      <c r="N84" s="432"/>
      <c r="O84" s="432"/>
      <c r="P84" s="432"/>
      <c r="Q84" s="432"/>
      <c r="R84" s="432"/>
      <c r="S84" s="432"/>
      <c r="T84" s="432"/>
      <c r="U84" s="432"/>
      <c r="V84" s="432"/>
      <c r="W84" s="432"/>
      <c r="X84" s="432"/>
      <c r="Y84" s="432"/>
      <c r="Z84" s="432"/>
    </row>
    <row r="85">
      <c r="A85" s="428" t="s">
        <v>17</v>
      </c>
      <c r="B85" s="429" t="s">
        <v>116</v>
      </c>
      <c r="C85" s="429" t="s">
        <v>1039</v>
      </c>
      <c r="D85" s="430" t="s">
        <v>118</v>
      </c>
      <c r="E85" s="431" t="s">
        <v>1040</v>
      </c>
      <c r="F85" s="429" t="s">
        <v>1041</v>
      </c>
      <c r="G85" s="429" t="s">
        <v>9</v>
      </c>
      <c r="H85" s="430" t="s">
        <v>1042</v>
      </c>
      <c r="I85" s="431" t="s">
        <v>52</v>
      </c>
      <c r="J85" s="432"/>
      <c r="K85" s="432"/>
      <c r="L85" s="432"/>
      <c r="M85" s="432"/>
      <c r="N85" s="432"/>
      <c r="O85" s="432"/>
      <c r="P85" s="432"/>
      <c r="Q85" s="432"/>
      <c r="R85" s="432"/>
      <c r="S85" s="432"/>
      <c r="T85" s="432"/>
      <c r="U85" s="432"/>
      <c r="V85" s="432"/>
      <c r="W85" s="432"/>
      <c r="X85" s="432"/>
      <c r="Y85" s="432"/>
      <c r="Z85" s="432"/>
    </row>
    <row r="86">
      <c r="A86" s="460" t="s">
        <v>1061</v>
      </c>
      <c r="B86" s="450">
        <v>45847.0</v>
      </c>
      <c r="C86" s="449" t="s">
        <v>1043</v>
      </c>
      <c r="D86" s="130" t="s">
        <v>139</v>
      </c>
      <c r="E86" s="122" t="s">
        <v>1062</v>
      </c>
      <c r="F86" s="205">
        <v>5.20758074E8</v>
      </c>
      <c r="G86" s="130"/>
      <c r="H86" s="439" t="s">
        <v>1044</v>
      </c>
      <c r="I86" s="205"/>
      <c r="J86" s="432"/>
      <c r="K86" s="432"/>
      <c r="L86" s="432"/>
      <c r="M86" s="432"/>
      <c r="N86" s="432"/>
      <c r="O86" s="432"/>
      <c r="P86" s="432"/>
      <c r="Q86" s="432"/>
      <c r="R86" s="432"/>
      <c r="S86" s="432"/>
      <c r="T86" s="432"/>
      <c r="U86" s="432"/>
      <c r="V86" s="432"/>
      <c r="W86" s="432"/>
      <c r="X86" s="432"/>
      <c r="Y86" s="432"/>
      <c r="Z86" s="432"/>
    </row>
    <row r="87">
      <c r="A87" s="440"/>
      <c r="B87" s="450">
        <v>45847.0</v>
      </c>
      <c r="C87" s="440"/>
      <c r="D87" s="205"/>
      <c r="E87" s="122" t="s">
        <v>551</v>
      </c>
      <c r="F87" s="205">
        <v>8.4194308E8</v>
      </c>
      <c r="G87" s="130"/>
      <c r="H87" s="439" t="s">
        <v>1044</v>
      </c>
      <c r="I87" s="205"/>
      <c r="J87" s="432"/>
      <c r="K87" s="432"/>
      <c r="L87" s="432"/>
      <c r="M87" s="432"/>
      <c r="N87" s="432"/>
      <c r="O87" s="432"/>
      <c r="P87" s="432"/>
      <c r="Q87" s="432"/>
      <c r="R87" s="432"/>
      <c r="S87" s="432"/>
      <c r="T87" s="432"/>
      <c r="U87" s="432"/>
      <c r="V87" s="432"/>
      <c r="W87" s="432"/>
      <c r="X87" s="432"/>
      <c r="Y87" s="432"/>
      <c r="Z87" s="432"/>
    </row>
    <row r="88">
      <c r="A88" s="440"/>
      <c r="B88" s="450">
        <v>45847.0</v>
      </c>
      <c r="C88" s="440"/>
      <c r="D88" s="205"/>
      <c r="E88" s="122" t="s">
        <v>1063</v>
      </c>
      <c r="F88" s="205">
        <v>5.17012798E8</v>
      </c>
      <c r="G88" s="130"/>
      <c r="H88" s="439" t="s">
        <v>1044</v>
      </c>
      <c r="I88" s="205"/>
      <c r="J88" s="432"/>
      <c r="K88" s="432"/>
      <c r="L88" s="432"/>
      <c r="M88" s="432"/>
      <c r="N88" s="432"/>
      <c r="O88" s="432"/>
      <c r="P88" s="432"/>
      <c r="Q88" s="432"/>
      <c r="R88" s="432"/>
      <c r="S88" s="432"/>
      <c r="T88" s="432"/>
      <c r="U88" s="432"/>
      <c r="V88" s="432"/>
      <c r="W88" s="432"/>
      <c r="X88" s="432"/>
      <c r="Y88" s="432"/>
      <c r="Z88" s="432"/>
    </row>
    <row r="89">
      <c r="A89" s="440"/>
      <c r="B89" s="450">
        <v>45847.0</v>
      </c>
      <c r="C89" s="440"/>
      <c r="D89" s="205"/>
      <c r="E89" s="122" t="s">
        <v>1064</v>
      </c>
      <c r="F89" s="205">
        <v>5.80122405E8</v>
      </c>
      <c r="G89" s="130"/>
      <c r="H89" s="439" t="s">
        <v>1044</v>
      </c>
      <c r="I89" s="205"/>
      <c r="J89" s="432"/>
      <c r="K89" s="432"/>
      <c r="L89" s="432"/>
      <c r="M89" s="432"/>
      <c r="N89" s="432"/>
      <c r="O89" s="432"/>
      <c r="P89" s="432"/>
      <c r="Q89" s="432"/>
      <c r="R89" s="432"/>
      <c r="S89" s="432"/>
      <c r="T89" s="432"/>
      <c r="U89" s="432"/>
      <c r="V89" s="432"/>
      <c r="W89" s="432"/>
      <c r="X89" s="432"/>
      <c r="Y89" s="432"/>
      <c r="Z89" s="432"/>
    </row>
    <row r="90">
      <c r="A90" s="443"/>
      <c r="B90" s="450">
        <v>45847.0</v>
      </c>
      <c r="C90" s="443"/>
      <c r="D90" s="205"/>
      <c r="E90" s="122" t="s">
        <v>378</v>
      </c>
      <c r="F90" s="205">
        <v>7.16193326E8</v>
      </c>
      <c r="G90" s="130"/>
      <c r="H90" s="439" t="s">
        <v>1044</v>
      </c>
      <c r="I90" s="205"/>
      <c r="J90" s="432"/>
      <c r="K90" s="432"/>
      <c r="L90" s="432"/>
      <c r="M90" s="432"/>
      <c r="N90" s="432"/>
      <c r="O90" s="432"/>
      <c r="P90" s="432"/>
      <c r="Q90" s="432"/>
      <c r="R90" s="432"/>
      <c r="S90" s="432"/>
      <c r="T90" s="432"/>
      <c r="U90" s="432"/>
      <c r="V90" s="432"/>
      <c r="W90" s="432"/>
      <c r="X90" s="432"/>
      <c r="Y90" s="432"/>
      <c r="Z90" s="432"/>
    </row>
    <row r="91">
      <c r="A91" s="428" t="s">
        <v>17</v>
      </c>
      <c r="B91" s="429" t="s">
        <v>116</v>
      </c>
      <c r="C91" s="429" t="s">
        <v>1039</v>
      </c>
      <c r="D91" s="430" t="s">
        <v>118</v>
      </c>
      <c r="E91" s="431" t="s">
        <v>1040</v>
      </c>
      <c r="F91" s="429" t="s">
        <v>1041</v>
      </c>
      <c r="G91" s="429" t="s">
        <v>9</v>
      </c>
      <c r="H91" s="430" t="s">
        <v>1042</v>
      </c>
      <c r="I91" s="431" t="s">
        <v>52</v>
      </c>
      <c r="J91" s="432"/>
      <c r="K91" s="432"/>
      <c r="L91" s="432"/>
      <c r="M91" s="432"/>
      <c r="N91" s="432"/>
      <c r="O91" s="432"/>
      <c r="P91" s="432"/>
      <c r="Q91" s="432"/>
      <c r="R91" s="432"/>
      <c r="S91" s="432"/>
      <c r="T91" s="432"/>
      <c r="U91" s="432"/>
      <c r="V91" s="432"/>
      <c r="W91" s="432"/>
      <c r="X91" s="432"/>
      <c r="Y91" s="432"/>
      <c r="Z91" s="432"/>
    </row>
    <row r="92">
      <c r="A92" s="459" t="s">
        <v>58</v>
      </c>
      <c r="B92" s="434">
        <v>45848.0</v>
      </c>
      <c r="C92" s="435" t="s">
        <v>1043</v>
      </c>
      <c r="D92" s="130" t="s">
        <v>263</v>
      </c>
      <c r="E92" s="122" t="s">
        <v>701</v>
      </c>
      <c r="F92" s="205">
        <v>4.82664472E8</v>
      </c>
      <c r="G92" s="130"/>
      <c r="H92" s="439" t="s">
        <v>1044</v>
      </c>
      <c r="I92" s="122"/>
      <c r="J92" s="432"/>
      <c r="K92" s="432"/>
      <c r="L92" s="432"/>
      <c r="M92" s="432"/>
      <c r="N92" s="432"/>
      <c r="O92" s="432"/>
      <c r="P92" s="432"/>
      <c r="Q92" s="432"/>
      <c r="R92" s="432"/>
      <c r="S92" s="432"/>
      <c r="T92" s="432"/>
      <c r="U92" s="432"/>
      <c r="V92" s="432"/>
      <c r="W92" s="432"/>
      <c r="X92" s="432"/>
      <c r="Y92" s="432"/>
      <c r="Z92" s="432"/>
    </row>
    <row r="93">
      <c r="A93" s="440"/>
      <c r="B93" s="434">
        <v>45848.0</v>
      </c>
      <c r="C93" s="441"/>
      <c r="D93" s="205"/>
      <c r="E93" s="122" t="s">
        <v>304</v>
      </c>
      <c r="F93" s="205">
        <v>8.39110328E8</v>
      </c>
      <c r="G93" s="130"/>
      <c r="H93" s="439" t="s">
        <v>1044</v>
      </c>
      <c r="I93" s="122"/>
      <c r="J93" s="432"/>
      <c r="K93" s="432"/>
      <c r="L93" s="432"/>
      <c r="M93" s="432"/>
      <c r="N93" s="432"/>
      <c r="O93" s="432"/>
      <c r="P93" s="432"/>
      <c r="Q93" s="432"/>
      <c r="R93" s="432"/>
      <c r="S93" s="432"/>
      <c r="T93" s="432"/>
      <c r="U93" s="432"/>
      <c r="V93" s="432"/>
      <c r="W93" s="432"/>
      <c r="X93" s="432"/>
      <c r="Y93" s="432"/>
      <c r="Z93" s="432"/>
    </row>
    <row r="94">
      <c r="A94" s="440"/>
      <c r="B94" s="434">
        <v>45848.0</v>
      </c>
      <c r="C94" s="441"/>
      <c r="D94" s="205"/>
      <c r="E94" s="122"/>
      <c r="F94" s="205"/>
      <c r="G94" s="130"/>
      <c r="H94" s="436"/>
      <c r="I94" s="122"/>
      <c r="J94" s="432"/>
      <c r="K94" s="432"/>
      <c r="L94" s="432"/>
      <c r="M94" s="432"/>
      <c r="N94" s="432"/>
      <c r="O94" s="432"/>
      <c r="P94" s="432"/>
      <c r="Q94" s="432"/>
      <c r="R94" s="432"/>
      <c r="S94" s="432"/>
      <c r="T94" s="432"/>
      <c r="U94" s="432"/>
      <c r="V94" s="432"/>
      <c r="W94" s="432"/>
      <c r="X94" s="432"/>
      <c r="Y94" s="432"/>
      <c r="Z94" s="432"/>
    </row>
    <row r="95">
      <c r="A95" s="440"/>
      <c r="B95" s="434">
        <v>45848.0</v>
      </c>
      <c r="C95" s="441"/>
      <c r="D95" s="205"/>
      <c r="E95" s="122"/>
      <c r="F95" s="205"/>
      <c r="G95" s="130"/>
      <c r="H95" s="436"/>
      <c r="I95" s="122"/>
      <c r="J95" s="432"/>
      <c r="K95" s="432"/>
      <c r="L95" s="432"/>
      <c r="M95" s="432"/>
      <c r="N95" s="432"/>
      <c r="O95" s="432"/>
      <c r="P95" s="432"/>
      <c r="Q95" s="432"/>
      <c r="R95" s="432"/>
      <c r="S95" s="432"/>
      <c r="T95" s="432"/>
      <c r="U95" s="432"/>
      <c r="V95" s="432"/>
      <c r="W95" s="432"/>
      <c r="X95" s="432"/>
      <c r="Y95" s="432"/>
      <c r="Z95" s="432"/>
    </row>
    <row r="96">
      <c r="A96" s="443"/>
      <c r="B96" s="434">
        <v>45848.0</v>
      </c>
      <c r="C96" s="45"/>
      <c r="D96" s="205"/>
      <c r="E96" s="122"/>
      <c r="F96" s="205"/>
      <c r="G96" s="130"/>
      <c r="H96" s="436"/>
      <c r="I96" s="122"/>
      <c r="J96" s="432"/>
      <c r="K96" s="432"/>
      <c r="L96" s="432"/>
      <c r="M96" s="432"/>
      <c r="N96" s="432"/>
      <c r="O96" s="432"/>
      <c r="P96" s="432"/>
      <c r="Q96" s="432"/>
      <c r="R96" s="432"/>
      <c r="S96" s="432"/>
      <c r="T96" s="432"/>
      <c r="U96" s="432"/>
      <c r="V96" s="432"/>
      <c r="W96" s="432"/>
      <c r="X96" s="432"/>
      <c r="Y96" s="432"/>
      <c r="Z96" s="432"/>
    </row>
    <row r="97">
      <c r="A97" s="428" t="s">
        <v>17</v>
      </c>
      <c r="B97" s="429" t="s">
        <v>116</v>
      </c>
      <c r="C97" s="429" t="s">
        <v>1039</v>
      </c>
      <c r="D97" s="430" t="s">
        <v>118</v>
      </c>
      <c r="E97" s="431" t="s">
        <v>1040</v>
      </c>
      <c r="F97" s="429" t="s">
        <v>1041</v>
      </c>
      <c r="G97" s="429" t="s">
        <v>9</v>
      </c>
      <c r="H97" s="430" t="s">
        <v>1042</v>
      </c>
      <c r="I97" s="431" t="s">
        <v>52</v>
      </c>
      <c r="J97" s="432"/>
      <c r="K97" s="432"/>
      <c r="L97" s="432"/>
      <c r="M97" s="432"/>
      <c r="N97" s="432"/>
      <c r="O97" s="432"/>
      <c r="P97" s="432"/>
      <c r="Q97" s="432"/>
      <c r="R97" s="432"/>
      <c r="S97" s="432"/>
      <c r="T97" s="432"/>
      <c r="U97" s="432"/>
      <c r="V97" s="432"/>
      <c r="W97" s="432"/>
      <c r="X97" s="432"/>
      <c r="Y97" s="432"/>
      <c r="Z97" s="432"/>
    </row>
    <row r="98">
      <c r="A98" s="460" t="s">
        <v>59</v>
      </c>
      <c r="B98" s="450">
        <v>45849.0</v>
      </c>
      <c r="C98" s="449" t="s">
        <v>1043</v>
      </c>
      <c r="D98" s="130" t="s">
        <v>492</v>
      </c>
      <c r="E98" s="122" t="s">
        <v>213</v>
      </c>
      <c r="F98" s="205">
        <v>7.89827173E8</v>
      </c>
      <c r="G98" s="130"/>
      <c r="H98" s="439" t="s">
        <v>1044</v>
      </c>
      <c r="I98" s="205"/>
      <c r="J98" s="432"/>
      <c r="K98" s="432"/>
      <c r="L98" s="432"/>
      <c r="M98" s="432"/>
      <c r="N98" s="432"/>
      <c r="O98" s="432"/>
      <c r="P98" s="432"/>
      <c r="Q98" s="432"/>
      <c r="R98" s="432"/>
      <c r="S98" s="432"/>
      <c r="T98" s="432"/>
      <c r="U98" s="432"/>
      <c r="V98" s="432"/>
      <c r="W98" s="432"/>
      <c r="X98" s="432"/>
      <c r="Y98" s="432"/>
      <c r="Z98" s="432"/>
    </row>
    <row r="99">
      <c r="A99" s="440"/>
      <c r="B99" s="450">
        <v>45849.0</v>
      </c>
      <c r="C99" s="440"/>
      <c r="D99" s="205"/>
      <c r="E99" s="122" t="s">
        <v>689</v>
      </c>
      <c r="F99" s="205">
        <v>8.44730327E8</v>
      </c>
      <c r="G99" s="130"/>
      <c r="H99" s="439" t="s">
        <v>1044</v>
      </c>
      <c r="I99" s="205"/>
      <c r="J99" s="432"/>
      <c r="K99" s="432"/>
      <c r="L99" s="432"/>
      <c r="M99" s="432"/>
      <c r="N99" s="432"/>
      <c r="O99" s="432"/>
      <c r="P99" s="432"/>
      <c r="Q99" s="432"/>
      <c r="R99" s="432"/>
      <c r="S99" s="432"/>
      <c r="T99" s="432"/>
      <c r="U99" s="432"/>
      <c r="V99" s="432"/>
      <c r="W99" s="432"/>
      <c r="X99" s="432"/>
      <c r="Y99" s="432"/>
      <c r="Z99" s="432"/>
    </row>
    <row r="100">
      <c r="A100" s="440"/>
      <c r="B100" s="450">
        <v>45849.0</v>
      </c>
      <c r="C100" s="440"/>
      <c r="D100" s="205"/>
      <c r="E100" s="122"/>
      <c r="F100" s="205"/>
      <c r="G100" s="130"/>
      <c r="H100" s="130"/>
      <c r="I100" s="205"/>
      <c r="J100" s="432"/>
      <c r="K100" s="432"/>
      <c r="L100" s="432"/>
      <c r="M100" s="432"/>
      <c r="N100" s="432"/>
      <c r="O100" s="432"/>
      <c r="P100" s="432"/>
      <c r="Q100" s="432"/>
      <c r="R100" s="432"/>
      <c r="S100" s="432"/>
      <c r="T100" s="432"/>
      <c r="U100" s="432"/>
      <c r="V100" s="432"/>
      <c r="W100" s="432"/>
      <c r="X100" s="432"/>
      <c r="Y100" s="432"/>
      <c r="Z100" s="432"/>
    </row>
    <row r="101">
      <c r="A101" s="440"/>
      <c r="B101" s="450">
        <v>45849.0</v>
      </c>
      <c r="C101" s="440"/>
      <c r="D101" s="205"/>
      <c r="E101" s="122"/>
      <c r="F101" s="205"/>
      <c r="G101" s="130"/>
      <c r="H101" s="130"/>
      <c r="I101" s="205"/>
      <c r="J101" s="432"/>
      <c r="K101" s="432"/>
      <c r="L101" s="432"/>
      <c r="M101" s="432"/>
      <c r="N101" s="432"/>
      <c r="O101" s="432"/>
      <c r="P101" s="432"/>
      <c r="Q101" s="432"/>
      <c r="R101" s="432"/>
      <c r="S101" s="432"/>
      <c r="T101" s="432"/>
      <c r="U101" s="432"/>
      <c r="V101" s="432"/>
      <c r="W101" s="432"/>
      <c r="X101" s="432"/>
      <c r="Y101" s="432"/>
      <c r="Z101" s="432"/>
    </row>
    <row r="102">
      <c r="A102" s="443"/>
      <c r="B102" s="450">
        <v>45849.0</v>
      </c>
      <c r="C102" s="443"/>
      <c r="D102" s="205"/>
      <c r="E102" s="122"/>
      <c r="F102" s="205"/>
      <c r="G102" s="130"/>
      <c r="H102" s="130"/>
      <c r="I102" s="205"/>
      <c r="J102" s="432"/>
      <c r="K102" s="432"/>
      <c r="L102" s="432"/>
      <c r="M102" s="432"/>
      <c r="N102" s="432"/>
      <c r="O102" s="432"/>
      <c r="P102" s="432"/>
      <c r="Q102" s="432"/>
      <c r="R102" s="432"/>
      <c r="S102" s="432"/>
      <c r="T102" s="432"/>
      <c r="U102" s="432"/>
      <c r="V102" s="432"/>
      <c r="W102" s="432"/>
      <c r="X102" s="432"/>
      <c r="Y102" s="432"/>
      <c r="Z102" s="432"/>
    </row>
    <row r="103">
      <c r="A103" s="428" t="s">
        <v>17</v>
      </c>
      <c r="B103" s="429" t="s">
        <v>116</v>
      </c>
      <c r="C103" s="429" t="s">
        <v>1039</v>
      </c>
      <c r="D103" s="430" t="s">
        <v>118</v>
      </c>
      <c r="E103" s="431" t="s">
        <v>1040</v>
      </c>
      <c r="F103" s="429" t="s">
        <v>1041</v>
      </c>
      <c r="G103" s="429" t="s">
        <v>9</v>
      </c>
      <c r="H103" s="430" t="s">
        <v>1042</v>
      </c>
      <c r="I103" s="431" t="s">
        <v>52</v>
      </c>
      <c r="J103" s="432"/>
      <c r="K103" s="432"/>
      <c r="L103" s="432"/>
      <c r="M103" s="432"/>
      <c r="N103" s="432"/>
      <c r="O103" s="432"/>
      <c r="P103" s="432"/>
      <c r="Q103" s="432"/>
      <c r="R103" s="432"/>
      <c r="S103" s="432"/>
      <c r="T103" s="432"/>
      <c r="U103" s="432"/>
      <c r="V103" s="432"/>
      <c r="W103" s="432"/>
      <c r="X103" s="432"/>
      <c r="Y103" s="432"/>
      <c r="Z103" s="432"/>
    </row>
    <row r="104">
      <c r="A104" s="459" t="s">
        <v>60</v>
      </c>
      <c r="B104" s="434">
        <v>45850.0</v>
      </c>
      <c r="C104" s="435" t="s">
        <v>1043</v>
      </c>
      <c r="D104" s="122" t="s">
        <v>178</v>
      </c>
      <c r="E104" s="122" t="s">
        <v>714</v>
      </c>
      <c r="F104" s="123">
        <v>5.81372539E8</v>
      </c>
      <c r="G104" s="122"/>
      <c r="H104" s="439" t="s">
        <v>1044</v>
      </c>
      <c r="I104" s="122"/>
      <c r="J104" s="432"/>
      <c r="K104" s="432"/>
      <c r="L104" s="432"/>
      <c r="M104" s="432"/>
      <c r="N104" s="432"/>
      <c r="O104" s="432"/>
      <c r="P104" s="432"/>
      <c r="Q104" s="432"/>
      <c r="R104" s="432"/>
      <c r="S104" s="432"/>
      <c r="T104" s="432"/>
      <c r="U104" s="432"/>
      <c r="V104" s="432"/>
      <c r="W104" s="432"/>
      <c r="X104" s="432"/>
      <c r="Y104" s="432"/>
      <c r="Z104" s="432"/>
    </row>
    <row r="105">
      <c r="A105" s="440"/>
      <c r="B105" s="434">
        <v>45850.0</v>
      </c>
      <c r="C105" s="441"/>
      <c r="D105" s="122"/>
      <c r="E105" s="122" t="s">
        <v>171</v>
      </c>
      <c r="F105" s="123">
        <v>8.24654077E8</v>
      </c>
      <c r="G105" s="122"/>
      <c r="H105" s="439" t="s">
        <v>1044</v>
      </c>
      <c r="I105" s="122"/>
      <c r="J105" s="432"/>
      <c r="K105" s="432"/>
      <c r="L105" s="432"/>
      <c r="M105" s="432"/>
      <c r="N105" s="432"/>
      <c r="O105" s="432"/>
      <c r="P105" s="432"/>
      <c r="Q105" s="432"/>
      <c r="R105" s="432"/>
      <c r="S105" s="432"/>
      <c r="T105" s="432"/>
      <c r="U105" s="432"/>
      <c r="V105" s="432"/>
      <c r="W105" s="432"/>
      <c r="X105" s="432"/>
      <c r="Y105" s="432"/>
      <c r="Z105" s="432"/>
    </row>
    <row r="106">
      <c r="A106" s="440"/>
      <c r="B106" s="434">
        <v>45850.0</v>
      </c>
      <c r="C106" s="441"/>
      <c r="D106" s="122"/>
      <c r="E106" s="122" t="s">
        <v>355</v>
      </c>
      <c r="F106" s="123">
        <v>6.81235235E8</v>
      </c>
      <c r="G106" s="122"/>
      <c r="H106" s="439" t="s">
        <v>1044</v>
      </c>
      <c r="I106" s="122"/>
      <c r="J106" s="432"/>
      <c r="K106" s="432"/>
      <c r="L106" s="432"/>
      <c r="M106" s="432"/>
      <c r="N106" s="432"/>
      <c r="O106" s="432"/>
      <c r="P106" s="432"/>
      <c r="Q106" s="432"/>
      <c r="R106" s="432"/>
      <c r="S106" s="432"/>
      <c r="T106" s="432"/>
      <c r="U106" s="432"/>
      <c r="V106" s="432"/>
      <c r="W106" s="432"/>
      <c r="X106" s="432"/>
      <c r="Y106" s="432"/>
      <c r="Z106" s="432"/>
    </row>
    <row r="107">
      <c r="A107" s="440"/>
      <c r="B107" s="434">
        <v>45850.0</v>
      </c>
      <c r="C107" s="441"/>
      <c r="D107" s="122"/>
      <c r="E107" s="122" t="s">
        <v>187</v>
      </c>
      <c r="F107" s="123">
        <v>5.23107027E8</v>
      </c>
      <c r="G107" s="122"/>
      <c r="H107" s="439" t="s">
        <v>1044</v>
      </c>
      <c r="I107" s="122"/>
      <c r="J107" s="432"/>
      <c r="K107" s="432"/>
      <c r="L107" s="432"/>
      <c r="M107" s="432"/>
      <c r="N107" s="432"/>
      <c r="O107" s="432"/>
      <c r="P107" s="432"/>
      <c r="Q107" s="432"/>
      <c r="R107" s="432"/>
      <c r="S107" s="432"/>
      <c r="T107" s="432"/>
      <c r="U107" s="432"/>
      <c r="V107" s="432"/>
      <c r="W107" s="432"/>
      <c r="X107" s="432"/>
      <c r="Y107" s="432"/>
      <c r="Z107" s="432"/>
    </row>
    <row r="108">
      <c r="A108" s="443"/>
      <c r="B108" s="434">
        <v>45850.0</v>
      </c>
      <c r="C108" s="45"/>
      <c r="D108" s="122"/>
      <c r="E108" s="122">
        <v>9.08444017E8</v>
      </c>
      <c r="F108" s="123">
        <v>6.81669638E8</v>
      </c>
      <c r="G108" s="122"/>
      <c r="H108" s="439" t="s">
        <v>1044</v>
      </c>
      <c r="I108" s="122"/>
      <c r="J108" s="432"/>
      <c r="K108" s="432"/>
      <c r="L108" s="432"/>
      <c r="M108" s="432"/>
      <c r="N108" s="432"/>
      <c r="O108" s="432"/>
      <c r="P108" s="432"/>
      <c r="Q108" s="432"/>
      <c r="R108" s="432"/>
      <c r="S108" s="432"/>
      <c r="T108" s="432"/>
      <c r="U108" s="432"/>
      <c r="V108" s="432"/>
      <c r="W108" s="432"/>
      <c r="X108" s="432"/>
      <c r="Y108" s="432"/>
      <c r="Z108" s="432"/>
    </row>
    <row r="109">
      <c r="A109" s="428" t="s">
        <v>17</v>
      </c>
      <c r="B109" s="429" t="s">
        <v>116</v>
      </c>
      <c r="C109" s="429" t="s">
        <v>1039</v>
      </c>
      <c r="D109" s="430" t="s">
        <v>118</v>
      </c>
      <c r="E109" s="431" t="s">
        <v>1040</v>
      </c>
      <c r="F109" s="429" t="s">
        <v>1041</v>
      </c>
      <c r="G109" s="429" t="s">
        <v>9</v>
      </c>
      <c r="H109" s="430" t="s">
        <v>1042</v>
      </c>
      <c r="I109" s="431" t="s">
        <v>52</v>
      </c>
      <c r="J109" s="432"/>
      <c r="K109" s="432"/>
      <c r="L109" s="432"/>
      <c r="M109" s="432"/>
      <c r="N109" s="432"/>
      <c r="O109" s="432"/>
      <c r="P109" s="432"/>
      <c r="Q109" s="432"/>
      <c r="R109" s="432"/>
      <c r="S109" s="432"/>
      <c r="T109" s="432"/>
      <c r="U109" s="432"/>
      <c r="V109" s="432"/>
      <c r="W109" s="432"/>
      <c r="X109" s="432"/>
      <c r="Y109" s="432"/>
      <c r="Z109" s="432"/>
    </row>
    <row r="110">
      <c r="A110" s="459" t="s">
        <v>56</v>
      </c>
      <c r="B110" s="434">
        <v>45851.0</v>
      </c>
      <c r="C110" s="435" t="s">
        <v>1043</v>
      </c>
      <c r="D110" s="436" t="s">
        <v>181</v>
      </c>
      <c r="E110" s="438" t="s">
        <v>416</v>
      </c>
      <c r="F110" s="438">
        <v>8.15055329E8</v>
      </c>
      <c r="G110" s="436"/>
      <c r="H110" s="439" t="s">
        <v>1044</v>
      </c>
      <c r="I110" s="122"/>
      <c r="J110" s="432"/>
      <c r="K110" s="432"/>
      <c r="L110" s="432"/>
      <c r="M110" s="432"/>
      <c r="N110" s="432"/>
      <c r="O110" s="432"/>
      <c r="P110" s="432"/>
      <c r="Q110" s="432"/>
      <c r="R110" s="432"/>
      <c r="S110" s="432"/>
      <c r="T110" s="432"/>
      <c r="U110" s="432"/>
      <c r="V110" s="432"/>
      <c r="W110" s="432"/>
      <c r="X110" s="432"/>
      <c r="Y110" s="432"/>
      <c r="Z110" s="432"/>
    </row>
    <row r="111">
      <c r="A111" s="440"/>
      <c r="B111" s="434">
        <v>45851.0</v>
      </c>
      <c r="C111" s="441"/>
      <c r="D111" s="436"/>
      <c r="E111" s="457" t="s">
        <v>772</v>
      </c>
      <c r="F111" s="438">
        <v>7.80802071E8</v>
      </c>
      <c r="G111" s="436"/>
      <c r="H111" s="439" t="s">
        <v>1044</v>
      </c>
      <c r="I111" s="122"/>
      <c r="J111" s="432"/>
      <c r="K111" s="432"/>
      <c r="L111" s="432"/>
      <c r="M111" s="432"/>
      <c r="N111" s="432"/>
      <c r="O111" s="432"/>
      <c r="P111" s="432"/>
      <c r="Q111" s="432"/>
      <c r="R111" s="432"/>
      <c r="S111" s="432"/>
      <c r="T111" s="432"/>
      <c r="U111" s="432"/>
      <c r="V111" s="432"/>
      <c r="W111" s="432"/>
      <c r="X111" s="432"/>
      <c r="Y111" s="432"/>
      <c r="Z111" s="432"/>
    </row>
    <row r="112">
      <c r="A112" s="440"/>
      <c r="B112" s="434">
        <v>45851.0</v>
      </c>
      <c r="C112" s="441"/>
      <c r="D112" s="436"/>
      <c r="E112" s="436" t="s">
        <v>417</v>
      </c>
      <c r="F112" s="438">
        <v>4.56907819E8</v>
      </c>
      <c r="G112" s="436"/>
      <c r="H112" s="439" t="s">
        <v>1044</v>
      </c>
      <c r="I112" s="122"/>
      <c r="J112" s="432"/>
      <c r="K112" s="432"/>
      <c r="L112" s="432"/>
      <c r="M112" s="432"/>
      <c r="N112" s="432"/>
      <c r="O112" s="432"/>
      <c r="P112" s="432"/>
      <c r="Q112" s="432"/>
      <c r="R112" s="432"/>
      <c r="S112" s="432"/>
      <c r="T112" s="432"/>
      <c r="U112" s="432"/>
      <c r="V112" s="432"/>
      <c r="W112" s="432"/>
      <c r="X112" s="432"/>
      <c r="Y112" s="432"/>
      <c r="Z112" s="432"/>
    </row>
    <row r="113">
      <c r="A113" s="440"/>
      <c r="B113" s="434">
        <v>45851.0</v>
      </c>
      <c r="C113" s="441"/>
      <c r="D113" s="436"/>
      <c r="E113" s="457" t="s">
        <v>678</v>
      </c>
      <c r="F113" s="448">
        <v>5.68336421E8</v>
      </c>
      <c r="G113" s="436"/>
      <c r="H113" s="439" t="s">
        <v>1044</v>
      </c>
      <c r="I113" s="122"/>
      <c r="J113" s="432"/>
      <c r="K113" s="432"/>
      <c r="L113" s="432"/>
      <c r="M113" s="432"/>
      <c r="N113" s="432"/>
      <c r="O113" s="432"/>
      <c r="P113" s="432"/>
      <c r="Q113" s="432"/>
      <c r="R113" s="432"/>
      <c r="S113" s="432"/>
      <c r="T113" s="432"/>
      <c r="U113" s="432"/>
      <c r="V113" s="432"/>
      <c r="W113" s="432"/>
      <c r="X113" s="432"/>
      <c r="Y113" s="432"/>
      <c r="Z113" s="432"/>
    </row>
    <row r="114">
      <c r="A114" s="443"/>
      <c r="B114" s="434">
        <v>45851.0</v>
      </c>
      <c r="C114" s="45"/>
      <c r="D114" s="436"/>
      <c r="E114" s="438" t="s">
        <v>567</v>
      </c>
      <c r="F114" s="438">
        <v>7.95790436E8</v>
      </c>
      <c r="G114" s="436"/>
      <c r="H114" s="439" t="s">
        <v>1044</v>
      </c>
      <c r="I114" s="122"/>
      <c r="J114" s="432"/>
      <c r="K114" s="432"/>
      <c r="L114" s="432"/>
      <c r="M114" s="432"/>
      <c r="N114" s="432"/>
      <c r="O114" s="432"/>
      <c r="P114" s="432"/>
      <c r="Q114" s="432"/>
      <c r="R114" s="432"/>
      <c r="S114" s="432"/>
      <c r="T114" s="432"/>
      <c r="U114" s="432"/>
      <c r="V114" s="432"/>
      <c r="W114" s="432"/>
      <c r="X114" s="432"/>
      <c r="Y114" s="432"/>
      <c r="Z114" s="432"/>
    </row>
    <row r="115">
      <c r="A115" s="428" t="s">
        <v>17</v>
      </c>
      <c r="B115" s="429" t="s">
        <v>116</v>
      </c>
      <c r="C115" s="429" t="s">
        <v>1039</v>
      </c>
      <c r="D115" s="430" t="s">
        <v>118</v>
      </c>
      <c r="E115" s="431" t="s">
        <v>1040</v>
      </c>
      <c r="F115" s="429" t="s">
        <v>1041</v>
      </c>
      <c r="G115" s="429" t="s">
        <v>9</v>
      </c>
      <c r="H115" s="430" t="s">
        <v>1042</v>
      </c>
      <c r="I115" s="431" t="s">
        <v>52</v>
      </c>
      <c r="J115" s="432"/>
      <c r="K115" s="432"/>
      <c r="L115" s="432"/>
      <c r="M115" s="432"/>
      <c r="N115" s="432"/>
      <c r="O115" s="432"/>
      <c r="P115" s="432"/>
      <c r="Q115" s="432"/>
      <c r="R115" s="432"/>
      <c r="S115" s="432"/>
      <c r="T115" s="432"/>
      <c r="U115" s="432"/>
      <c r="V115" s="432"/>
      <c r="W115" s="432"/>
      <c r="X115" s="432"/>
      <c r="Y115" s="432"/>
      <c r="Z115" s="432"/>
    </row>
    <row r="116">
      <c r="A116" s="459" t="s">
        <v>60</v>
      </c>
      <c r="B116" s="434">
        <v>45852.0</v>
      </c>
      <c r="C116" s="435" t="s">
        <v>1043</v>
      </c>
      <c r="D116" s="436" t="s">
        <v>257</v>
      </c>
      <c r="E116" s="461" t="s">
        <v>742</v>
      </c>
      <c r="F116" s="438">
        <v>5.01317001E8</v>
      </c>
      <c r="G116" s="436"/>
      <c r="H116" s="439" t="s">
        <v>1044</v>
      </c>
      <c r="I116" s="123" t="s">
        <v>1065</v>
      </c>
      <c r="J116" s="432"/>
      <c r="K116" s="432"/>
      <c r="L116" s="432"/>
      <c r="M116" s="432"/>
      <c r="N116" s="432"/>
      <c r="O116" s="432"/>
      <c r="P116" s="432"/>
      <c r="Q116" s="432"/>
      <c r="R116" s="432"/>
      <c r="S116" s="432"/>
      <c r="T116" s="432"/>
      <c r="U116" s="432"/>
      <c r="V116" s="432"/>
      <c r="W116" s="432"/>
      <c r="X116" s="432"/>
      <c r="Y116" s="432"/>
      <c r="Z116" s="432"/>
    </row>
    <row r="117">
      <c r="A117" s="440"/>
      <c r="B117" s="434">
        <v>45852.0</v>
      </c>
      <c r="C117" s="441"/>
      <c r="D117" s="436" t="s">
        <v>257</v>
      </c>
      <c r="E117" s="461" t="s">
        <v>470</v>
      </c>
      <c r="F117" s="438">
        <v>5.72623041E8</v>
      </c>
      <c r="G117" s="436"/>
      <c r="H117" s="439" t="s">
        <v>1044</v>
      </c>
      <c r="I117" s="446"/>
      <c r="J117" s="432"/>
      <c r="K117" s="432"/>
      <c r="L117" s="432"/>
      <c r="M117" s="432"/>
      <c r="N117" s="432"/>
      <c r="O117" s="432"/>
      <c r="P117" s="432"/>
      <c r="Q117" s="432"/>
      <c r="R117" s="432"/>
      <c r="S117" s="432"/>
      <c r="T117" s="432"/>
      <c r="U117" s="432"/>
      <c r="V117" s="432"/>
      <c r="W117" s="432"/>
      <c r="X117" s="432"/>
      <c r="Y117" s="432"/>
      <c r="Z117" s="432"/>
    </row>
    <row r="118">
      <c r="A118" s="440"/>
      <c r="B118" s="434">
        <v>45852.0</v>
      </c>
      <c r="C118" s="441"/>
      <c r="D118" s="436" t="s">
        <v>257</v>
      </c>
      <c r="E118" s="461" t="s">
        <v>420</v>
      </c>
      <c r="F118" s="438">
        <v>8.15835665E8</v>
      </c>
      <c r="G118" s="436"/>
      <c r="H118" s="439" t="s">
        <v>1044</v>
      </c>
      <c r="I118" s="446"/>
      <c r="J118" s="432"/>
      <c r="K118" s="432"/>
      <c r="L118" s="432"/>
      <c r="M118" s="432"/>
      <c r="N118" s="432"/>
      <c r="O118" s="432"/>
      <c r="P118" s="432"/>
      <c r="Q118" s="432"/>
      <c r="R118" s="432"/>
      <c r="S118" s="432"/>
      <c r="T118" s="432"/>
      <c r="U118" s="432"/>
      <c r="V118" s="432"/>
      <c r="W118" s="432"/>
      <c r="X118" s="432"/>
      <c r="Y118" s="432"/>
      <c r="Z118" s="432"/>
    </row>
    <row r="119">
      <c r="A119" s="440"/>
      <c r="B119" s="434">
        <v>45852.0</v>
      </c>
      <c r="C119" s="441"/>
      <c r="D119" s="436" t="s">
        <v>257</v>
      </c>
      <c r="E119" s="462" t="s">
        <v>504</v>
      </c>
      <c r="F119" s="448">
        <v>7.8782364E8</v>
      </c>
      <c r="G119" s="436"/>
      <c r="H119" s="439" t="s">
        <v>1044</v>
      </c>
      <c r="I119" s="446"/>
      <c r="J119" s="432"/>
      <c r="K119" s="432"/>
      <c r="L119" s="432"/>
      <c r="M119" s="432"/>
      <c r="N119" s="432"/>
      <c r="O119" s="432"/>
      <c r="P119" s="432"/>
      <c r="Q119" s="432"/>
      <c r="R119" s="432"/>
      <c r="S119" s="432"/>
      <c r="T119" s="432"/>
      <c r="U119" s="432"/>
      <c r="V119" s="432"/>
      <c r="W119" s="432"/>
      <c r="X119" s="432"/>
      <c r="Y119" s="432"/>
      <c r="Z119" s="432"/>
    </row>
    <row r="120">
      <c r="A120" s="443"/>
      <c r="B120" s="434">
        <v>45852.0</v>
      </c>
      <c r="C120" s="45"/>
      <c r="D120" s="436" t="s">
        <v>257</v>
      </c>
      <c r="E120" s="461" t="s">
        <v>500</v>
      </c>
      <c r="F120" s="438">
        <v>7.24906331E8</v>
      </c>
      <c r="G120" s="436"/>
      <c r="H120" s="439" t="s">
        <v>1044</v>
      </c>
      <c r="I120" s="446"/>
      <c r="J120" s="432"/>
      <c r="K120" s="432"/>
      <c r="L120" s="432"/>
      <c r="M120" s="432"/>
      <c r="N120" s="432"/>
      <c r="O120" s="432"/>
      <c r="P120" s="432"/>
      <c r="Q120" s="432"/>
      <c r="R120" s="432"/>
      <c r="S120" s="432"/>
      <c r="T120" s="432"/>
      <c r="U120" s="432"/>
      <c r="V120" s="432"/>
      <c r="W120" s="432"/>
      <c r="X120" s="432"/>
      <c r="Y120" s="432"/>
      <c r="Z120" s="432"/>
    </row>
    <row r="121">
      <c r="A121" s="428" t="s">
        <v>17</v>
      </c>
      <c r="B121" s="429" t="s">
        <v>116</v>
      </c>
      <c r="C121" s="429" t="s">
        <v>1039</v>
      </c>
      <c r="D121" s="430" t="s">
        <v>118</v>
      </c>
      <c r="E121" s="431" t="s">
        <v>1040</v>
      </c>
      <c r="F121" s="429" t="s">
        <v>1041</v>
      </c>
      <c r="G121" s="429" t="s">
        <v>9</v>
      </c>
      <c r="H121" s="430" t="s">
        <v>1042</v>
      </c>
      <c r="I121" s="431" t="s">
        <v>52</v>
      </c>
      <c r="J121" s="432"/>
      <c r="K121" s="432"/>
      <c r="L121" s="432"/>
      <c r="M121" s="432"/>
      <c r="N121" s="432"/>
      <c r="O121" s="432"/>
      <c r="P121" s="432"/>
      <c r="Q121" s="432"/>
      <c r="R121" s="432"/>
      <c r="S121" s="432"/>
      <c r="T121" s="432"/>
      <c r="U121" s="432"/>
      <c r="V121" s="432"/>
      <c r="W121" s="432"/>
      <c r="X121" s="432"/>
      <c r="Y121" s="432"/>
      <c r="Z121" s="432"/>
    </row>
    <row r="122">
      <c r="A122" s="460" t="s">
        <v>59</v>
      </c>
      <c r="B122" s="434">
        <v>45853.0</v>
      </c>
      <c r="C122" s="435" t="s">
        <v>1043</v>
      </c>
      <c r="D122" s="436" t="s">
        <v>146</v>
      </c>
      <c r="E122" s="463" t="s">
        <v>804</v>
      </c>
      <c r="F122" s="438">
        <v>7.04204675E8</v>
      </c>
      <c r="G122" s="436"/>
      <c r="H122" s="439" t="s">
        <v>1044</v>
      </c>
      <c r="I122" s="122"/>
      <c r="J122" s="432"/>
      <c r="K122" s="432"/>
      <c r="L122" s="432"/>
      <c r="M122" s="432"/>
      <c r="N122" s="432"/>
      <c r="O122" s="432"/>
      <c r="P122" s="432"/>
      <c r="Q122" s="432"/>
      <c r="R122" s="432"/>
      <c r="S122" s="432"/>
      <c r="T122" s="432"/>
      <c r="U122" s="432"/>
      <c r="V122" s="432"/>
      <c r="W122" s="432"/>
      <c r="X122" s="432"/>
      <c r="Y122" s="432"/>
      <c r="Z122" s="432"/>
    </row>
    <row r="123">
      <c r="A123" s="440"/>
      <c r="B123" s="434">
        <v>45853.0</v>
      </c>
      <c r="C123" s="441"/>
      <c r="D123" s="436"/>
      <c r="E123" s="464">
        <v>1.060568298E9</v>
      </c>
      <c r="F123" s="438">
        <v>8.30132087E8</v>
      </c>
      <c r="G123" s="436"/>
      <c r="H123" s="439" t="s">
        <v>1044</v>
      </c>
      <c r="I123" s="122"/>
      <c r="J123" s="432"/>
      <c r="K123" s="432"/>
      <c r="L123" s="432"/>
      <c r="M123" s="432"/>
      <c r="N123" s="432"/>
      <c r="O123" s="432"/>
      <c r="P123" s="432"/>
      <c r="Q123" s="432"/>
      <c r="R123" s="432"/>
      <c r="S123" s="432"/>
      <c r="T123" s="432"/>
      <c r="U123" s="432"/>
      <c r="V123" s="432"/>
      <c r="W123" s="432"/>
      <c r="X123" s="432"/>
      <c r="Y123" s="432"/>
      <c r="Z123" s="432"/>
    </row>
    <row r="124">
      <c r="A124" s="440"/>
      <c r="B124" s="434">
        <v>45853.0</v>
      </c>
      <c r="C124" s="441"/>
      <c r="D124" s="436"/>
      <c r="E124" s="463" t="s">
        <v>1066</v>
      </c>
      <c r="F124" s="438">
        <v>7.03389736E8</v>
      </c>
      <c r="G124" s="436"/>
      <c r="H124" s="439" t="s">
        <v>1044</v>
      </c>
      <c r="I124" s="122"/>
      <c r="J124" s="432"/>
      <c r="K124" s="432"/>
      <c r="L124" s="432"/>
      <c r="M124" s="432"/>
      <c r="N124" s="432"/>
      <c r="O124" s="432"/>
      <c r="P124" s="432"/>
      <c r="Q124" s="432"/>
      <c r="R124" s="432"/>
      <c r="S124" s="432"/>
      <c r="T124" s="432"/>
      <c r="U124" s="432"/>
      <c r="V124" s="432"/>
      <c r="W124" s="432"/>
      <c r="X124" s="432"/>
      <c r="Y124" s="432"/>
      <c r="Z124" s="432"/>
    </row>
    <row r="125">
      <c r="A125" s="440"/>
      <c r="B125" s="434">
        <v>45853.0</v>
      </c>
      <c r="C125" s="441"/>
      <c r="D125" s="436"/>
      <c r="E125" s="463" t="s">
        <v>232</v>
      </c>
      <c r="F125" s="448">
        <v>8.14423095E8</v>
      </c>
      <c r="G125" s="436"/>
      <c r="H125" s="439" t="s">
        <v>1044</v>
      </c>
      <c r="I125" s="122"/>
      <c r="J125" s="432"/>
      <c r="K125" s="432"/>
      <c r="L125" s="432"/>
      <c r="M125" s="432"/>
      <c r="N125" s="432"/>
      <c r="O125" s="432"/>
      <c r="P125" s="432"/>
      <c r="Q125" s="432"/>
      <c r="R125" s="432"/>
      <c r="S125" s="432"/>
      <c r="T125" s="432"/>
      <c r="U125" s="432"/>
      <c r="V125" s="432"/>
      <c r="W125" s="432"/>
      <c r="X125" s="432"/>
      <c r="Y125" s="432"/>
      <c r="Z125" s="432"/>
    </row>
    <row r="126">
      <c r="A126" s="443"/>
      <c r="B126" s="434">
        <v>45853.0</v>
      </c>
      <c r="C126" s="45"/>
      <c r="D126" s="436"/>
      <c r="E126" s="463" t="s">
        <v>1067</v>
      </c>
      <c r="F126" s="438">
        <v>7.22390311E8</v>
      </c>
      <c r="G126" s="436"/>
      <c r="H126" s="439" t="s">
        <v>1044</v>
      </c>
      <c r="I126" s="122"/>
      <c r="J126" s="432"/>
      <c r="K126" s="432"/>
      <c r="L126" s="432"/>
      <c r="M126" s="432"/>
      <c r="N126" s="432"/>
      <c r="O126" s="432"/>
      <c r="P126" s="432"/>
      <c r="Q126" s="432"/>
      <c r="R126" s="432"/>
      <c r="S126" s="432"/>
      <c r="T126" s="432"/>
      <c r="U126" s="432"/>
      <c r="V126" s="432"/>
      <c r="W126" s="432"/>
      <c r="X126" s="432"/>
      <c r="Y126" s="432"/>
      <c r="Z126" s="432"/>
    </row>
    <row r="127">
      <c r="A127" s="428" t="s">
        <v>17</v>
      </c>
      <c r="B127" s="429" t="s">
        <v>116</v>
      </c>
      <c r="C127" s="429" t="s">
        <v>1039</v>
      </c>
      <c r="D127" s="430" t="s">
        <v>118</v>
      </c>
      <c r="E127" s="431" t="s">
        <v>1040</v>
      </c>
      <c r="F127" s="429" t="s">
        <v>1041</v>
      </c>
      <c r="G127" s="429" t="s">
        <v>9</v>
      </c>
      <c r="H127" s="430" t="s">
        <v>1042</v>
      </c>
      <c r="I127" s="431" t="s">
        <v>52</v>
      </c>
      <c r="J127" s="432"/>
      <c r="K127" s="432"/>
      <c r="L127" s="432"/>
      <c r="M127" s="432"/>
      <c r="N127" s="432"/>
      <c r="O127" s="432"/>
      <c r="P127" s="432"/>
      <c r="Q127" s="432"/>
      <c r="R127" s="432"/>
      <c r="S127" s="432"/>
      <c r="T127" s="432"/>
      <c r="U127" s="432"/>
      <c r="V127" s="432"/>
      <c r="W127" s="432"/>
      <c r="X127" s="432"/>
      <c r="Y127" s="432"/>
      <c r="Z127" s="432"/>
    </row>
    <row r="128">
      <c r="A128" s="460" t="s">
        <v>59</v>
      </c>
      <c r="B128" s="434">
        <v>45854.0</v>
      </c>
      <c r="C128" s="435" t="s">
        <v>1043</v>
      </c>
      <c r="D128" s="436" t="s">
        <v>166</v>
      </c>
      <c r="E128" s="461" t="s">
        <v>158</v>
      </c>
      <c r="F128" s="438">
        <v>5.29884291E8</v>
      </c>
      <c r="G128" s="436"/>
      <c r="H128" s="439" t="s">
        <v>1044</v>
      </c>
      <c r="I128" s="122"/>
      <c r="J128" s="432"/>
      <c r="K128" s="432"/>
      <c r="L128" s="432"/>
      <c r="M128" s="432"/>
      <c r="N128" s="432"/>
      <c r="O128" s="432"/>
      <c r="P128" s="432"/>
      <c r="Q128" s="432"/>
      <c r="R128" s="432"/>
      <c r="S128" s="432"/>
      <c r="T128" s="432"/>
      <c r="U128" s="432"/>
      <c r="V128" s="432"/>
      <c r="W128" s="432"/>
      <c r="X128" s="432"/>
      <c r="Y128" s="432"/>
      <c r="Z128" s="432"/>
    </row>
    <row r="129">
      <c r="A129" s="440"/>
      <c r="B129" s="434">
        <v>45854.0</v>
      </c>
      <c r="C129" s="441"/>
      <c r="D129" s="436"/>
      <c r="E129" s="461" t="s">
        <v>167</v>
      </c>
      <c r="F129" s="438">
        <v>4.42686297E8</v>
      </c>
      <c r="G129" s="436"/>
      <c r="H129" s="439" t="s">
        <v>1044</v>
      </c>
      <c r="I129" s="122"/>
      <c r="J129" s="432"/>
      <c r="K129" s="432"/>
      <c r="L129" s="432"/>
      <c r="M129" s="432"/>
      <c r="N129" s="432"/>
      <c r="O129" s="432"/>
      <c r="P129" s="432"/>
      <c r="Q129" s="432"/>
      <c r="R129" s="432"/>
      <c r="S129" s="432"/>
      <c r="T129" s="432"/>
      <c r="U129" s="432"/>
      <c r="V129" s="432"/>
      <c r="W129" s="432"/>
      <c r="X129" s="432"/>
      <c r="Y129" s="432"/>
      <c r="Z129" s="432"/>
    </row>
    <row r="130">
      <c r="A130" s="440"/>
      <c r="B130" s="434">
        <v>45854.0</v>
      </c>
      <c r="C130" s="441"/>
      <c r="D130" s="436"/>
      <c r="E130" s="461" t="s">
        <v>393</v>
      </c>
      <c r="F130" s="438">
        <v>4.67361148E8</v>
      </c>
      <c r="G130" s="436"/>
      <c r="H130" s="439" t="s">
        <v>1044</v>
      </c>
      <c r="I130" s="122"/>
      <c r="J130" s="432"/>
      <c r="K130" s="432"/>
      <c r="L130" s="432"/>
      <c r="M130" s="432"/>
      <c r="N130" s="432"/>
      <c r="O130" s="432"/>
      <c r="P130" s="432"/>
      <c r="Q130" s="432"/>
      <c r="R130" s="432"/>
      <c r="S130" s="432"/>
      <c r="T130" s="432"/>
      <c r="U130" s="432"/>
      <c r="V130" s="432"/>
      <c r="W130" s="432"/>
      <c r="X130" s="432"/>
      <c r="Y130" s="432"/>
      <c r="Z130" s="432"/>
    </row>
    <row r="131">
      <c r="A131" s="440"/>
      <c r="B131" s="434">
        <v>45854.0</v>
      </c>
      <c r="C131" s="441"/>
      <c r="D131" s="436"/>
      <c r="E131" s="462" t="s">
        <v>443</v>
      </c>
      <c r="F131" s="448">
        <v>8.45902756E8</v>
      </c>
      <c r="G131" s="436"/>
      <c r="H131" s="439" t="s">
        <v>1044</v>
      </c>
      <c r="I131" s="122"/>
      <c r="J131" s="432"/>
      <c r="K131" s="432"/>
      <c r="L131" s="432"/>
      <c r="M131" s="432"/>
      <c r="N131" s="432"/>
      <c r="O131" s="432"/>
      <c r="P131" s="432"/>
      <c r="Q131" s="432"/>
      <c r="R131" s="432"/>
      <c r="S131" s="432"/>
      <c r="T131" s="432"/>
      <c r="U131" s="432"/>
      <c r="V131" s="432"/>
      <c r="W131" s="432"/>
      <c r="X131" s="432"/>
      <c r="Y131" s="432"/>
      <c r="Z131" s="432"/>
    </row>
    <row r="132">
      <c r="A132" s="443"/>
      <c r="B132" s="434">
        <v>45854.0</v>
      </c>
      <c r="C132" s="45"/>
      <c r="D132" s="436"/>
      <c r="E132" s="461" t="s">
        <v>156</v>
      </c>
      <c r="F132" s="438">
        <v>7.82249384E8</v>
      </c>
      <c r="G132" s="436"/>
      <c r="H132" s="439" t="s">
        <v>1044</v>
      </c>
      <c r="I132" s="123" t="s">
        <v>1068</v>
      </c>
      <c r="J132" s="432"/>
      <c r="K132" s="432"/>
      <c r="L132" s="432"/>
      <c r="M132" s="432"/>
      <c r="N132" s="432"/>
      <c r="O132" s="432"/>
      <c r="P132" s="432"/>
      <c r="Q132" s="432"/>
      <c r="R132" s="432"/>
      <c r="S132" s="432"/>
      <c r="T132" s="432"/>
      <c r="U132" s="432"/>
      <c r="V132" s="432"/>
      <c r="W132" s="432"/>
      <c r="X132" s="432"/>
      <c r="Y132" s="432"/>
      <c r="Z132" s="432"/>
    </row>
    <row r="133">
      <c r="A133" s="428" t="s">
        <v>17</v>
      </c>
      <c r="B133" s="429" t="s">
        <v>116</v>
      </c>
      <c r="C133" s="429" t="s">
        <v>1039</v>
      </c>
      <c r="D133" s="430" t="s">
        <v>118</v>
      </c>
      <c r="E133" s="431" t="s">
        <v>1040</v>
      </c>
      <c r="F133" s="429" t="s">
        <v>1041</v>
      </c>
      <c r="G133" s="429" t="s">
        <v>9</v>
      </c>
      <c r="H133" s="430" t="s">
        <v>1042</v>
      </c>
      <c r="I133" s="431" t="s">
        <v>52</v>
      </c>
      <c r="J133" s="432"/>
      <c r="K133" s="432"/>
      <c r="L133" s="432"/>
      <c r="M133" s="432"/>
      <c r="N133" s="432"/>
      <c r="O133" s="432"/>
      <c r="P133" s="432"/>
      <c r="Q133" s="432"/>
      <c r="R133" s="432"/>
      <c r="S133" s="432"/>
      <c r="T133" s="432"/>
      <c r="U133" s="432"/>
      <c r="V133" s="432"/>
      <c r="W133" s="432"/>
      <c r="X133" s="432"/>
      <c r="Y133" s="432"/>
      <c r="Z133" s="432"/>
    </row>
    <row r="134">
      <c r="A134" s="449" t="s">
        <v>59</v>
      </c>
      <c r="B134" s="434">
        <v>45855.0</v>
      </c>
      <c r="C134" s="435" t="s">
        <v>1043</v>
      </c>
      <c r="D134" s="436" t="s">
        <v>564</v>
      </c>
      <c r="E134" s="436" t="s">
        <v>768</v>
      </c>
      <c r="F134" s="438">
        <v>6.79308864E8</v>
      </c>
      <c r="G134" s="436"/>
      <c r="H134" s="439" t="s">
        <v>1044</v>
      </c>
      <c r="I134" s="122"/>
      <c r="J134" s="432"/>
      <c r="K134" s="432"/>
      <c r="L134" s="432"/>
      <c r="M134" s="432"/>
      <c r="N134" s="432"/>
      <c r="O134" s="432"/>
      <c r="P134" s="432"/>
      <c r="Q134" s="432"/>
      <c r="R134" s="432"/>
      <c r="S134" s="432"/>
      <c r="T134" s="432"/>
      <c r="U134" s="432"/>
      <c r="V134" s="432"/>
      <c r="W134" s="432"/>
      <c r="X134" s="432"/>
      <c r="Y134" s="432"/>
      <c r="Z134" s="432"/>
    </row>
    <row r="135">
      <c r="A135" s="440"/>
      <c r="B135" s="434">
        <v>45855.0</v>
      </c>
      <c r="C135" s="441"/>
      <c r="D135" s="436"/>
      <c r="E135" s="436" t="s">
        <v>772</v>
      </c>
      <c r="F135" s="438">
        <v>7.80802071E8</v>
      </c>
      <c r="G135" s="436"/>
      <c r="H135" s="439" t="s">
        <v>1044</v>
      </c>
      <c r="I135" s="122"/>
      <c r="J135" s="432"/>
      <c r="K135" s="432"/>
      <c r="L135" s="432"/>
      <c r="M135" s="432"/>
      <c r="N135" s="432"/>
      <c r="O135" s="432"/>
      <c r="P135" s="432"/>
      <c r="Q135" s="432"/>
      <c r="R135" s="432"/>
      <c r="S135" s="432"/>
      <c r="T135" s="432"/>
      <c r="U135" s="432"/>
      <c r="V135" s="432"/>
      <c r="W135" s="432"/>
      <c r="X135" s="432"/>
      <c r="Y135" s="432"/>
      <c r="Z135" s="432"/>
    </row>
    <row r="136">
      <c r="A136" s="440"/>
      <c r="B136" s="434">
        <v>45855.0</v>
      </c>
      <c r="C136" s="441"/>
      <c r="D136" s="436"/>
      <c r="E136" s="436" t="s">
        <v>278</v>
      </c>
      <c r="F136" s="438">
        <v>7.95790436E8</v>
      </c>
      <c r="G136" s="436"/>
      <c r="H136" s="439" t="s">
        <v>1044</v>
      </c>
      <c r="I136" s="122"/>
      <c r="J136" s="432"/>
      <c r="K136" s="432"/>
      <c r="L136" s="432"/>
      <c r="M136" s="432"/>
      <c r="N136" s="432"/>
      <c r="O136" s="432"/>
      <c r="P136" s="432"/>
      <c r="Q136" s="432"/>
      <c r="R136" s="432"/>
      <c r="S136" s="432"/>
      <c r="T136" s="432"/>
      <c r="U136" s="432"/>
      <c r="V136" s="432"/>
      <c r="W136" s="432"/>
      <c r="X136" s="432"/>
      <c r="Y136" s="432"/>
      <c r="Z136" s="432"/>
    </row>
    <row r="137">
      <c r="A137" s="440"/>
      <c r="B137" s="434">
        <v>45855.0</v>
      </c>
      <c r="C137" s="441"/>
      <c r="D137" s="436"/>
      <c r="E137" s="436" t="s">
        <v>1069</v>
      </c>
      <c r="F137" s="438">
        <v>8.15055329E8</v>
      </c>
      <c r="G137" s="436"/>
      <c r="H137" s="439" t="s">
        <v>1044</v>
      </c>
      <c r="I137" s="122"/>
      <c r="J137" s="432"/>
      <c r="K137" s="432"/>
      <c r="L137" s="432"/>
      <c r="M137" s="432"/>
      <c r="N137" s="432"/>
      <c r="O137" s="432"/>
      <c r="P137" s="432"/>
      <c r="Q137" s="432"/>
      <c r="R137" s="432"/>
      <c r="S137" s="432"/>
      <c r="T137" s="432"/>
      <c r="U137" s="432"/>
      <c r="V137" s="432"/>
      <c r="W137" s="432"/>
      <c r="X137" s="432"/>
      <c r="Y137" s="432"/>
      <c r="Z137" s="432"/>
    </row>
    <row r="138">
      <c r="A138" s="443"/>
      <c r="B138" s="434">
        <v>45855.0</v>
      </c>
      <c r="C138" s="45"/>
      <c r="D138" s="436"/>
      <c r="E138" s="436" t="s">
        <v>603</v>
      </c>
      <c r="F138" s="438">
        <v>8.0519121E8</v>
      </c>
      <c r="G138" s="436"/>
      <c r="H138" s="439" t="s">
        <v>1044</v>
      </c>
      <c r="I138" s="122"/>
      <c r="J138" s="432"/>
      <c r="K138" s="432"/>
      <c r="L138" s="432"/>
      <c r="M138" s="432"/>
      <c r="N138" s="432"/>
      <c r="O138" s="432"/>
      <c r="P138" s="432"/>
      <c r="Q138" s="432"/>
      <c r="R138" s="432"/>
      <c r="S138" s="432"/>
      <c r="T138" s="432"/>
      <c r="U138" s="432"/>
      <c r="V138" s="432"/>
      <c r="W138" s="432"/>
      <c r="X138" s="432"/>
      <c r="Y138" s="432"/>
      <c r="Z138" s="432"/>
    </row>
    <row r="139">
      <c r="A139" s="428" t="s">
        <v>17</v>
      </c>
      <c r="B139" s="429" t="s">
        <v>116</v>
      </c>
      <c r="C139" s="429" t="s">
        <v>1039</v>
      </c>
      <c r="D139" s="430" t="s">
        <v>118</v>
      </c>
      <c r="E139" s="431" t="s">
        <v>1040</v>
      </c>
      <c r="F139" s="429" t="s">
        <v>1041</v>
      </c>
      <c r="G139" s="429" t="s">
        <v>9</v>
      </c>
      <c r="H139" s="430" t="s">
        <v>1042</v>
      </c>
      <c r="I139" s="431" t="s">
        <v>52</v>
      </c>
      <c r="J139" s="432"/>
      <c r="K139" s="432"/>
      <c r="L139" s="432"/>
      <c r="M139" s="432"/>
      <c r="N139" s="432"/>
      <c r="O139" s="432"/>
      <c r="P139" s="432"/>
      <c r="Q139" s="432"/>
      <c r="R139" s="432"/>
      <c r="S139" s="432"/>
      <c r="T139" s="432"/>
      <c r="U139" s="432"/>
      <c r="V139" s="432"/>
      <c r="W139" s="432"/>
      <c r="X139" s="432"/>
      <c r="Y139" s="432"/>
      <c r="Z139" s="432"/>
    </row>
    <row r="140">
      <c r="A140" s="449" t="s">
        <v>1061</v>
      </c>
      <c r="B140" s="434">
        <v>45856.0</v>
      </c>
      <c r="C140" s="435" t="s">
        <v>1043</v>
      </c>
      <c r="D140" s="436" t="s">
        <v>282</v>
      </c>
      <c r="E140" s="436" t="s">
        <v>675</v>
      </c>
      <c r="F140" s="438"/>
      <c r="G140" s="436"/>
      <c r="H140" s="436"/>
      <c r="I140" s="122"/>
      <c r="J140" s="432"/>
      <c r="K140" s="432"/>
      <c r="L140" s="432"/>
      <c r="M140" s="432"/>
      <c r="N140" s="432"/>
      <c r="O140" s="432"/>
      <c r="P140" s="432"/>
      <c r="Q140" s="432"/>
      <c r="R140" s="432"/>
      <c r="S140" s="432"/>
      <c r="T140" s="432"/>
      <c r="U140" s="432"/>
      <c r="V140" s="432"/>
      <c r="W140" s="432"/>
      <c r="X140" s="432"/>
      <c r="Y140" s="432"/>
      <c r="Z140" s="432"/>
    </row>
    <row r="141">
      <c r="A141" s="440"/>
      <c r="B141" s="434">
        <v>45856.0</v>
      </c>
      <c r="C141" s="441"/>
      <c r="D141" s="436"/>
      <c r="E141" s="438" t="s">
        <v>668</v>
      </c>
      <c r="F141" s="438"/>
      <c r="G141" s="436"/>
      <c r="H141" s="436"/>
      <c r="I141" s="122"/>
      <c r="J141" s="432"/>
      <c r="K141" s="432"/>
      <c r="L141" s="432"/>
      <c r="M141" s="432"/>
      <c r="N141" s="432"/>
      <c r="O141" s="432"/>
      <c r="P141" s="432"/>
      <c r="Q141" s="432"/>
      <c r="R141" s="432"/>
      <c r="S141" s="432"/>
      <c r="T141" s="432"/>
      <c r="U141" s="432"/>
      <c r="V141" s="432"/>
      <c r="W141" s="432"/>
      <c r="X141" s="432"/>
      <c r="Y141" s="432"/>
      <c r="Z141" s="432"/>
    </row>
    <row r="142">
      <c r="A142" s="440"/>
      <c r="B142" s="434">
        <v>45856.0</v>
      </c>
      <c r="C142" s="441"/>
      <c r="D142" s="436"/>
      <c r="E142" s="438" t="s">
        <v>1070</v>
      </c>
      <c r="F142" s="438"/>
      <c r="G142" s="436"/>
      <c r="H142" s="436"/>
      <c r="I142" s="122"/>
      <c r="J142" s="432"/>
      <c r="K142" s="432"/>
      <c r="L142" s="432"/>
      <c r="M142" s="432"/>
      <c r="N142" s="432"/>
      <c r="O142" s="432"/>
      <c r="P142" s="432"/>
      <c r="Q142" s="432"/>
      <c r="R142" s="432"/>
      <c r="S142" s="432"/>
      <c r="T142" s="432"/>
      <c r="U142" s="432"/>
      <c r="V142" s="432"/>
      <c r="W142" s="432"/>
      <c r="X142" s="432"/>
      <c r="Y142" s="432"/>
      <c r="Z142" s="432"/>
    </row>
    <row r="143">
      <c r="A143" s="440"/>
      <c r="B143" s="434">
        <v>45856.0</v>
      </c>
      <c r="C143" s="441"/>
      <c r="D143" s="436"/>
      <c r="E143" s="436" t="s">
        <v>776</v>
      </c>
      <c r="F143" s="438"/>
      <c r="G143" s="436"/>
      <c r="H143" s="436"/>
      <c r="I143" s="122"/>
      <c r="J143" s="432"/>
      <c r="K143" s="432"/>
      <c r="L143" s="432"/>
      <c r="M143" s="432"/>
      <c r="N143" s="432"/>
      <c r="O143" s="432"/>
      <c r="P143" s="432"/>
      <c r="Q143" s="432"/>
      <c r="R143" s="432"/>
      <c r="S143" s="432"/>
      <c r="T143" s="432"/>
      <c r="U143" s="432"/>
      <c r="V143" s="432"/>
      <c r="W143" s="432"/>
      <c r="X143" s="432"/>
      <c r="Y143" s="432"/>
      <c r="Z143" s="432"/>
    </row>
    <row r="144">
      <c r="A144" s="443"/>
      <c r="B144" s="434">
        <v>45856.0</v>
      </c>
      <c r="C144" s="45"/>
      <c r="D144" s="436"/>
      <c r="E144" s="436">
        <v>7.80521329E8</v>
      </c>
      <c r="F144" s="438"/>
      <c r="G144" s="436"/>
      <c r="H144" s="436"/>
      <c r="I144" s="122"/>
      <c r="J144" s="432"/>
      <c r="K144" s="432"/>
      <c r="L144" s="432"/>
      <c r="M144" s="432"/>
      <c r="N144" s="432"/>
      <c r="O144" s="432"/>
      <c r="P144" s="432"/>
      <c r="Q144" s="432"/>
      <c r="R144" s="432"/>
      <c r="S144" s="432"/>
      <c r="T144" s="432"/>
      <c r="U144" s="432"/>
      <c r="V144" s="432"/>
      <c r="W144" s="432"/>
      <c r="X144" s="432"/>
      <c r="Y144" s="432"/>
      <c r="Z144" s="432"/>
    </row>
    <row r="145">
      <c r="A145" s="428" t="s">
        <v>17</v>
      </c>
      <c r="B145" s="429" t="s">
        <v>116</v>
      </c>
      <c r="C145" s="429" t="s">
        <v>1039</v>
      </c>
      <c r="D145" s="430" t="s">
        <v>118</v>
      </c>
      <c r="E145" s="431" t="s">
        <v>1040</v>
      </c>
      <c r="F145" s="429" t="s">
        <v>1041</v>
      </c>
      <c r="G145" s="429" t="s">
        <v>9</v>
      </c>
      <c r="H145" s="430" t="s">
        <v>1042</v>
      </c>
      <c r="I145" s="431" t="s">
        <v>52</v>
      </c>
      <c r="J145" s="432"/>
      <c r="K145" s="432"/>
      <c r="L145" s="432"/>
      <c r="M145" s="432"/>
      <c r="N145" s="432"/>
      <c r="O145" s="432"/>
      <c r="P145" s="432"/>
      <c r="Q145" s="432"/>
      <c r="R145" s="432"/>
      <c r="S145" s="432"/>
      <c r="T145" s="432"/>
      <c r="U145" s="432"/>
      <c r="V145" s="432"/>
      <c r="W145" s="432"/>
      <c r="X145" s="432"/>
      <c r="Y145" s="432"/>
      <c r="Z145" s="432"/>
    </row>
    <row r="146">
      <c r="A146" s="459" t="s">
        <v>58</v>
      </c>
      <c r="B146" s="434">
        <v>45857.0</v>
      </c>
      <c r="C146" s="435" t="s">
        <v>1043</v>
      </c>
      <c r="D146" s="436" t="s">
        <v>191</v>
      </c>
      <c r="E146" s="465" t="s">
        <v>464</v>
      </c>
      <c r="F146" s="436"/>
      <c r="G146" s="436"/>
      <c r="H146" s="436"/>
      <c r="I146" s="122"/>
      <c r="J146" s="432"/>
      <c r="K146" s="432"/>
      <c r="L146" s="432"/>
      <c r="M146" s="432"/>
      <c r="N146" s="432"/>
      <c r="O146" s="432"/>
      <c r="P146" s="432"/>
      <c r="Q146" s="432"/>
      <c r="R146" s="432"/>
      <c r="S146" s="432"/>
      <c r="T146" s="432"/>
      <c r="U146" s="432"/>
      <c r="V146" s="432"/>
      <c r="W146" s="432"/>
      <c r="X146" s="432"/>
      <c r="Y146" s="432"/>
      <c r="Z146" s="432"/>
    </row>
    <row r="147">
      <c r="A147" s="440"/>
      <c r="B147" s="434">
        <v>45857.0</v>
      </c>
      <c r="C147" s="441"/>
      <c r="D147" s="436"/>
      <c r="E147" s="465" t="s">
        <v>538</v>
      </c>
      <c r="F147" s="436"/>
      <c r="G147" s="436"/>
      <c r="H147" s="436"/>
      <c r="I147" s="122"/>
      <c r="J147" s="432"/>
      <c r="K147" s="432"/>
      <c r="L147" s="432"/>
      <c r="M147" s="432"/>
      <c r="N147" s="432"/>
      <c r="O147" s="432"/>
      <c r="P147" s="432"/>
      <c r="Q147" s="432"/>
      <c r="R147" s="432"/>
      <c r="S147" s="432"/>
      <c r="T147" s="432"/>
      <c r="U147" s="432"/>
      <c r="V147" s="432"/>
      <c r="W147" s="432"/>
      <c r="X147" s="432"/>
      <c r="Y147" s="432"/>
      <c r="Z147" s="432"/>
    </row>
    <row r="148">
      <c r="A148" s="440"/>
      <c r="B148" s="434">
        <v>45857.0</v>
      </c>
      <c r="C148" s="441"/>
      <c r="D148" s="436"/>
      <c r="E148" s="465" t="s">
        <v>541</v>
      </c>
      <c r="F148" s="436"/>
      <c r="G148" s="436"/>
      <c r="H148" s="436"/>
      <c r="I148" s="122"/>
      <c r="J148" s="432"/>
      <c r="K148" s="432"/>
      <c r="L148" s="432"/>
      <c r="M148" s="432"/>
      <c r="N148" s="432"/>
      <c r="O148" s="432"/>
      <c r="P148" s="432"/>
      <c r="Q148" s="432"/>
      <c r="R148" s="432"/>
      <c r="S148" s="432"/>
      <c r="T148" s="432"/>
      <c r="U148" s="432"/>
      <c r="V148" s="432"/>
      <c r="W148" s="432"/>
      <c r="X148" s="432"/>
      <c r="Y148" s="432"/>
      <c r="Z148" s="432"/>
    </row>
    <row r="149">
      <c r="A149" s="440"/>
      <c r="B149" s="434">
        <v>45857.0</v>
      </c>
      <c r="C149" s="441"/>
      <c r="D149" s="436"/>
      <c r="E149" s="209" t="s">
        <v>551</v>
      </c>
      <c r="F149" s="442"/>
      <c r="G149" s="436"/>
      <c r="H149" s="436"/>
      <c r="I149" s="122"/>
      <c r="J149" s="432"/>
      <c r="K149" s="432"/>
      <c r="L149" s="432"/>
      <c r="M149" s="432"/>
      <c r="N149" s="432"/>
      <c r="O149" s="432"/>
      <c r="P149" s="432"/>
      <c r="Q149" s="432"/>
      <c r="R149" s="432"/>
      <c r="S149" s="432"/>
      <c r="T149" s="432"/>
      <c r="U149" s="432"/>
      <c r="V149" s="432"/>
      <c r="W149" s="432"/>
      <c r="X149" s="432"/>
      <c r="Y149" s="432"/>
      <c r="Z149" s="432"/>
    </row>
    <row r="150">
      <c r="A150" s="443"/>
      <c r="B150" s="434">
        <v>45857.0</v>
      </c>
      <c r="C150" s="45"/>
      <c r="D150" s="436"/>
      <c r="E150" s="465" t="s">
        <v>464</v>
      </c>
      <c r="F150" s="436"/>
      <c r="G150" s="436"/>
      <c r="H150" s="436"/>
      <c r="I150" s="122"/>
      <c r="J150" s="432"/>
      <c r="K150" s="432"/>
      <c r="L150" s="432"/>
      <c r="M150" s="432"/>
      <c r="N150" s="432"/>
      <c r="O150" s="432"/>
      <c r="P150" s="432"/>
      <c r="Q150" s="432"/>
      <c r="R150" s="432"/>
      <c r="S150" s="432"/>
      <c r="T150" s="432"/>
      <c r="U150" s="432"/>
      <c r="V150" s="432"/>
      <c r="W150" s="432"/>
      <c r="X150" s="432"/>
      <c r="Y150" s="432"/>
      <c r="Z150" s="432"/>
    </row>
    <row r="151">
      <c r="A151" s="428" t="s">
        <v>17</v>
      </c>
      <c r="B151" s="429" t="s">
        <v>116</v>
      </c>
      <c r="C151" s="429" t="s">
        <v>1039</v>
      </c>
      <c r="D151" s="430" t="s">
        <v>118</v>
      </c>
      <c r="E151" s="431" t="s">
        <v>1040</v>
      </c>
      <c r="F151" s="429" t="s">
        <v>1041</v>
      </c>
      <c r="G151" s="429" t="s">
        <v>9</v>
      </c>
      <c r="H151" s="430" t="s">
        <v>1042</v>
      </c>
      <c r="I151" s="431" t="s">
        <v>52</v>
      </c>
      <c r="J151" s="432"/>
      <c r="K151" s="432"/>
      <c r="L151" s="432"/>
      <c r="M151" s="432"/>
      <c r="N151" s="432"/>
      <c r="O151" s="432"/>
      <c r="P151" s="432"/>
      <c r="Q151" s="432"/>
      <c r="R151" s="432"/>
      <c r="S151" s="432"/>
      <c r="T151" s="432"/>
      <c r="U151" s="432"/>
      <c r="V151" s="432"/>
      <c r="W151" s="432"/>
      <c r="X151" s="432"/>
      <c r="Y151" s="432"/>
      <c r="Z151" s="432"/>
    </row>
    <row r="152">
      <c r="A152" s="449" t="s">
        <v>59</v>
      </c>
      <c r="B152" s="434">
        <v>45858.0</v>
      </c>
      <c r="C152" s="435" t="s">
        <v>1043</v>
      </c>
      <c r="D152" s="436" t="s">
        <v>200</v>
      </c>
      <c r="E152" s="466" t="s">
        <v>572</v>
      </c>
      <c r="F152" s="436"/>
      <c r="G152" s="436"/>
      <c r="H152" s="436"/>
      <c r="I152" s="122"/>
      <c r="J152" s="432"/>
      <c r="K152" s="432"/>
      <c r="L152" s="432"/>
      <c r="M152" s="432"/>
      <c r="N152" s="432"/>
      <c r="O152" s="432"/>
      <c r="P152" s="432"/>
      <c r="Q152" s="432"/>
      <c r="R152" s="432"/>
      <c r="S152" s="432"/>
      <c r="T152" s="432"/>
      <c r="U152" s="432"/>
      <c r="V152" s="432"/>
      <c r="W152" s="432"/>
      <c r="X152" s="432"/>
      <c r="Y152" s="432"/>
      <c r="Z152" s="432"/>
    </row>
    <row r="153">
      <c r="A153" s="440"/>
      <c r="B153" s="434">
        <v>45858.0</v>
      </c>
      <c r="C153" s="441"/>
      <c r="D153" s="436"/>
      <c r="E153" s="467" t="s">
        <v>1071</v>
      </c>
      <c r="F153" s="436"/>
      <c r="G153" s="436"/>
      <c r="H153" s="436"/>
      <c r="I153" s="446"/>
      <c r="J153" s="432"/>
      <c r="K153" s="432"/>
      <c r="L153" s="432"/>
      <c r="M153" s="432"/>
      <c r="N153" s="432"/>
      <c r="O153" s="432"/>
      <c r="P153" s="432"/>
      <c r="Q153" s="432"/>
      <c r="R153" s="432"/>
      <c r="S153" s="432"/>
      <c r="T153" s="432"/>
      <c r="U153" s="432"/>
      <c r="V153" s="432"/>
      <c r="W153" s="432"/>
      <c r="X153" s="432"/>
      <c r="Y153" s="432"/>
      <c r="Z153" s="432"/>
    </row>
    <row r="154">
      <c r="A154" s="440"/>
      <c r="B154" s="434">
        <v>45858.0</v>
      </c>
      <c r="C154" s="441"/>
      <c r="D154" s="436"/>
      <c r="E154" s="467" t="s">
        <v>1072</v>
      </c>
      <c r="F154" s="436"/>
      <c r="G154" s="436"/>
      <c r="H154" s="436"/>
      <c r="I154" s="122"/>
      <c r="J154" s="432"/>
      <c r="K154" s="432"/>
      <c r="L154" s="432"/>
      <c r="M154" s="432"/>
      <c r="N154" s="432"/>
      <c r="O154" s="432"/>
      <c r="P154" s="432"/>
      <c r="Q154" s="432"/>
      <c r="R154" s="432"/>
      <c r="S154" s="432"/>
      <c r="T154" s="432"/>
      <c r="U154" s="432"/>
      <c r="V154" s="432"/>
      <c r="W154" s="432"/>
      <c r="X154" s="432"/>
      <c r="Y154" s="432"/>
      <c r="Z154" s="432"/>
    </row>
    <row r="155">
      <c r="A155" s="440"/>
      <c r="B155" s="434">
        <v>45858.0</v>
      </c>
      <c r="C155" s="441"/>
      <c r="D155" s="436"/>
      <c r="E155" s="466" t="s">
        <v>572</v>
      </c>
      <c r="F155" s="442"/>
      <c r="G155" s="436"/>
      <c r="H155" s="436"/>
      <c r="I155" s="122"/>
      <c r="J155" s="432"/>
      <c r="K155" s="432"/>
      <c r="L155" s="432"/>
      <c r="M155" s="432"/>
      <c r="N155" s="432"/>
      <c r="O155" s="432"/>
      <c r="P155" s="432"/>
      <c r="Q155" s="432"/>
      <c r="R155" s="432"/>
      <c r="S155" s="432"/>
      <c r="T155" s="432"/>
      <c r="U155" s="432"/>
      <c r="V155" s="432"/>
      <c r="W155" s="432"/>
      <c r="X155" s="432"/>
      <c r="Y155" s="432"/>
      <c r="Z155" s="432"/>
    </row>
    <row r="156">
      <c r="A156" s="443"/>
      <c r="B156" s="434">
        <v>45858.0</v>
      </c>
      <c r="C156" s="45"/>
      <c r="D156" s="436"/>
      <c r="E156" s="436" t="s">
        <v>572</v>
      </c>
      <c r="F156" s="436"/>
      <c r="G156" s="436"/>
      <c r="H156" s="436"/>
      <c r="I156" s="122"/>
      <c r="J156" s="432"/>
      <c r="K156" s="432"/>
      <c r="L156" s="432"/>
      <c r="M156" s="432"/>
      <c r="N156" s="432"/>
      <c r="O156" s="432"/>
      <c r="P156" s="432"/>
      <c r="Q156" s="432"/>
      <c r="R156" s="432"/>
      <c r="S156" s="432"/>
      <c r="T156" s="432"/>
      <c r="U156" s="432"/>
      <c r="V156" s="432"/>
      <c r="W156" s="432"/>
      <c r="X156" s="432"/>
      <c r="Y156" s="432"/>
      <c r="Z156" s="432"/>
    </row>
    <row r="157">
      <c r="A157" s="428" t="s">
        <v>17</v>
      </c>
      <c r="B157" s="429" t="s">
        <v>116</v>
      </c>
      <c r="C157" s="429" t="s">
        <v>1039</v>
      </c>
      <c r="D157" s="430" t="s">
        <v>118</v>
      </c>
      <c r="E157" s="431" t="s">
        <v>1040</v>
      </c>
      <c r="F157" s="429" t="s">
        <v>1041</v>
      </c>
      <c r="G157" s="429" t="s">
        <v>9</v>
      </c>
      <c r="H157" s="430" t="s">
        <v>1042</v>
      </c>
      <c r="I157" s="431" t="s">
        <v>52</v>
      </c>
      <c r="J157" s="432"/>
      <c r="K157" s="432"/>
      <c r="L157" s="432"/>
      <c r="M157" s="432"/>
      <c r="N157" s="432"/>
      <c r="O157" s="432"/>
      <c r="P157" s="432"/>
      <c r="Q157" s="432"/>
      <c r="R157" s="432"/>
      <c r="S157" s="432"/>
      <c r="T157" s="432"/>
      <c r="U157" s="432"/>
      <c r="V157" s="432"/>
      <c r="W157" s="432"/>
      <c r="X157" s="432"/>
      <c r="Y157" s="432"/>
      <c r="Z157" s="432"/>
    </row>
    <row r="158">
      <c r="A158" s="459" t="s">
        <v>58</v>
      </c>
      <c r="B158" s="434">
        <v>45859.0</v>
      </c>
      <c r="C158" s="435" t="s">
        <v>1043</v>
      </c>
      <c r="D158" s="436" t="s">
        <v>257</v>
      </c>
      <c r="E158" s="468" t="s">
        <v>167</v>
      </c>
      <c r="F158" s="469"/>
      <c r="G158" s="469"/>
      <c r="H158" s="469"/>
      <c r="I158" s="470"/>
      <c r="J158" s="432"/>
      <c r="K158" s="432"/>
      <c r="L158" s="432"/>
      <c r="M158" s="432"/>
      <c r="N158" s="432"/>
      <c r="O158" s="432"/>
      <c r="P158" s="432"/>
      <c r="Q158" s="432"/>
      <c r="R158" s="432"/>
      <c r="S158" s="432"/>
      <c r="T158" s="432"/>
      <c r="U158" s="432"/>
      <c r="V158" s="432"/>
      <c r="W158" s="432"/>
      <c r="X158" s="432"/>
      <c r="Y158" s="432"/>
      <c r="Z158" s="432"/>
    </row>
    <row r="159">
      <c r="A159" s="440"/>
      <c r="B159" s="434">
        <v>45859.0</v>
      </c>
      <c r="C159" s="441"/>
      <c r="D159" s="436" t="s">
        <v>257</v>
      </c>
      <c r="E159" s="468" t="s">
        <v>237</v>
      </c>
      <c r="F159" s="469"/>
      <c r="G159" s="469"/>
      <c r="H159" s="469"/>
      <c r="I159" s="470"/>
      <c r="J159" s="432"/>
      <c r="K159" s="432"/>
      <c r="L159" s="432"/>
      <c r="M159" s="432"/>
      <c r="N159" s="432"/>
      <c r="O159" s="432"/>
      <c r="P159" s="432"/>
      <c r="Q159" s="432"/>
      <c r="R159" s="432"/>
      <c r="S159" s="432"/>
      <c r="T159" s="432"/>
      <c r="U159" s="432"/>
      <c r="V159" s="432"/>
      <c r="W159" s="432"/>
      <c r="X159" s="432"/>
      <c r="Y159" s="432"/>
      <c r="Z159" s="432"/>
    </row>
    <row r="160">
      <c r="A160" s="440"/>
      <c r="B160" s="434">
        <v>45859.0</v>
      </c>
      <c r="C160" s="441"/>
      <c r="D160" s="436" t="s">
        <v>257</v>
      </c>
      <c r="E160" s="468" t="s">
        <v>237</v>
      </c>
      <c r="F160" s="469"/>
      <c r="G160" s="469"/>
      <c r="H160" s="469"/>
      <c r="I160" s="470"/>
      <c r="J160" s="432"/>
      <c r="K160" s="432"/>
      <c r="L160" s="432"/>
      <c r="M160" s="432"/>
      <c r="N160" s="432"/>
      <c r="O160" s="432"/>
      <c r="P160" s="432"/>
      <c r="Q160" s="432"/>
      <c r="R160" s="432"/>
      <c r="S160" s="432"/>
      <c r="T160" s="432"/>
      <c r="U160" s="432"/>
      <c r="V160" s="432"/>
      <c r="W160" s="432"/>
      <c r="X160" s="432"/>
      <c r="Y160" s="432"/>
      <c r="Z160" s="432"/>
    </row>
    <row r="161">
      <c r="A161" s="440"/>
      <c r="B161" s="434">
        <v>45859.0</v>
      </c>
      <c r="C161" s="441"/>
      <c r="D161" s="436" t="s">
        <v>257</v>
      </c>
      <c r="E161" s="471" t="s">
        <v>237</v>
      </c>
      <c r="F161" s="472"/>
      <c r="G161" s="469"/>
      <c r="H161" s="469"/>
      <c r="I161" s="470"/>
      <c r="J161" s="432"/>
      <c r="K161" s="432"/>
      <c r="L161" s="432"/>
      <c r="M161" s="432"/>
      <c r="N161" s="432"/>
      <c r="O161" s="432"/>
      <c r="P161" s="432"/>
      <c r="Q161" s="432"/>
      <c r="R161" s="432"/>
      <c r="S161" s="432"/>
      <c r="T161" s="432"/>
      <c r="U161" s="432"/>
      <c r="V161" s="432"/>
      <c r="W161" s="432"/>
      <c r="X161" s="432"/>
      <c r="Y161" s="432"/>
      <c r="Z161" s="432"/>
    </row>
    <row r="162">
      <c r="A162" s="443"/>
      <c r="B162" s="434">
        <v>45859.0</v>
      </c>
      <c r="C162" s="45"/>
      <c r="D162" s="436" t="s">
        <v>257</v>
      </c>
      <c r="E162" s="468" t="s">
        <v>237</v>
      </c>
      <c r="F162" s="469"/>
      <c r="G162" s="469"/>
      <c r="H162" s="469"/>
      <c r="I162" s="470"/>
      <c r="J162" s="432"/>
      <c r="K162" s="432"/>
      <c r="L162" s="432"/>
      <c r="M162" s="432"/>
      <c r="N162" s="432"/>
      <c r="O162" s="432"/>
      <c r="P162" s="432"/>
      <c r="Q162" s="432"/>
      <c r="R162" s="432"/>
      <c r="S162" s="432"/>
      <c r="T162" s="432"/>
      <c r="U162" s="432"/>
      <c r="V162" s="432"/>
      <c r="W162" s="432"/>
      <c r="X162" s="432"/>
      <c r="Y162" s="432"/>
      <c r="Z162" s="432"/>
    </row>
    <row r="163">
      <c r="A163" s="428" t="s">
        <v>17</v>
      </c>
      <c r="B163" s="429" t="s">
        <v>116</v>
      </c>
      <c r="C163" s="429" t="s">
        <v>1039</v>
      </c>
      <c r="D163" s="430" t="s">
        <v>118</v>
      </c>
      <c r="E163" s="431" t="s">
        <v>1040</v>
      </c>
      <c r="F163" s="429" t="s">
        <v>1041</v>
      </c>
      <c r="G163" s="429" t="s">
        <v>9</v>
      </c>
      <c r="H163" s="430" t="s">
        <v>1042</v>
      </c>
      <c r="I163" s="431" t="s">
        <v>52</v>
      </c>
      <c r="J163" s="432"/>
      <c r="K163" s="432"/>
      <c r="L163" s="432"/>
      <c r="M163" s="432"/>
      <c r="N163" s="432"/>
      <c r="O163" s="432"/>
      <c r="P163" s="432"/>
      <c r="Q163" s="432"/>
      <c r="R163" s="432"/>
      <c r="S163" s="432"/>
      <c r="T163" s="432"/>
      <c r="U163" s="432"/>
      <c r="V163" s="432"/>
      <c r="W163" s="432"/>
      <c r="X163" s="432"/>
      <c r="Y163" s="432"/>
      <c r="Z163" s="432"/>
    </row>
    <row r="164">
      <c r="A164" s="449" t="s">
        <v>59</v>
      </c>
      <c r="B164" s="434">
        <v>45860.0</v>
      </c>
      <c r="C164" s="435" t="s">
        <v>1043</v>
      </c>
      <c r="D164" s="436" t="s">
        <v>141</v>
      </c>
      <c r="E164" s="436" t="s">
        <v>518</v>
      </c>
      <c r="F164" s="469"/>
      <c r="G164" s="469"/>
      <c r="H164" s="469"/>
      <c r="I164" s="470"/>
      <c r="J164" s="432"/>
      <c r="K164" s="432"/>
      <c r="L164" s="432"/>
      <c r="M164" s="432"/>
      <c r="N164" s="432"/>
      <c r="O164" s="432"/>
      <c r="P164" s="432"/>
      <c r="Q164" s="432"/>
      <c r="R164" s="432"/>
      <c r="S164" s="432"/>
      <c r="T164" s="432"/>
      <c r="U164" s="432"/>
      <c r="V164" s="432"/>
      <c r="W164" s="432"/>
      <c r="X164" s="432"/>
      <c r="Y164" s="432"/>
      <c r="Z164" s="432"/>
    </row>
    <row r="165">
      <c r="A165" s="440"/>
      <c r="B165" s="434">
        <v>45860.0</v>
      </c>
      <c r="C165" s="441"/>
      <c r="D165" s="469"/>
      <c r="E165" s="436" t="s">
        <v>346</v>
      </c>
      <c r="F165" s="469"/>
      <c r="G165" s="469"/>
      <c r="H165" s="469"/>
      <c r="I165" s="470"/>
      <c r="J165" s="432"/>
      <c r="K165" s="432"/>
      <c r="L165" s="432"/>
      <c r="M165" s="432"/>
      <c r="N165" s="432"/>
      <c r="O165" s="432"/>
      <c r="P165" s="432"/>
      <c r="Q165" s="432"/>
      <c r="R165" s="432"/>
      <c r="S165" s="432"/>
      <c r="T165" s="432"/>
      <c r="U165" s="432"/>
      <c r="V165" s="432"/>
      <c r="W165" s="432"/>
      <c r="X165" s="432"/>
      <c r="Y165" s="432"/>
      <c r="Z165" s="432"/>
    </row>
    <row r="166">
      <c r="A166" s="440"/>
      <c r="B166" s="434">
        <v>45860.0</v>
      </c>
      <c r="C166" s="441"/>
      <c r="D166" s="469"/>
      <c r="E166" s="438" t="s">
        <v>609</v>
      </c>
      <c r="F166" s="469"/>
      <c r="G166" s="469"/>
      <c r="H166" s="469"/>
      <c r="I166" s="470"/>
      <c r="J166" s="432"/>
      <c r="K166" s="432"/>
      <c r="L166" s="432"/>
      <c r="M166" s="432"/>
      <c r="N166" s="432"/>
      <c r="O166" s="432"/>
      <c r="P166" s="432"/>
      <c r="Q166" s="432"/>
      <c r="R166" s="432"/>
      <c r="S166" s="432"/>
      <c r="T166" s="432"/>
      <c r="U166" s="432"/>
      <c r="V166" s="432"/>
      <c r="W166" s="432"/>
      <c r="X166" s="432"/>
      <c r="Y166" s="432"/>
      <c r="Z166" s="432"/>
    </row>
    <row r="167">
      <c r="A167" s="440"/>
      <c r="B167" s="434">
        <v>45860.0</v>
      </c>
      <c r="C167" s="441"/>
      <c r="D167" s="469"/>
      <c r="E167" s="472"/>
      <c r="F167" s="472"/>
      <c r="G167" s="469"/>
      <c r="H167" s="469"/>
      <c r="I167" s="470"/>
      <c r="J167" s="432"/>
      <c r="K167" s="432"/>
      <c r="L167" s="432"/>
      <c r="M167" s="432"/>
      <c r="N167" s="432"/>
      <c r="O167" s="432"/>
      <c r="P167" s="432"/>
      <c r="Q167" s="432"/>
      <c r="R167" s="432"/>
      <c r="S167" s="432"/>
      <c r="T167" s="432"/>
      <c r="U167" s="432"/>
      <c r="V167" s="432"/>
      <c r="W167" s="432"/>
      <c r="X167" s="432"/>
      <c r="Y167" s="432"/>
      <c r="Z167" s="432"/>
    </row>
    <row r="168">
      <c r="A168" s="443"/>
      <c r="B168" s="434">
        <v>45860.0</v>
      </c>
      <c r="C168" s="45"/>
      <c r="D168" s="469"/>
      <c r="E168" s="469"/>
      <c r="F168" s="469"/>
      <c r="G168" s="469"/>
      <c r="H168" s="469"/>
      <c r="I168" s="470"/>
      <c r="J168" s="432"/>
      <c r="K168" s="432"/>
      <c r="L168" s="432"/>
      <c r="M168" s="432"/>
      <c r="N168" s="432"/>
      <c r="O168" s="432"/>
      <c r="P168" s="432"/>
      <c r="Q168" s="432"/>
      <c r="R168" s="432"/>
      <c r="S168" s="432"/>
      <c r="T168" s="432"/>
      <c r="U168" s="432"/>
      <c r="V168" s="432"/>
      <c r="W168" s="432"/>
      <c r="X168" s="432"/>
      <c r="Y168" s="432"/>
      <c r="Z168" s="432"/>
    </row>
    <row r="169">
      <c r="A169" s="428" t="s">
        <v>17</v>
      </c>
      <c r="B169" s="429" t="s">
        <v>116</v>
      </c>
      <c r="C169" s="429" t="s">
        <v>1039</v>
      </c>
      <c r="D169" s="430" t="s">
        <v>118</v>
      </c>
      <c r="E169" s="431" t="s">
        <v>1040</v>
      </c>
      <c r="F169" s="429" t="s">
        <v>1041</v>
      </c>
      <c r="G169" s="429" t="s">
        <v>9</v>
      </c>
      <c r="H169" s="430" t="s">
        <v>1042</v>
      </c>
      <c r="I169" s="431" t="s">
        <v>52</v>
      </c>
      <c r="J169" s="432"/>
      <c r="K169" s="432"/>
      <c r="L169" s="432"/>
      <c r="M169" s="432"/>
      <c r="N169" s="432"/>
      <c r="O169" s="432"/>
      <c r="P169" s="432"/>
      <c r="Q169" s="432"/>
      <c r="R169" s="432"/>
      <c r="S169" s="432"/>
      <c r="T169" s="432"/>
      <c r="U169" s="432"/>
      <c r="V169" s="432"/>
      <c r="W169" s="432"/>
      <c r="X169" s="432"/>
      <c r="Y169" s="432"/>
      <c r="Z169" s="432"/>
    </row>
    <row r="170">
      <c r="A170" s="459" t="s">
        <v>58</v>
      </c>
      <c r="B170" s="434">
        <v>45861.0</v>
      </c>
      <c r="C170" s="435" t="s">
        <v>1043</v>
      </c>
      <c r="D170" s="436" t="s">
        <v>130</v>
      </c>
      <c r="E170" s="248" t="s">
        <v>172</v>
      </c>
      <c r="F170" s="469"/>
      <c r="G170" s="469"/>
      <c r="H170" s="469"/>
      <c r="I170" s="470"/>
      <c r="J170" s="432"/>
      <c r="K170" s="432"/>
      <c r="L170" s="432"/>
      <c r="M170" s="432"/>
      <c r="N170" s="432"/>
      <c r="O170" s="432"/>
      <c r="P170" s="432"/>
      <c r="Q170" s="432"/>
      <c r="R170" s="432"/>
      <c r="S170" s="432"/>
      <c r="T170" s="432"/>
      <c r="U170" s="432"/>
      <c r="V170" s="432"/>
      <c r="W170" s="432"/>
      <c r="X170" s="432"/>
      <c r="Y170" s="432"/>
      <c r="Z170" s="432"/>
    </row>
    <row r="171">
      <c r="A171" s="440"/>
      <c r="B171" s="434">
        <v>45861.0</v>
      </c>
      <c r="C171" s="441"/>
      <c r="D171" s="469"/>
      <c r="E171" s="248" t="s">
        <v>671</v>
      </c>
      <c r="F171" s="469"/>
      <c r="G171" s="469"/>
      <c r="H171" s="469"/>
      <c r="I171" s="470"/>
      <c r="J171" s="432"/>
      <c r="K171" s="432"/>
      <c r="L171" s="432"/>
      <c r="M171" s="432"/>
      <c r="N171" s="432"/>
      <c r="O171" s="432"/>
      <c r="P171" s="432"/>
      <c r="Q171" s="432"/>
      <c r="R171" s="432"/>
      <c r="S171" s="432"/>
      <c r="T171" s="432"/>
      <c r="U171" s="432"/>
      <c r="V171" s="432"/>
      <c r="W171" s="432"/>
      <c r="X171" s="432"/>
      <c r="Y171" s="432"/>
      <c r="Z171" s="432"/>
    </row>
    <row r="172">
      <c r="A172" s="440"/>
      <c r="B172" s="434">
        <v>45861.0</v>
      </c>
      <c r="C172" s="441"/>
      <c r="D172" s="469"/>
      <c r="E172" s="248" t="s">
        <v>748</v>
      </c>
      <c r="F172" s="469"/>
      <c r="G172" s="469"/>
      <c r="H172" s="469"/>
      <c r="I172" s="470"/>
      <c r="J172" s="432"/>
      <c r="K172" s="432"/>
      <c r="L172" s="432"/>
      <c r="M172" s="432"/>
      <c r="N172" s="432"/>
      <c r="O172" s="432"/>
      <c r="P172" s="432"/>
      <c r="Q172" s="432"/>
      <c r="R172" s="432"/>
      <c r="S172" s="432"/>
      <c r="T172" s="432"/>
      <c r="U172" s="432"/>
      <c r="V172" s="432"/>
      <c r="W172" s="432"/>
      <c r="X172" s="432"/>
      <c r="Y172" s="432"/>
      <c r="Z172" s="432"/>
    </row>
    <row r="173">
      <c r="A173" s="440"/>
      <c r="B173" s="434">
        <v>45861.0</v>
      </c>
      <c r="C173" s="441"/>
      <c r="D173" s="469"/>
      <c r="E173" s="248" t="s">
        <v>403</v>
      </c>
      <c r="F173" s="472"/>
      <c r="G173" s="469"/>
      <c r="H173" s="469"/>
      <c r="I173" s="470"/>
      <c r="J173" s="432"/>
      <c r="K173" s="432"/>
      <c r="L173" s="432"/>
      <c r="M173" s="432"/>
      <c r="N173" s="432"/>
      <c r="O173" s="432"/>
      <c r="P173" s="432"/>
      <c r="Q173" s="432"/>
      <c r="R173" s="432"/>
      <c r="S173" s="432"/>
      <c r="T173" s="432"/>
      <c r="U173" s="432"/>
      <c r="V173" s="432"/>
      <c r="W173" s="432"/>
      <c r="X173" s="432"/>
      <c r="Y173" s="432"/>
      <c r="Z173" s="432"/>
    </row>
    <row r="174">
      <c r="A174" s="443"/>
      <c r="B174" s="434">
        <v>45861.0</v>
      </c>
      <c r="C174" s="45"/>
      <c r="D174" s="469"/>
      <c r="E174" s="248" t="s">
        <v>395</v>
      </c>
      <c r="F174" s="469"/>
      <c r="G174" s="469"/>
      <c r="H174" s="469"/>
      <c r="I174" s="470"/>
      <c r="J174" s="432"/>
      <c r="K174" s="432"/>
      <c r="L174" s="432"/>
      <c r="M174" s="432"/>
      <c r="N174" s="432"/>
      <c r="O174" s="432"/>
      <c r="P174" s="432"/>
      <c r="Q174" s="432"/>
      <c r="R174" s="432"/>
      <c r="S174" s="432"/>
      <c r="T174" s="432"/>
      <c r="U174" s="432"/>
      <c r="V174" s="432"/>
      <c r="W174" s="432"/>
      <c r="X174" s="432"/>
      <c r="Y174" s="432"/>
      <c r="Z174" s="432"/>
    </row>
    <row r="175">
      <c r="A175" s="428" t="s">
        <v>17</v>
      </c>
      <c r="B175" s="429" t="s">
        <v>116</v>
      </c>
      <c r="C175" s="429" t="s">
        <v>1039</v>
      </c>
      <c r="D175" s="430" t="s">
        <v>118</v>
      </c>
      <c r="E175" s="431" t="s">
        <v>1040</v>
      </c>
      <c r="F175" s="429" t="s">
        <v>1041</v>
      </c>
      <c r="G175" s="429" t="s">
        <v>9</v>
      </c>
      <c r="H175" s="430" t="s">
        <v>1042</v>
      </c>
      <c r="I175" s="431" t="s">
        <v>52</v>
      </c>
      <c r="J175" s="432"/>
      <c r="K175" s="432"/>
      <c r="L175" s="432"/>
      <c r="M175" s="432"/>
      <c r="N175" s="432"/>
      <c r="O175" s="432"/>
      <c r="P175" s="432"/>
      <c r="Q175" s="432"/>
      <c r="R175" s="432"/>
      <c r="S175" s="432"/>
      <c r="T175" s="432"/>
      <c r="U175" s="432"/>
      <c r="V175" s="432"/>
      <c r="W175" s="432"/>
      <c r="X175" s="432"/>
      <c r="Y175" s="432"/>
      <c r="Z175" s="432"/>
    </row>
    <row r="176">
      <c r="A176" s="433" t="s">
        <v>60</v>
      </c>
      <c r="B176" s="434">
        <v>45862.0</v>
      </c>
      <c r="C176" s="435" t="s">
        <v>1043</v>
      </c>
      <c r="D176" s="436" t="s">
        <v>570</v>
      </c>
      <c r="E176" s="438" t="s">
        <v>1073</v>
      </c>
      <c r="F176" s="469"/>
      <c r="G176" s="469"/>
      <c r="H176" s="469"/>
      <c r="I176" s="470"/>
      <c r="J176" s="432"/>
      <c r="K176" s="432"/>
      <c r="L176" s="432"/>
      <c r="M176" s="432"/>
      <c r="N176" s="432"/>
      <c r="O176" s="432"/>
      <c r="P176" s="432"/>
      <c r="Q176" s="432"/>
      <c r="R176" s="432"/>
      <c r="S176" s="432"/>
      <c r="T176" s="432"/>
      <c r="U176" s="432"/>
      <c r="V176" s="432"/>
      <c r="W176" s="432"/>
      <c r="X176" s="432"/>
      <c r="Y176" s="432"/>
      <c r="Z176" s="432"/>
    </row>
    <row r="177">
      <c r="A177" s="440"/>
      <c r="B177" s="434">
        <v>45862.0</v>
      </c>
      <c r="C177" s="441"/>
      <c r="D177" s="469"/>
      <c r="E177" s="468" t="s">
        <v>1074</v>
      </c>
      <c r="F177" s="469"/>
      <c r="G177" s="469"/>
      <c r="H177" s="469"/>
      <c r="I177" s="470"/>
      <c r="J177" s="432"/>
      <c r="K177" s="432"/>
      <c r="L177" s="432"/>
      <c r="M177" s="432"/>
      <c r="N177" s="432"/>
      <c r="O177" s="432"/>
      <c r="P177" s="432"/>
      <c r="Q177" s="432"/>
      <c r="R177" s="432"/>
      <c r="S177" s="432"/>
      <c r="T177" s="432"/>
      <c r="U177" s="432"/>
      <c r="V177" s="432"/>
      <c r="W177" s="432"/>
      <c r="X177" s="432"/>
      <c r="Y177" s="432"/>
      <c r="Z177" s="432"/>
    </row>
    <row r="178">
      <c r="A178" s="440"/>
      <c r="B178" s="434">
        <v>45862.0</v>
      </c>
      <c r="C178" s="441"/>
      <c r="D178" s="469"/>
      <c r="E178" s="436" t="s">
        <v>571</v>
      </c>
      <c r="F178" s="469"/>
      <c r="G178" s="469"/>
      <c r="H178" s="469"/>
      <c r="I178" s="470"/>
      <c r="J178" s="432"/>
      <c r="K178" s="432"/>
      <c r="L178" s="432"/>
      <c r="M178" s="432"/>
      <c r="N178" s="432"/>
      <c r="O178" s="432"/>
      <c r="P178" s="432"/>
      <c r="Q178" s="432"/>
      <c r="R178" s="432"/>
      <c r="S178" s="432"/>
      <c r="T178" s="432"/>
      <c r="U178" s="432"/>
      <c r="V178" s="432"/>
      <c r="W178" s="432"/>
      <c r="X178" s="432"/>
      <c r="Y178" s="432"/>
      <c r="Z178" s="432"/>
    </row>
    <row r="179">
      <c r="A179" s="440"/>
      <c r="B179" s="434">
        <v>45862.0</v>
      </c>
      <c r="C179" s="441"/>
      <c r="D179" s="469"/>
      <c r="E179" s="471" t="s">
        <v>1075</v>
      </c>
      <c r="F179" s="472"/>
      <c r="G179" s="469"/>
      <c r="H179" s="469"/>
      <c r="I179" s="470"/>
      <c r="J179" s="432"/>
      <c r="K179" s="432"/>
      <c r="L179" s="432"/>
      <c r="M179" s="432"/>
      <c r="N179" s="432"/>
      <c r="O179" s="432"/>
      <c r="P179" s="432"/>
      <c r="Q179" s="432"/>
      <c r="R179" s="432"/>
      <c r="S179" s="432"/>
      <c r="T179" s="432"/>
      <c r="U179" s="432"/>
      <c r="V179" s="432"/>
      <c r="W179" s="432"/>
      <c r="X179" s="432"/>
      <c r="Y179" s="432"/>
      <c r="Z179" s="432"/>
    </row>
    <row r="180">
      <c r="A180" s="443"/>
      <c r="B180" s="434">
        <v>45862.0</v>
      </c>
      <c r="C180" s="45"/>
      <c r="D180" s="469"/>
      <c r="E180" s="468" t="s">
        <v>729</v>
      </c>
      <c r="F180" s="469"/>
      <c r="G180" s="469"/>
      <c r="H180" s="469"/>
      <c r="I180" s="470"/>
      <c r="J180" s="432"/>
      <c r="K180" s="432"/>
      <c r="L180" s="432"/>
      <c r="M180" s="432"/>
      <c r="N180" s="432"/>
      <c r="O180" s="432"/>
      <c r="P180" s="432"/>
      <c r="Q180" s="432"/>
      <c r="R180" s="432"/>
      <c r="S180" s="432"/>
      <c r="T180" s="432"/>
      <c r="U180" s="432"/>
      <c r="V180" s="432"/>
      <c r="W180" s="432"/>
      <c r="X180" s="432"/>
      <c r="Y180" s="432"/>
      <c r="Z180" s="432"/>
    </row>
    <row r="181">
      <c r="A181" s="428" t="s">
        <v>17</v>
      </c>
      <c r="B181" s="429" t="s">
        <v>116</v>
      </c>
      <c r="C181" s="429" t="s">
        <v>1039</v>
      </c>
      <c r="D181" s="430" t="s">
        <v>118</v>
      </c>
      <c r="E181" s="431" t="s">
        <v>1040</v>
      </c>
      <c r="F181" s="429" t="s">
        <v>1041</v>
      </c>
      <c r="G181" s="429" t="s">
        <v>9</v>
      </c>
      <c r="H181" s="430" t="s">
        <v>1042</v>
      </c>
      <c r="I181" s="431" t="s">
        <v>52</v>
      </c>
      <c r="J181" s="432"/>
      <c r="K181" s="432"/>
      <c r="L181" s="432"/>
      <c r="M181" s="432"/>
      <c r="N181" s="432"/>
      <c r="O181" s="432"/>
      <c r="P181" s="432"/>
      <c r="Q181" s="432"/>
      <c r="R181" s="432"/>
      <c r="S181" s="432"/>
      <c r="T181" s="432"/>
      <c r="U181" s="432"/>
      <c r="V181" s="432"/>
      <c r="W181" s="432"/>
      <c r="X181" s="432"/>
      <c r="Y181" s="432"/>
      <c r="Z181" s="432"/>
    </row>
    <row r="182">
      <c r="A182" s="459" t="s">
        <v>56</v>
      </c>
      <c r="B182" s="434">
        <v>45863.0</v>
      </c>
      <c r="C182" s="435" t="s">
        <v>1043</v>
      </c>
      <c r="D182" s="436" t="s">
        <v>210</v>
      </c>
      <c r="E182" s="436" t="s">
        <v>458</v>
      </c>
      <c r="F182" s="469"/>
      <c r="G182" s="469"/>
      <c r="H182" s="469"/>
      <c r="I182" s="470"/>
      <c r="J182" s="432"/>
      <c r="K182" s="432"/>
      <c r="L182" s="432"/>
      <c r="M182" s="432"/>
      <c r="N182" s="432"/>
      <c r="O182" s="432"/>
      <c r="P182" s="432"/>
      <c r="Q182" s="432"/>
      <c r="R182" s="432"/>
      <c r="S182" s="432"/>
      <c r="T182" s="432"/>
      <c r="U182" s="432"/>
      <c r="V182" s="432"/>
      <c r="W182" s="432"/>
      <c r="X182" s="432"/>
      <c r="Y182" s="432"/>
      <c r="Z182" s="432"/>
    </row>
    <row r="183">
      <c r="A183" s="440"/>
      <c r="B183" s="434">
        <v>45863.0</v>
      </c>
      <c r="C183" s="441"/>
      <c r="D183" s="469"/>
      <c r="E183" s="436" t="s">
        <v>573</v>
      </c>
      <c r="F183" s="469"/>
      <c r="G183" s="469"/>
      <c r="H183" s="469"/>
      <c r="I183" s="470"/>
      <c r="J183" s="432"/>
      <c r="K183" s="432"/>
      <c r="L183" s="432"/>
      <c r="M183" s="432"/>
      <c r="N183" s="432"/>
      <c r="O183" s="432"/>
      <c r="P183" s="432"/>
      <c r="Q183" s="432"/>
      <c r="R183" s="432"/>
      <c r="S183" s="432"/>
      <c r="T183" s="432"/>
      <c r="U183" s="432"/>
      <c r="V183" s="432"/>
      <c r="W183" s="432"/>
      <c r="X183" s="432"/>
      <c r="Y183" s="432"/>
      <c r="Z183" s="432"/>
    </row>
    <row r="184">
      <c r="A184" s="440"/>
      <c r="B184" s="434">
        <v>45863.0</v>
      </c>
      <c r="C184" s="441"/>
      <c r="D184" s="469"/>
      <c r="E184" s="469"/>
      <c r="F184" s="469"/>
      <c r="G184" s="469"/>
      <c r="H184" s="469"/>
      <c r="I184" s="470"/>
      <c r="J184" s="432"/>
      <c r="K184" s="432"/>
      <c r="L184" s="432"/>
      <c r="M184" s="432"/>
      <c r="N184" s="432"/>
      <c r="O184" s="432"/>
      <c r="P184" s="432"/>
      <c r="Q184" s="432"/>
      <c r="R184" s="432"/>
      <c r="S184" s="432"/>
      <c r="T184" s="432"/>
      <c r="U184" s="432"/>
      <c r="V184" s="432"/>
      <c r="W184" s="432"/>
      <c r="X184" s="432"/>
      <c r="Y184" s="432"/>
      <c r="Z184" s="432"/>
    </row>
    <row r="185">
      <c r="A185" s="440"/>
      <c r="B185" s="434">
        <v>45863.0</v>
      </c>
      <c r="C185" s="441"/>
      <c r="D185" s="469"/>
      <c r="E185" s="472"/>
      <c r="F185" s="472"/>
      <c r="G185" s="469"/>
      <c r="H185" s="469"/>
      <c r="I185" s="470"/>
      <c r="J185" s="432"/>
      <c r="K185" s="432"/>
      <c r="L185" s="432"/>
      <c r="M185" s="432"/>
      <c r="N185" s="432"/>
      <c r="O185" s="432"/>
      <c r="P185" s="432"/>
      <c r="Q185" s="432"/>
      <c r="R185" s="432"/>
      <c r="S185" s="432"/>
      <c r="T185" s="432"/>
      <c r="U185" s="432"/>
      <c r="V185" s="432"/>
      <c r="W185" s="432"/>
      <c r="X185" s="432"/>
      <c r="Y185" s="432"/>
      <c r="Z185" s="432"/>
    </row>
    <row r="186">
      <c r="A186" s="443"/>
      <c r="B186" s="434">
        <v>45863.0</v>
      </c>
      <c r="C186" s="45"/>
      <c r="D186" s="469"/>
      <c r="E186" s="469"/>
      <c r="F186" s="469"/>
      <c r="G186" s="469"/>
      <c r="H186" s="469"/>
      <c r="I186" s="470"/>
      <c r="J186" s="432"/>
      <c r="K186" s="432"/>
      <c r="L186" s="432"/>
      <c r="M186" s="432"/>
      <c r="N186" s="432"/>
      <c r="O186" s="432"/>
      <c r="P186" s="432"/>
      <c r="Q186" s="432"/>
      <c r="R186" s="432"/>
      <c r="S186" s="432"/>
      <c r="T186" s="432"/>
      <c r="U186" s="432"/>
      <c r="V186" s="432"/>
      <c r="W186" s="432"/>
      <c r="X186" s="432"/>
      <c r="Y186" s="432"/>
      <c r="Z186" s="432"/>
    </row>
    <row r="187">
      <c r="A187" s="428" t="s">
        <v>17</v>
      </c>
      <c r="B187" s="429" t="s">
        <v>116</v>
      </c>
      <c r="C187" s="429" t="s">
        <v>1039</v>
      </c>
      <c r="D187" s="430" t="s">
        <v>118</v>
      </c>
      <c r="E187" s="431" t="s">
        <v>1040</v>
      </c>
      <c r="F187" s="429" t="s">
        <v>1041</v>
      </c>
      <c r="G187" s="429" t="s">
        <v>9</v>
      </c>
      <c r="H187" s="430" t="s">
        <v>1042</v>
      </c>
      <c r="I187" s="431" t="s">
        <v>52</v>
      </c>
      <c r="J187" s="432"/>
      <c r="K187" s="432"/>
      <c r="L187" s="432"/>
      <c r="M187" s="432"/>
      <c r="N187" s="432"/>
      <c r="O187" s="432"/>
      <c r="P187" s="432"/>
      <c r="Q187" s="432"/>
      <c r="R187" s="432"/>
      <c r="S187" s="432"/>
      <c r="T187" s="432"/>
      <c r="U187" s="432"/>
      <c r="V187" s="432"/>
      <c r="W187" s="432"/>
      <c r="X187" s="432"/>
      <c r="Y187" s="432"/>
      <c r="Z187" s="432"/>
    </row>
    <row r="188">
      <c r="A188" s="433" t="s">
        <v>53</v>
      </c>
      <c r="B188" s="434">
        <v>45864.0</v>
      </c>
      <c r="C188" s="435" t="s">
        <v>1043</v>
      </c>
      <c r="D188" s="436" t="s">
        <v>149</v>
      </c>
      <c r="E188" s="174" t="s">
        <v>526</v>
      </c>
      <c r="F188" s="469"/>
      <c r="G188" s="469"/>
      <c r="H188" s="469"/>
      <c r="I188" s="470"/>
      <c r="J188" s="432"/>
      <c r="K188" s="432"/>
      <c r="L188" s="432"/>
      <c r="M188" s="432"/>
      <c r="N188" s="432"/>
      <c r="O188" s="432"/>
      <c r="P188" s="432"/>
      <c r="Q188" s="432"/>
      <c r="R188" s="432"/>
      <c r="S188" s="432"/>
      <c r="T188" s="432"/>
      <c r="U188" s="432"/>
      <c r="V188" s="432"/>
      <c r="W188" s="432"/>
      <c r="X188" s="432"/>
      <c r="Y188" s="432"/>
      <c r="Z188" s="432"/>
    </row>
    <row r="189">
      <c r="A189" s="440"/>
      <c r="B189" s="434">
        <v>45864.0</v>
      </c>
      <c r="C189" s="441"/>
      <c r="D189" s="469"/>
      <c r="E189" s="473" t="s">
        <v>1076</v>
      </c>
      <c r="F189" s="469"/>
      <c r="G189" s="469"/>
      <c r="H189" s="469"/>
      <c r="I189" s="470"/>
      <c r="J189" s="432"/>
      <c r="K189" s="432"/>
      <c r="L189" s="432"/>
      <c r="M189" s="432"/>
      <c r="N189" s="432"/>
      <c r="O189" s="432"/>
      <c r="P189" s="432"/>
      <c r="Q189" s="432"/>
      <c r="R189" s="432"/>
      <c r="S189" s="432"/>
      <c r="T189" s="432"/>
      <c r="U189" s="432"/>
      <c r="V189" s="432"/>
      <c r="W189" s="432"/>
      <c r="X189" s="432"/>
      <c r="Y189" s="432"/>
      <c r="Z189" s="432"/>
    </row>
    <row r="190">
      <c r="A190" s="440"/>
      <c r="B190" s="434">
        <v>45864.0</v>
      </c>
      <c r="C190" s="441"/>
      <c r="D190" s="469"/>
      <c r="E190" s="162" t="s">
        <v>1077</v>
      </c>
      <c r="F190" s="469"/>
      <c r="G190" s="469"/>
      <c r="H190" s="469"/>
      <c r="I190" s="470"/>
      <c r="J190" s="432"/>
      <c r="K190" s="432"/>
      <c r="L190" s="432"/>
      <c r="M190" s="432"/>
      <c r="N190" s="432"/>
      <c r="O190" s="432"/>
      <c r="P190" s="432"/>
      <c r="Q190" s="432"/>
      <c r="R190" s="432"/>
      <c r="S190" s="432"/>
      <c r="T190" s="432"/>
      <c r="U190" s="432"/>
      <c r="V190" s="432"/>
      <c r="W190" s="432"/>
      <c r="X190" s="432"/>
      <c r="Y190" s="432"/>
      <c r="Z190" s="432"/>
    </row>
    <row r="191">
      <c r="A191" s="440"/>
      <c r="B191" s="434">
        <v>45864.0</v>
      </c>
      <c r="C191" s="441"/>
      <c r="D191" s="469"/>
      <c r="E191" s="174" t="s">
        <v>526</v>
      </c>
      <c r="F191" s="472"/>
      <c r="G191" s="469"/>
      <c r="H191" s="469"/>
      <c r="I191" s="470"/>
      <c r="J191" s="432"/>
      <c r="K191" s="432"/>
      <c r="L191" s="432"/>
      <c r="M191" s="432"/>
      <c r="N191" s="432"/>
      <c r="O191" s="432"/>
      <c r="P191" s="432"/>
      <c r="Q191" s="432"/>
      <c r="R191" s="432"/>
      <c r="S191" s="432"/>
      <c r="T191" s="432"/>
      <c r="U191" s="432"/>
      <c r="V191" s="432"/>
      <c r="W191" s="432"/>
      <c r="X191" s="432"/>
      <c r="Y191" s="432"/>
      <c r="Z191" s="432"/>
    </row>
    <row r="192">
      <c r="A192" s="443"/>
      <c r="B192" s="434">
        <v>45864.0</v>
      </c>
      <c r="C192" s="45"/>
      <c r="D192" s="469"/>
      <c r="E192" s="162" t="s">
        <v>1078</v>
      </c>
      <c r="F192" s="469"/>
      <c r="G192" s="469"/>
      <c r="H192" s="469"/>
      <c r="I192" s="470"/>
      <c r="J192" s="432"/>
      <c r="K192" s="432"/>
      <c r="L192" s="432"/>
      <c r="M192" s="432"/>
      <c r="N192" s="432"/>
      <c r="O192" s="432"/>
      <c r="P192" s="432"/>
      <c r="Q192" s="432"/>
      <c r="R192" s="432"/>
      <c r="S192" s="432"/>
      <c r="T192" s="432"/>
      <c r="U192" s="432"/>
      <c r="V192" s="432"/>
      <c r="W192" s="432"/>
      <c r="X192" s="432"/>
      <c r="Y192" s="432"/>
      <c r="Z192" s="432"/>
    </row>
    <row r="193">
      <c r="A193" s="428" t="s">
        <v>17</v>
      </c>
      <c r="B193" s="429" t="s">
        <v>116</v>
      </c>
      <c r="C193" s="429" t="s">
        <v>1039</v>
      </c>
      <c r="D193" s="430" t="s">
        <v>118</v>
      </c>
      <c r="E193" s="431" t="s">
        <v>1040</v>
      </c>
      <c r="F193" s="429" t="s">
        <v>1041</v>
      </c>
      <c r="G193" s="429" t="s">
        <v>9</v>
      </c>
      <c r="H193" s="430" t="s">
        <v>1042</v>
      </c>
      <c r="I193" s="431" t="s">
        <v>52</v>
      </c>
      <c r="J193" s="432"/>
      <c r="K193" s="432"/>
      <c r="L193" s="432"/>
      <c r="M193" s="432"/>
      <c r="N193" s="432"/>
      <c r="O193" s="432"/>
      <c r="P193" s="432"/>
      <c r="Q193" s="432"/>
      <c r="R193" s="432"/>
      <c r="S193" s="432"/>
      <c r="T193" s="432"/>
      <c r="U193" s="432"/>
      <c r="V193" s="432"/>
      <c r="W193" s="432"/>
      <c r="X193" s="432"/>
      <c r="Y193" s="432"/>
      <c r="Z193" s="432"/>
    </row>
    <row r="194">
      <c r="A194" s="449" t="s">
        <v>59</v>
      </c>
      <c r="B194" s="434">
        <v>45865.0</v>
      </c>
      <c r="C194" s="435" t="s">
        <v>1043</v>
      </c>
      <c r="D194" s="436" t="s">
        <v>590</v>
      </c>
      <c r="E194" s="178" t="s">
        <v>172</v>
      </c>
      <c r="F194" s="469"/>
      <c r="G194" s="469"/>
      <c r="H194" s="469"/>
      <c r="I194" s="474" t="s">
        <v>1079</v>
      </c>
      <c r="J194" s="432"/>
      <c r="K194" s="432"/>
      <c r="L194" s="432"/>
      <c r="M194" s="432"/>
      <c r="N194" s="432"/>
      <c r="O194" s="432"/>
      <c r="P194" s="432"/>
      <c r="Q194" s="432"/>
      <c r="R194" s="432"/>
      <c r="S194" s="432"/>
      <c r="T194" s="432"/>
      <c r="U194" s="432"/>
      <c r="V194" s="432"/>
      <c r="W194" s="432"/>
      <c r="X194" s="432"/>
      <c r="Y194" s="432"/>
      <c r="Z194" s="432"/>
    </row>
    <row r="195">
      <c r="A195" s="440"/>
      <c r="B195" s="434">
        <v>45865.0</v>
      </c>
      <c r="C195" s="441"/>
      <c r="D195" s="469"/>
      <c r="E195" s="178" t="s">
        <v>671</v>
      </c>
      <c r="F195" s="469"/>
      <c r="G195" s="469"/>
      <c r="H195" s="469"/>
      <c r="I195" s="470"/>
      <c r="J195" s="432"/>
      <c r="K195" s="432"/>
      <c r="L195" s="432"/>
      <c r="M195" s="432"/>
      <c r="N195" s="432"/>
      <c r="O195" s="432"/>
      <c r="P195" s="432"/>
      <c r="Q195" s="432"/>
      <c r="R195" s="432"/>
      <c r="S195" s="432"/>
      <c r="T195" s="432"/>
      <c r="U195" s="432"/>
      <c r="V195" s="432"/>
      <c r="W195" s="432"/>
      <c r="X195" s="432"/>
      <c r="Y195" s="432"/>
      <c r="Z195" s="432"/>
    </row>
    <row r="196">
      <c r="A196" s="440"/>
      <c r="B196" s="434">
        <v>45865.0</v>
      </c>
      <c r="C196" s="441"/>
      <c r="D196" s="469"/>
      <c r="E196" s="178" t="s">
        <v>748</v>
      </c>
      <c r="F196" s="469"/>
      <c r="G196" s="469"/>
      <c r="H196" s="469"/>
      <c r="I196" s="470"/>
      <c r="J196" s="432"/>
      <c r="K196" s="432"/>
      <c r="L196" s="432"/>
      <c r="M196" s="432"/>
      <c r="N196" s="432"/>
      <c r="O196" s="432"/>
      <c r="P196" s="432"/>
      <c r="Q196" s="432"/>
      <c r="R196" s="432"/>
      <c r="S196" s="432"/>
      <c r="T196" s="432"/>
      <c r="U196" s="432"/>
      <c r="V196" s="432"/>
      <c r="W196" s="432"/>
      <c r="X196" s="432"/>
      <c r="Y196" s="432"/>
      <c r="Z196" s="432"/>
    </row>
    <row r="197">
      <c r="A197" s="440"/>
      <c r="B197" s="434">
        <v>45865.0</v>
      </c>
      <c r="C197" s="441"/>
      <c r="D197" s="469"/>
      <c r="E197" s="178" t="s">
        <v>403</v>
      </c>
      <c r="F197" s="472"/>
      <c r="G197" s="469"/>
      <c r="H197" s="469"/>
      <c r="I197" s="470"/>
      <c r="J197" s="432"/>
      <c r="K197" s="432"/>
      <c r="L197" s="432"/>
      <c r="M197" s="432"/>
      <c r="N197" s="432"/>
      <c r="O197" s="432"/>
      <c r="P197" s="432"/>
      <c r="Q197" s="432"/>
      <c r="R197" s="432"/>
      <c r="S197" s="432"/>
      <c r="T197" s="432"/>
      <c r="U197" s="432"/>
      <c r="V197" s="432"/>
      <c r="W197" s="432"/>
      <c r="X197" s="432"/>
      <c r="Y197" s="432"/>
      <c r="Z197" s="432"/>
    </row>
    <row r="198">
      <c r="A198" s="443"/>
      <c r="B198" s="434">
        <v>45865.0</v>
      </c>
      <c r="C198" s="45"/>
      <c r="D198" s="469"/>
      <c r="E198" s="178" t="s">
        <v>395</v>
      </c>
      <c r="F198" s="469"/>
      <c r="G198" s="469"/>
      <c r="H198" s="469"/>
      <c r="I198" s="470"/>
      <c r="J198" s="432"/>
      <c r="K198" s="432"/>
      <c r="L198" s="432"/>
      <c r="M198" s="432"/>
      <c r="N198" s="432"/>
      <c r="O198" s="432"/>
      <c r="P198" s="432"/>
      <c r="Q198" s="432"/>
      <c r="R198" s="432"/>
      <c r="S198" s="432"/>
      <c r="T198" s="432"/>
      <c r="U198" s="432"/>
      <c r="V198" s="432"/>
      <c r="W198" s="432"/>
      <c r="X198" s="432"/>
      <c r="Y198" s="432"/>
      <c r="Z198" s="432"/>
    </row>
    <row r="199">
      <c r="A199" s="432"/>
      <c r="B199" s="432"/>
      <c r="C199" s="432"/>
      <c r="D199" s="432"/>
      <c r="E199" s="432"/>
      <c r="F199" s="432"/>
      <c r="G199" s="432"/>
      <c r="H199" s="432"/>
      <c r="I199" s="432"/>
      <c r="J199" s="432"/>
      <c r="K199" s="432"/>
      <c r="L199" s="432"/>
      <c r="M199" s="432"/>
      <c r="N199" s="432"/>
      <c r="O199" s="432"/>
      <c r="P199" s="432"/>
      <c r="Q199" s="432"/>
      <c r="R199" s="432"/>
      <c r="S199" s="432"/>
      <c r="T199" s="432"/>
      <c r="U199" s="432"/>
      <c r="V199" s="432"/>
      <c r="W199" s="432"/>
      <c r="X199" s="432"/>
      <c r="Y199" s="432"/>
      <c r="Z199" s="432"/>
    </row>
    <row r="200">
      <c r="A200" s="432"/>
      <c r="B200" s="432"/>
      <c r="C200" s="432"/>
      <c r="D200" s="432"/>
      <c r="E200" s="432"/>
      <c r="F200" s="432"/>
      <c r="G200" s="432"/>
      <c r="H200" s="432"/>
      <c r="I200" s="432"/>
      <c r="J200" s="432"/>
      <c r="K200" s="432"/>
      <c r="L200" s="432"/>
      <c r="M200" s="432"/>
      <c r="N200" s="432"/>
      <c r="O200" s="432"/>
      <c r="P200" s="432"/>
      <c r="Q200" s="432"/>
      <c r="R200" s="432"/>
      <c r="S200" s="432"/>
      <c r="T200" s="432"/>
      <c r="U200" s="432"/>
      <c r="V200" s="432"/>
      <c r="W200" s="432"/>
      <c r="X200" s="432"/>
      <c r="Y200" s="432"/>
      <c r="Z200" s="432"/>
    </row>
    <row r="201">
      <c r="A201" s="432"/>
      <c r="B201" s="432"/>
      <c r="C201" s="432"/>
      <c r="D201" s="432"/>
      <c r="E201" s="432"/>
      <c r="F201" s="432"/>
      <c r="G201" s="432"/>
      <c r="H201" s="432"/>
      <c r="I201" s="432"/>
      <c r="J201" s="432"/>
      <c r="K201" s="432"/>
      <c r="L201" s="432"/>
      <c r="M201" s="432"/>
      <c r="N201" s="432"/>
      <c r="O201" s="432"/>
      <c r="P201" s="432"/>
      <c r="Q201" s="432"/>
      <c r="R201" s="432"/>
      <c r="S201" s="432"/>
      <c r="T201" s="432"/>
      <c r="U201" s="432"/>
      <c r="V201" s="432"/>
      <c r="W201" s="432"/>
      <c r="X201" s="432"/>
      <c r="Y201" s="432"/>
      <c r="Z201" s="432"/>
    </row>
    <row r="202">
      <c r="A202" s="432"/>
      <c r="B202" s="432"/>
      <c r="C202" s="432"/>
      <c r="D202" s="432"/>
      <c r="E202" s="432"/>
      <c r="F202" s="432"/>
      <c r="G202" s="432"/>
      <c r="H202" s="432"/>
      <c r="I202" s="432"/>
      <c r="J202" s="432"/>
      <c r="K202" s="432"/>
      <c r="L202" s="432"/>
      <c r="M202" s="432"/>
      <c r="N202" s="432"/>
      <c r="O202" s="432"/>
      <c r="P202" s="432"/>
      <c r="Q202" s="432"/>
      <c r="R202" s="432"/>
      <c r="S202" s="432"/>
      <c r="T202" s="432"/>
      <c r="U202" s="432"/>
      <c r="V202" s="432"/>
      <c r="W202" s="432"/>
      <c r="X202" s="432"/>
      <c r="Y202" s="432"/>
      <c r="Z202" s="432"/>
    </row>
    <row r="203">
      <c r="A203" s="432"/>
      <c r="B203" s="432"/>
      <c r="C203" s="432"/>
      <c r="D203" s="432"/>
      <c r="E203" s="432"/>
      <c r="F203" s="432"/>
      <c r="G203" s="432"/>
      <c r="H203" s="432"/>
      <c r="I203" s="432"/>
      <c r="J203" s="432"/>
      <c r="K203" s="432"/>
      <c r="L203" s="432"/>
      <c r="M203" s="432"/>
      <c r="N203" s="432"/>
      <c r="O203" s="432"/>
      <c r="P203" s="432"/>
      <c r="Q203" s="432"/>
      <c r="R203" s="432"/>
      <c r="S203" s="432"/>
      <c r="T203" s="432"/>
      <c r="U203" s="432"/>
      <c r="V203" s="432"/>
      <c r="W203" s="432"/>
      <c r="X203" s="432"/>
      <c r="Y203" s="432"/>
      <c r="Z203" s="432"/>
    </row>
    <row r="204">
      <c r="A204" s="432"/>
      <c r="B204" s="432"/>
      <c r="C204" s="432"/>
      <c r="D204" s="432"/>
      <c r="E204" s="432"/>
      <c r="F204" s="432"/>
      <c r="G204" s="432"/>
      <c r="H204" s="432"/>
      <c r="I204" s="432"/>
      <c r="J204" s="432"/>
      <c r="K204" s="432"/>
      <c r="L204" s="432"/>
      <c r="M204" s="432"/>
      <c r="N204" s="432"/>
      <c r="O204" s="432"/>
      <c r="P204" s="432"/>
      <c r="Q204" s="432"/>
      <c r="R204" s="432"/>
      <c r="S204" s="432"/>
      <c r="T204" s="432"/>
      <c r="U204" s="432"/>
      <c r="V204" s="432"/>
      <c r="W204" s="432"/>
      <c r="X204" s="432"/>
      <c r="Y204" s="432"/>
      <c r="Z204" s="432"/>
    </row>
    <row r="205">
      <c r="A205" s="432"/>
      <c r="B205" s="432"/>
      <c r="C205" s="432"/>
      <c r="D205" s="432"/>
      <c r="E205" s="432"/>
      <c r="F205" s="432"/>
      <c r="G205" s="432"/>
      <c r="H205" s="432"/>
      <c r="I205" s="432"/>
      <c r="J205" s="432"/>
      <c r="K205" s="432"/>
      <c r="L205" s="432"/>
      <c r="M205" s="432"/>
      <c r="N205" s="432"/>
      <c r="O205" s="432"/>
      <c r="P205" s="432"/>
      <c r="Q205" s="432"/>
      <c r="R205" s="432"/>
      <c r="S205" s="432"/>
      <c r="T205" s="432"/>
      <c r="U205" s="432"/>
      <c r="V205" s="432"/>
      <c r="W205" s="432"/>
      <c r="X205" s="432"/>
      <c r="Y205" s="432"/>
      <c r="Z205" s="432"/>
    </row>
    <row r="206">
      <c r="A206" s="432"/>
      <c r="B206" s="432"/>
      <c r="C206" s="432"/>
      <c r="D206" s="432"/>
      <c r="E206" s="432"/>
      <c r="F206" s="432"/>
      <c r="G206" s="432"/>
      <c r="H206" s="432"/>
      <c r="I206" s="432"/>
      <c r="J206" s="432"/>
      <c r="K206" s="432"/>
      <c r="L206" s="432"/>
      <c r="M206" s="432"/>
      <c r="N206" s="432"/>
      <c r="O206" s="432"/>
      <c r="P206" s="432"/>
      <c r="Q206" s="432"/>
      <c r="R206" s="432"/>
      <c r="S206" s="432"/>
      <c r="T206" s="432"/>
      <c r="U206" s="432"/>
      <c r="V206" s="432"/>
      <c r="W206" s="432"/>
      <c r="X206" s="432"/>
      <c r="Y206" s="432"/>
      <c r="Z206" s="432"/>
    </row>
    <row r="207">
      <c r="A207" s="432"/>
      <c r="B207" s="432"/>
      <c r="C207" s="432"/>
      <c r="D207" s="432"/>
      <c r="E207" s="432"/>
      <c r="F207" s="432"/>
      <c r="G207" s="432"/>
      <c r="H207" s="432"/>
      <c r="I207" s="432"/>
      <c r="J207" s="432"/>
      <c r="K207" s="432"/>
      <c r="L207" s="432"/>
      <c r="M207" s="432"/>
      <c r="N207" s="432"/>
      <c r="O207" s="432"/>
      <c r="P207" s="432"/>
      <c r="Q207" s="432"/>
      <c r="R207" s="432"/>
      <c r="S207" s="432"/>
      <c r="T207" s="432"/>
      <c r="U207" s="432"/>
      <c r="V207" s="432"/>
      <c r="W207" s="432"/>
      <c r="X207" s="432"/>
      <c r="Y207" s="432"/>
      <c r="Z207" s="432"/>
    </row>
    <row r="208">
      <c r="A208" s="432"/>
      <c r="B208" s="432"/>
      <c r="C208" s="432"/>
      <c r="D208" s="432"/>
      <c r="E208" s="432"/>
      <c r="F208" s="432"/>
      <c r="G208" s="432"/>
      <c r="H208" s="432"/>
      <c r="I208" s="432"/>
      <c r="J208" s="432"/>
      <c r="K208" s="432"/>
      <c r="L208" s="432"/>
      <c r="M208" s="432"/>
      <c r="N208" s="432"/>
      <c r="O208" s="432"/>
      <c r="P208" s="432"/>
      <c r="Q208" s="432"/>
      <c r="R208" s="432"/>
      <c r="S208" s="432"/>
      <c r="T208" s="432"/>
      <c r="U208" s="432"/>
      <c r="V208" s="432"/>
      <c r="W208" s="432"/>
      <c r="X208" s="432"/>
      <c r="Y208" s="432"/>
      <c r="Z208" s="432"/>
    </row>
    <row r="209">
      <c r="A209" s="432"/>
      <c r="B209" s="432"/>
      <c r="C209" s="432"/>
      <c r="D209" s="432"/>
      <c r="E209" s="432"/>
      <c r="F209" s="432"/>
      <c r="G209" s="432"/>
      <c r="H209" s="432"/>
      <c r="I209" s="432"/>
      <c r="J209" s="432"/>
      <c r="K209" s="432"/>
      <c r="L209" s="432"/>
      <c r="M209" s="432"/>
      <c r="N209" s="432"/>
      <c r="O209" s="432"/>
      <c r="P209" s="432"/>
      <c r="Q209" s="432"/>
      <c r="R209" s="432"/>
      <c r="S209" s="432"/>
      <c r="T209" s="432"/>
      <c r="U209" s="432"/>
      <c r="V209" s="432"/>
      <c r="W209" s="432"/>
      <c r="X209" s="432"/>
      <c r="Y209" s="432"/>
      <c r="Z209" s="432"/>
    </row>
    <row r="210">
      <c r="A210" s="432"/>
      <c r="B210" s="432"/>
      <c r="C210" s="432"/>
      <c r="D210" s="432"/>
      <c r="E210" s="432"/>
      <c r="F210" s="432"/>
      <c r="G210" s="432"/>
      <c r="H210" s="432"/>
      <c r="I210" s="432"/>
      <c r="J210" s="432"/>
      <c r="K210" s="432"/>
      <c r="L210" s="432"/>
      <c r="M210" s="432"/>
      <c r="N210" s="432"/>
      <c r="O210" s="432"/>
      <c r="P210" s="432"/>
      <c r="Q210" s="432"/>
      <c r="R210" s="432"/>
      <c r="S210" s="432"/>
      <c r="T210" s="432"/>
      <c r="U210" s="432"/>
      <c r="V210" s="432"/>
      <c r="W210" s="432"/>
      <c r="X210" s="432"/>
      <c r="Y210" s="432"/>
      <c r="Z210" s="432"/>
    </row>
    <row r="211">
      <c r="A211" s="432"/>
      <c r="B211" s="432"/>
      <c r="C211" s="432"/>
      <c r="D211" s="432"/>
      <c r="E211" s="432"/>
      <c r="F211" s="432"/>
      <c r="G211" s="432"/>
      <c r="H211" s="432"/>
      <c r="I211" s="432"/>
      <c r="J211" s="432"/>
      <c r="K211" s="432"/>
      <c r="L211" s="432"/>
      <c r="M211" s="432"/>
      <c r="N211" s="432"/>
      <c r="O211" s="432"/>
      <c r="P211" s="432"/>
      <c r="Q211" s="432"/>
      <c r="R211" s="432"/>
      <c r="S211" s="432"/>
      <c r="T211" s="432"/>
      <c r="U211" s="432"/>
      <c r="V211" s="432"/>
      <c r="W211" s="432"/>
      <c r="X211" s="432"/>
      <c r="Y211" s="432"/>
      <c r="Z211" s="432"/>
    </row>
    <row r="212">
      <c r="A212" s="432"/>
      <c r="B212" s="432"/>
      <c r="C212" s="432"/>
      <c r="D212" s="432"/>
      <c r="E212" s="432"/>
      <c r="F212" s="432"/>
      <c r="G212" s="432"/>
      <c r="H212" s="432"/>
      <c r="I212" s="432"/>
      <c r="J212" s="432"/>
      <c r="K212" s="432"/>
      <c r="L212" s="432"/>
      <c r="M212" s="432"/>
      <c r="N212" s="432"/>
      <c r="O212" s="432"/>
      <c r="P212" s="432"/>
      <c r="Q212" s="432"/>
      <c r="R212" s="432"/>
      <c r="S212" s="432"/>
      <c r="T212" s="432"/>
      <c r="U212" s="432"/>
      <c r="V212" s="432"/>
      <c r="W212" s="432"/>
      <c r="X212" s="432"/>
      <c r="Y212" s="432"/>
      <c r="Z212" s="432"/>
    </row>
    <row r="213">
      <c r="A213" s="432"/>
      <c r="B213" s="432"/>
      <c r="C213" s="432"/>
      <c r="D213" s="432"/>
      <c r="E213" s="432"/>
      <c r="F213" s="432"/>
      <c r="G213" s="432"/>
      <c r="H213" s="432"/>
      <c r="I213" s="432"/>
      <c r="J213" s="432"/>
      <c r="K213" s="432"/>
      <c r="L213" s="432"/>
      <c r="M213" s="432"/>
      <c r="N213" s="432"/>
      <c r="O213" s="432"/>
      <c r="P213" s="432"/>
      <c r="Q213" s="432"/>
      <c r="R213" s="432"/>
      <c r="S213" s="432"/>
      <c r="T213" s="432"/>
      <c r="U213" s="432"/>
      <c r="V213" s="432"/>
      <c r="W213" s="432"/>
      <c r="X213" s="432"/>
      <c r="Y213" s="432"/>
      <c r="Z213" s="432"/>
    </row>
    <row r="214">
      <c r="A214" s="432"/>
      <c r="B214" s="432"/>
      <c r="C214" s="432"/>
      <c r="D214" s="432"/>
      <c r="E214" s="432"/>
      <c r="F214" s="432"/>
      <c r="G214" s="432"/>
      <c r="H214" s="432"/>
      <c r="I214" s="432"/>
      <c r="J214" s="432"/>
      <c r="K214" s="432"/>
      <c r="L214" s="432"/>
      <c r="M214" s="432"/>
      <c r="N214" s="432"/>
      <c r="O214" s="432"/>
      <c r="P214" s="432"/>
      <c r="Q214" s="432"/>
      <c r="R214" s="432"/>
      <c r="S214" s="432"/>
      <c r="T214" s="432"/>
      <c r="U214" s="432"/>
      <c r="V214" s="432"/>
      <c r="W214" s="432"/>
      <c r="X214" s="432"/>
      <c r="Y214" s="432"/>
      <c r="Z214" s="432"/>
    </row>
    <row r="215">
      <c r="A215" s="432"/>
      <c r="B215" s="432"/>
      <c r="C215" s="432"/>
      <c r="D215" s="432"/>
      <c r="E215" s="432"/>
      <c r="F215" s="432"/>
      <c r="G215" s="432"/>
      <c r="H215" s="432"/>
      <c r="I215" s="432"/>
      <c r="J215" s="432"/>
      <c r="K215" s="432"/>
      <c r="L215" s="432"/>
      <c r="M215" s="432"/>
      <c r="N215" s="432"/>
      <c r="O215" s="432"/>
      <c r="P215" s="432"/>
      <c r="Q215" s="432"/>
      <c r="R215" s="432"/>
      <c r="S215" s="432"/>
      <c r="T215" s="432"/>
      <c r="U215" s="432"/>
      <c r="V215" s="432"/>
      <c r="W215" s="432"/>
      <c r="X215" s="432"/>
      <c r="Y215" s="432"/>
      <c r="Z215" s="432"/>
    </row>
    <row r="216">
      <c r="A216" s="432"/>
      <c r="B216" s="432"/>
      <c r="C216" s="432"/>
      <c r="D216" s="432"/>
      <c r="E216" s="432"/>
      <c r="F216" s="432"/>
      <c r="G216" s="432"/>
      <c r="H216" s="432"/>
      <c r="I216" s="432"/>
      <c r="J216" s="432"/>
      <c r="K216" s="432"/>
      <c r="L216" s="432"/>
      <c r="M216" s="432"/>
      <c r="N216" s="432"/>
      <c r="O216" s="432"/>
      <c r="P216" s="432"/>
      <c r="Q216" s="432"/>
      <c r="R216" s="432"/>
      <c r="S216" s="432"/>
      <c r="T216" s="432"/>
      <c r="U216" s="432"/>
      <c r="V216" s="432"/>
      <c r="W216" s="432"/>
      <c r="X216" s="432"/>
      <c r="Y216" s="432"/>
      <c r="Z216" s="432"/>
    </row>
    <row r="217">
      <c r="A217" s="432"/>
      <c r="B217" s="432"/>
      <c r="C217" s="432"/>
      <c r="D217" s="432"/>
      <c r="E217" s="432"/>
      <c r="F217" s="432"/>
      <c r="G217" s="432"/>
      <c r="H217" s="432"/>
      <c r="I217" s="432"/>
      <c r="J217" s="432"/>
      <c r="K217" s="432"/>
      <c r="L217" s="432"/>
      <c r="M217" s="432"/>
      <c r="N217" s="432"/>
      <c r="O217" s="432"/>
      <c r="P217" s="432"/>
      <c r="Q217" s="432"/>
      <c r="R217" s="432"/>
      <c r="S217" s="432"/>
      <c r="T217" s="432"/>
      <c r="U217" s="432"/>
      <c r="V217" s="432"/>
      <c r="W217" s="432"/>
      <c r="X217" s="432"/>
      <c r="Y217" s="432"/>
      <c r="Z217" s="432"/>
    </row>
    <row r="218">
      <c r="A218" s="432"/>
      <c r="B218" s="432"/>
      <c r="C218" s="432"/>
      <c r="D218" s="432"/>
      <c r="E218" s="432"/>
      <c r="F218" s="432"/>
      <c r="G218" s="432"/>
      <c r="H218" s="432"/>
      <c r="I218" s="432"/>
      <c r="J218" s="432"/>
      <c r="K218" s="432"/>
      <c r="L218" s="432"/>
      <c r="M218" s="432"/>
      <c r="N218" s="432"/>
      <c r="O218" s="432"/>
      <c r="P218" s="432"/>
      <c r="Q218" s="432"/>
      <c r="R218" s="432"/>
      <c r="S218" s="432"/>
      <c r="T218" s="432"/>
      <c r="U218" s="432"/>
      <c r="V218" s="432"/>
      <c r="W218" s="432"/>
      <c r="X218" s="432"/>
      <c r="Y218" s="432"/>
      <c r="Z218" s="432"/>
    </row>
    <row r="219">
      <c r="A219" s="432"/>
      <c r="B219" s="432"/>
      <c r="C219" s="432"/>
      <c r="D219" s="432"/>
      <c r="E219" s="432"/>
      <c r="F219" s="432"/>
      <c r="G219" s="432"/>
      <c r="H219" s="432"/>
      <c r="I219" s="432"/>
      <c r="J219" s="432"/>
      <c r="K219" s="432"/>
      <c r="L219" s="432"/>
      <c r="M219" s="432"/>
      <c r="N219" s="432"/>
      <c r="O219" s="432"/>
      <c r="P219" s="432"/>
      <c r="Q219" s="432"/>
      <c r="R219" s="432"/>
      <c r="S219" s="432"/>
      <c r="T219" s="432"/>
      <c r="U219" s="432"/>
      <c r="V219" s="432"/>
      <c r="W219" s="432"/>
      <c r="X219" s="432"/>
      <c r="Y219" s="432"/>
      <c r="Z219" s="432"/>
    </row>
    <row r="220">
      <c r="A220" s="432"/>
      <c r="B220" s="432"/>
      <c r="C220" s="432"/>
      <c r="D220" s="432"/>
      <c r="E220" s="432"/>
      <c r="F220" s="432"/>
      <c r="G220" s="432"/>
      <c r="H220" s="432"/>
      <c r="I220" s="432"/>
      <c r="J220" s="432"/>
      <c r="K220" s="432"/>
      <c r="L220" s="432"/>
      <c r="M220" s="432"/>
      <c r="N220" s="432"/>
      <c r="O220" s="432"/>
      <c r="P220" s="432"/>
      <c r="Q220" s="432"/>
      <c r="R220" s="432"/>
      <c r="S220" s="432"/>
      <c r="T220" s="432"/>
      <c r="U220" s="432"/>
      <c r="V220" s="432"/>
      <c r="W220" s="432"/>
      <c r="X220" s="432"/>
      <c r="Y220" s="432"/>
      <c r="Z220" s="432"/>
    </row>
    <row r="221">
      <c r="A221" s="432"/>
      <c r="B221" s="432"/>
      <c r="C221" s="432"/>
      <c r="D221" s="432"/>
      <c r="E221" s="432"/>
      <c r="F221" s="432"/>
      <c r="G221" s="432"/>
      <c r="H221" s="432"/>
      <c r="I221" s="432"/>
      <c r="J221" s="432"/>
      <c r="K221" s="432"/>
      <c r="L221" s="432"/>
      <c r="M221" s="432"/>
      <c r="N221" s="432"/>
      <c r="O221" s="432"/>
      <c r="P221" s="432"/>
      <c r="Q221" s="432"/>
      <c r="R221" s="432"/>
      <c r="S221" s="432"/>
      <c r="T221" s="432"/>
      <c r="U221" s="432"/>
      <c r="V221" s="432"/>
      <c r="W221" s="432"/>
      <c r="X221" s="432"/>
      <c r="Y221" s="432"/>
      <c r="Z221" s="432"/>
    </row>
    <row r="222">
      <c r="A222" s="432"/>
      <c r="B222" s="432"/>
      <c r="C222" s="432"/>
      <c r="D222" s="432"/>
      <c r="E222" s="432"/>
      <c r="F222" s="432"/>
      <c r="G222" s="432"/>
      <c r="H222" s="432"/>
      <c r="I222" s="432"/>
      <c r="J222" s="432"/>
      <c r="K222" s="432"/>
      <c r="L222" s="432"/>
      <c r="M222" s="432"/>
      <c r="N222" s="432"/>
      <c r="O222" s="432"/>
      <c r="P222" s="432"/>
      <c r="Q222" s="432"/>
      <c r="R222" s="432"/>
      <c r="S222" s="432"/>
      <c r="T222" s="432"/>
      <c r="U222" s="432"/>
      <c r="V222" s="432"/>
      <c r="W222" s="432"/>
      <c r="X222" s="432"/>
      <c r="Y222" s="432"/>
      <c r="Z222" s="432"/>
    </row>
    <row r="223">
      <c r="A223" s="432"/>
      <c r="B223" s="432"/>
      <c r="C223" s="432"/>
      <c r="D223" s="432"/>
      <c r="E223" s="432"/>
      <c r="F223" s="432"/>
      <c r="G223" s="432"/>
      <c r="H223" s="432"/>
      <c r="I223" s="432"/>
      <c r="J223" s="432"/>
      <c r="K223" s="432"/>
      <c r="L223" s="432"/>
      <c r="M223" s="432"/>
      <c r="N223" s="432"/>
      <c r="O223" s="432"/>
      <c r="P223" s="432"/>
      <c r="Q223" s="432"/>
      <c r="R223" s="432"/>
      <c r="S223" s="432"/>
      <c r="T223" s="432"/>
      <c r="U223" s="432"/>
      <c r="V223" s="432"/>
      <c r="W223" s="432"/>
      <c r="X223" s="432"/>
      <c r="Y223" s="432"/>
      <c r="Z223" s="432"/>
    </row>
    <row r="224">
      <c r="A224" s="432"/>
      <c r="B224" s="432"/>
      <c r="C224" s="432"/>
      <c r="D224" s="432"/>
      <c r="E224" s="432"/>
      <c r="F224" s="432"/>
      <c r="G224" s="432"/>
      <c r="H224" s="432"/>
      <c r="I224" s="432"/>
      <c r="J224" s="432"/>
      <c r="K224" s="432"/>
      <c r="L224" s="432"/>
      <c r="M224" s="432"/>
      <c r="N224" s="432"/>
      <c r="O224" s="432"/>
      <c r="P224" s="432"/>
      <c r="Q224" s="432"/>
      <c r="R224" s="432"/>
      <c r="S224" s="432"/>
      <c r="T224" s="432"/>
      <c r="U224" s="432"/>
      <c r="V224" s="432"/>
      <c r="W224" s="432"/>
      <c r="X224" s="432"/>
      <c r="Y224" s="432"/>
      <c r="Z224" s="432"/>
    </row>
    <row r="225">
      <c r="A225" s="432"/>
      <c r="B225" s="432"/>
      <c r="C225" s="432"/>
      <c r="D225" s="432"/>
      <c r="E225" s="432"/>
      <c r="F225" s="432"/>
      <c r="G225" s="432"/>
      <c r="H225" s="432"/>
      <c r="I225" s="432"/>
      <c r="J225" s="432"/>
      <c r="K225" s="432"/>
      <c r="L225" s="432"/>
      <c r="M225" s="432"/>
      <c r="N225" s="432"/>
      <c r="O225" s="432"/>
      <c r="P225" s="432"/>
      <c r="Q225" s="432"/>
      <c r="R225" s="432"/>
      <c r="S225" s="432"/>
      <c r="T225" s="432"/>
      <c r="U225" s="432"/>
      <c r="V225" s="432"/>
      <c r="W225" s="432"/>
      <c r="X225" s="432"/>
      <c r="Y225" s="432"/>
      <c r="Z225" s="432"/>
    </row>
    <row r="226">
      <c r="A226" s="432"/>
      <c r="B226" s="432"/>
      <c r="C226" s="432"/>
      <c r="D226" s="432"/>
      <c r="E226" s="432"/>
      <c r="F226" s="432"/>
      <c r="G226" s="432"/>
      <c r="H226" s="432"/>
      <c r="I226" s="432"/>
      <c r="J226" s="432"/>
      <c r="K226" s="432"/>
      <c r="L226" s="432"/>
      <c r="M226" s="432"/>
      <c r="N226" s="432"/>
      <c r="O226" s="432"/>
      <c r="P226" s="432"/>
      <c r="Q226" s="432"/>
      <c r="R226" s="432"/>
      <c r="S226" s="432"/>
      <c r="T226" s="432"/>
      <c r="U226" s="432"/>
      <c r="V226" s="432"/>
      <c r="W226" s="432"/>
      <c r="X226" s="432"/>
      <c r="Y226" s="432"/>
      <c r="Z226" s="432"/>
    </row>
    <row r="227">
      <c r="A227" s="432"/>
      <c r="B227" s="432"/>
      <c r="C227" s="432"/>
      <c r="D227" s="432"/>
      <c r="E227" s="432"/>
      <c r="F227" s="432"/>
      <c r="G227" s="432"/>
      <c r="H227" s="432"/>
      <c r="I227" s="432"/>
      <c r="J227" s="432"/>
      <c r="K227" s="432"/>
      <c r="L227" s="432"/>
      <c r="M227" s="432"/>
      <c r="N227" s="432"/>
      <c r="O227" s="432"/>
      <c r="P227" s="432"/>
      <c r="Q227" s="432"/>
      <c r="R227" s="432"/>
      <c r="S227" s="432"/>
      <c r="T227" s="432"/>
      <c r="U227" s="432"/>
      <c r="V227" s="432"/>
      <c r="W227" s="432"/>
      <c r="X227" s="432"/>
      <c r="Y227" s="432"/>
      <c r="Z227" s="432"/>
    </row>
    <row r="228">
      <c r="A228" s="432"/>
      <c r="B228" s="432"/>
      <c r="C228" s="432"/>
      <c r="D228" s="432"/>
      <c r="E228" s="432"/>
      <c r="F228" s="432"/>
      <c r="G228" s="432"/>
      <c r="H228" s="432"/>
      <c r="I228" s="432"/>
      <c r="J228" s="432"/>
      <c r="K228" s="432"/>
      <c r="L228" s="432"/>
      <c r="M228" s="432"/>
      <c r="N228" s="432"/>
      <c r="O228" s="432"/>
      <c r="P228" s="432"/>
      <c r="Q228" s="432"/>
      <c r="R228" s="432"/>
      <c r="S228" s="432"/>
      <c r="T228" s="432"/>
      <c r="U228" s="432"/>
      <c r="V228" s="432"/>
      <c r="W228" s="432"/>
      <c r="X228" s="432"/>
      <c r="Y228" s="432"/>
      <c r="Z228" s="432"/>
    </row>
    <row r="229">
      <c r="A229" s="432"/>
      <c r="B229" s="432"/>
      <c r="C229" s="432"/>
      <c r="D229" s="432"/>
      <c r="E229" s="432"/>
      <c r="F229" s="432"/>
      <c r="G229" s="432"/>
      <c r="H229" s="432"/>
      <c r="I229" s="432"/>
      <c r="J229" s="432"/>
      <c r="K229" s="432"/>
      <c r="L229" s="432"/>
      <c r="M229" s="432"/>
      <c r="N229" s="432"/>
      <c r="O229" s="432"/>
      <c r="P229" s="432"/>
      <c r="Q229" s="432"/>
      <c r="R229" s="432"/>
      <c r="S229" s="432"/>
      <c r="T229" s="432"/>
      <c r="U229" s="432"/>
      <c r="V229" s="432"/>
      <c r="W229" s="432"/>
      <c r="X229" s="432"/>
      <c r="Y229" s="432"/>
      <c r="Z229" s="432"/>
    </row>
    <row r="230">
      <c r="A230" s="432"/>
      <c r="B230" s="432"/>
      <c r="C230" s="432"/>
      <c r="D230" s="432"/>
      <c r="E230" s="432"/>
      <c r="F230" s="432"/>
      <c r="G230" s="432"/>
      <c r="H230" s="432"/>
      <c r="I230" s="432"/>
      <c r="J230" s="432"/>
      <c r="K230" s="432"/>
      <c r="L230" s="432"/>
      <c r="M230" s="432"/>
      <c r="N230" s="432"/>
      <c r="O230" s="432"/>
      <c r="P230" s="432"/>
      <c r="Q230" s="432"/>
      <c r="R230" s="432"/>
      <c r="S230" s="432"/>
      <c r="T230" s="432"/>
      <c r="U230" s="432"/>
      <c r="V230" s="432"/>
      <c r="W230" s="432"/>
      <c r="X230" s="432"/>
      <c r="Y230" s="432"/>
      <c r="Z230" s="432"/>
    </row>
    <row r="231">
      <c r="A231" s="432"/>
      <c r="B231" s="432"/>
      <c r="C231" s="432"/>
      <c r="D231" s="432"/>
      <c r="E231" s="432"/>
      <c r="F231" s="432"/>
      <c r="G231" s="432"/>
      <c r="H231" s="432"/>
      <c r="I231" s="432"/>
      <c r="J231" s="432"/>
      <c r="K231" s="432"/>
      <c r="L231" s="432"/>
      <c r="M231" s="432"/>
      <c r="N231" s="432"/>
      <c r="O231" s="432"/>
      <c r="P231" s="432"/>
      <c r="Q231" s="432"/>
      <c r="R231" s="432"/>
      <c r="S231" s="432"/>
      <c r="T231" s="432"/>
      <c r="U231" s="432"/>
      <c r="V231" s="432"/>
      <c r="W231" s="432"/>
      <c r="X231" s="432"/>
      <c r="Y231" s="432"/>
      <c r="Z231" s="432"/>
    </row>
    <row r="232">
      <c r="A232" s="432"/>
      <c r="B232" s="432"/>
      <c r="C232" s="432"/>
      <c r="D232" s="432"/>
      <c r="E232" s="432"/>
      <c r="F232" s="432"/>
      <c r="G232" s="432"/>
      <c r="H232" s="432"/>
      <c r="I232" s="432"/>
      <c r="J232" s="432"/>
      <c r="K232" s="432"/>
      <c r="L232" s="432"/>
      <c r="M232" s="432"/>
      <c r="N232" s="432"/>
      <c r="O232" s="432"/>
      <c r="P232" s="432"/>
      <c r="Q232" s="432"/>
      <c r="R232" s="432"/>
      <c r="S232" s="432"/>
      <c r="T232" s="432"/>
      <c r="U232" s="432"/>
      <c r="V232" s="432"/>
      <c r="W232" s="432"/>
      <c r="X232" s="432"/>
      <c r="Y232" s="432"/>
      <c r="Z232" s="432"/>
    </row>
    <row r="233">
      <c r="A233" s="432"/>
      <c r="B233" s="432"/>
      <c r="C233" s="432"/>
      <c r="D233" s="432"/>
      <c r="E233" s="432"/>
      <c r="F233" s="432"/>
      <c r="G233" s="432"/>
      <c r="H233" s="432"/>
      <c r="I233" s="432"/>
      <c r="J233" s="432"/>
      <c r="K233" s="432"/>
      <c r="L233" s="432"/>
      <c r="M233" s="432"/>
      <c r="N233" s="432"/>
      <c r="O233" s="432"/>
      <c r="P233" s="432"/>
      <c r="Q233" s="432"/>
      <c r="R233" s="432"/>
      <c r="S233" s="432"/>
      <c r="T233" s="432"/>
      <c r="U233" s="432"/>
      <c r="V233" s="432"/>
      <c r="W233" s="432"/>
      <c r="X233" s="432"/>
      <c r="Y233" s="432"/>
      <c r="Z233" s="432"/>
    </row>
    <row r="234">
      <c r="A234" s="432"/>
      <c r="B234" s="432"/>
      <c r="C234" s="432"/>
      <c r="D234" s="432"/>
      <c r="E234" s="432"/>
      <c r="F234" s="432"/>
      <c r="G234" s="432"/>
      <c r="H234" s="432"/>
      <c r="I234" s="432"/>
      <c r="J234" s="432"/>
      <c r="K234" s="432"/>
      <c r="L234" s="432"/>
      <c r="M234" s="432"/>
      <c r="N234" s="432"/>
      <c r="O234" s="432"/>
      <c r="P234" s="432"/>
      <c r="Q234" s="432"/>
      <c r="R234" s="432"/>
      <c r="S234" s="432"/>
      <c r="T234" s="432"/>
      <c r="U234" s="432"/>
      <c r="V234" s="432"/>
      <c r="W234" s="432"/>
      <c r="X234" s="432"/>
      <c r="Y234" s="432"/>
      <c r="Z234" s="432"/>
    </row>
    <row r="235">
      <c r="A235" s="432"/>
      <c r="B235" s="432"/>
      <c r="C235" s="432"/>
      <c r="D235" s="432"/>
      <c r="E235" s="432"/>
      <c r="F235" s="432"/>
      <c r="G235" s="432"/>
      <c r="H235" s="432"/>
      <c r="I235" s="432"/>
      <c r="J235" s="432"/>
      <c r="K235" s="432"/>
      <c r="L235" s="432"/>
      <c r="M235" s="432"/>
      <c r="N235" s="432"/>
      <c r="O235" s="432"/>
      <c r="P235" s="432"/>
      <c r="Q235" s="432"/>
      <c r="R235" s="432"/>
      <c r="S235" s="432"/>
      <c r="T235" s="432"/>
      <c r="U235" s="432"/>
      <c r="V235" s="432"/>
      <c r="W235" s="432"/>
      <c r="X235" s="432"/>
      <c r="Y235" s="432"/>
      <c r="Z235" s="432"/>
    </row>
    <row r="236">
      <c r="A236" s="432"/>
      <c r="B236" s="432"/>
      <c r="C236" s="432"/>
      <c r="D236" s="432"/>
      <c r="E236" s="432"/>
      <c r="F236" s="432"/>
      <c r="G236" s="432"/>
      <c r="H236" s="432"/>
      <c r="I236" s="432"/>
      <c r="J236" s="432"/>
      <c r="K236" s="432"/>
      <c r="L236" s="432"/>
      <c r="M236" s="432"/>
      <c r="N236" s="432"/>
      <c r="O236" s="432"/>
      <c r="P236" s="432"/>
      <c r="Q236" s="432"/>
      <c r="R236" s="432"/>
      <c r="S236" s="432"/>
      <c r="T236" s="432"/>
      <c r="U236" s="432"/>
      <c r="V236" s="432"/>
      <c r="W236" s="432"/>
      <c r="X236" s="432"/>
      <c r="Y236" s="432"/>
      <c r="Z236" s="432"/>
    </row>
    <row r="237">
      <c r="A237" s="432"/>
      <c r="B237" s="432"/>
      <c r="C237" s="432"/>
      <c r="D237" s="432"/>
      <c r="E237" s="432"/>
      <c r="F237" s="432"/>
      <c r="G237" s="432"/>
      <c r="H237" s="432"/>
      <c r="I237" s="432"/>
      <c r="J237" s="432"/>
      <c r="K237" s="432"/>
      <c r="L237" s="432"/>
      <c r="M237" s="432"/>
      <c r="N237" s="432"/>
      <c r="O237" s="432"/>
      <c r="P237" s="432"/>
      <c r="Q237" s="432"/>
      <c r="R237" s="432"/>
      <c r="S237" s="432"/>
      <c r="T237" s="432"/>
      <c r="U237" s="432"/>
      <c r="V237" s="432"/>
      <c r="W237" s="432"/>
      <c r="X237" s="432"/>
      <c r="Y237" s="432"/>
      <c r="Z237" s="432"/>
    </row>
    <row r="238">
      <c r="A238" s="432"/>
      <c r="B238" s="432"/>
      <c r="C238" s="432"/>
      <c r="D238" s="432"/>
      <c r="E238" s="432"/>
      <c r="F238" s="432"/>
      <c r="G238" s="432"/>
      <c r="H238" s="432"/>
      <c r="I238" s="432"/>
      <c r="J238" s="432"/>
      <c r="K238" s="432"/>
      <c r="L238" s="432"/>
      <c r="M238" s="432"/>
      <c r="N238" s="432"/>
      <c r="O238" s="432"/>
      <c r="P238" s="432"/>
      <c r="Q238" s="432"/>
      <c r="R238" s="432"/>
      <c r="S238" s="432"/>
      <c r="T238" s="432"/>
      <c r="U238" s="432"/>
      <c r="V238" s="432"/>
      <c r="W238" s="432"/>
      <c r="X238" s="432"/>
      <c r="Y238" s="432"/>
      <c r="Z238" s="432"/>
    </row>
    <row r="239">
      <c r="A239" s="432"/>
      <c r="B239" s="432"/>
      <c r="C239" s="432"/>
      <c r="D239" s="432"/>
      <c r="E239" s="432"/>
      <c r="F239" s="432"/>
      <c r="G239" s="432"/>
      <c r="H239" s="432"/>
      <c r="I239" s="432"/>
      <c r="J239" s="432"/>
      <c r="K239" s="432"/>
      <c r="L239" s="432"/>
      <c r="M239" s="432"/>
      <c r="N239" s="432"/>
      <c r="O239" s="432"/>
      <c r="P239" s="432"/>
      <c r="Q239" s="432"/>
      <c r="R239" s="432"/>
      <c r="S239" s="432"/>
      <c r="T239" s="432"/>
      <c r="U239" s="432"/>
      <c r="V239" s="432"/>
      <c r="W239" s="432"/>
      <c r="X239" s="432"/>
      <c r="Y239" s="432"/>
      <c r="Z239" s="432"/>
    </row>
    <row r="240">
      <c r="A240" s="432"/>
      <c r="B240" s="432"/>
      <c r="C240" s="432"/>
      <c r="D240" s="432"/>
      <c r="E240" s="432"/>
      <c r="F240" s="432"/>
      <c r="G240" s="432"/>
      <c r="H240" s="432"/>
      <c r="I240" s="432"/>
      <c r="J240" s="432"/>
      <c r="K240" s="432"/>
      <c r="L240" s="432"/>
      <c r="M240" s="432"/>
      <c r="N240" s="432"/>
      <c r="O240" s="432"/>
      <c r="P240" s="432"/>
      <c r="Q240" s="432"/>
      <c r="R240" s="432"/>
      <c r="S240" s="432"/>
      <c r="T240" s="432"/>
      <c r="U240" s="432"/>
      <c r="V240" s="432"/>
      <c r="W240" s="432"/>
      <c r="X240" s="432"/>
      <c r="Y240" s="432"/>
      <c r="Z240" s="432"/>
    </row>
    <row r="241">
      <c r="A241" s="432"/>
      <c r="B241" s="432"/>
      <c r="C241" s="432"/>
      <c r="D241" s="432"/>
      <c r="E241" s="432"/>
      <c r="F241" s="432"/>
      <c r="G241" s="432"/>
      <c r="H241" s="432"/>
      <c r="I241" s="432"/>
      <c r="J241" s="432"/>
      <c r="K241" s="432"/>
      <c r="L241" s="432"/>
      <c r="M241" s="432"/>
      <c r="N241" s="432"/>
      <c r="O241" s="432"/>
      <c r="P241" s="432"/>
      <c r="Q241" s="432"/>
      <c r="R241" s="432"/>
      <c r="S241" s="432"/>
      <c r="T241" s="432"/>
      <c r="U241" s="432"/>
      <c r="V241" s="432"/>
      <c r="W241" s="432"/>
      <c r="X241" s="432"/>
      <c r="Y241" s="432"/>
      <c r="Z241" s="432"/>
    </row>
    <row r="242">
      <c r="A242" s="432"/>
      <c r="B242" s="432"/>
      <c r="C242" s="432"/>
      <c r="D242" s="432"/>
      <c r="E242" s="432"/>
      <c r="F242" s="432"/>
      <c r="G242" s="432"/>
      <c r="H242" s="432"/>
      <c r="I242" s="432"/>
      <c r="J242" s="432"/>
      <c r="K242" s="432"/>
      <c r="L242" s="432"/>
      <c r="M242" s="432"/>
      <c r="N242" s="432"/>
      <c r="O242" s="432"/>
      <c r="P242" s="432"/>
      <c r="Q242" s="432"/>
      <c r="R242" s="432"/>
      <c r="S242" s="432"/>
      <c r="T242" s="432"/>
      <c r="U242" s="432"/>
      <c r="V242" s="432"/>
      <c r="W242" s="432"/>
      <c r="X242" s="432"/>
      <c r="Y242" s="432"/>
      <c r="Z242" s="432"/>
    </row>
    <row r="243">
      <c r="A243" s="432"/>
      <c r="B243" s="432"/>
      <c r="C243" s="432"/>
      <c r="D243" s="432"/>
      <c r="E243" s="432"/>
      <c r="F243" s="432"/>
      <c r="G243" s="432"/>
      <c r="H243" s="432"/>
      <c r="I243" s="432"/>
      <c r="J243" s="432"/>
      <c r="K243" s="432"/>
      <c r="L243" s="432"/>
      <c r="M243" s="432"/>
      <c r="N243" s="432"/>
      <c r="O243" s="432"/>
      <c r="P243" s="432"/>
      <c r="Q243" s="432"/>
      <c r="R243" s="432"/>
      <c r="S243" s="432"/>
      <c r="T243" s="432"/>
      <c r="U243" s="432"/>
      <c r="V243" s="432"/>
      <c r="W243" s="432"/>
      <c r="X243" s="432"/>
      <c r="Y243" s="432"/>
      <c r="Z243" s="432"/>
    </row>
    <row r="244">
      <c r="A244" s="432"/>
      <c r="B244" s="432"/>
      <c r="C244" s="432"/>
      <c r="D244" s="432"/>
      <c r="E244" s="432"/>
      <c r="F244" s="432"/>
      <c r="G244" s="432"/>
      <c r="H244" s="432"/>
      <c r="I244" s="432"/>
      <c r="J244" s="432"/>
      <c r="K244" s="432"/>
      <c r="L244" s="432"/>
      <c r="M244" s="432"/>
      <c r="N244" s="432"/>
      <c r="O244" s="432"/>
      <c r="P244" s="432"/>
      <c r="Q244" s="432"/>
      <c r="R244" s="432"/>
      <c r="S244" s="432"/>
      <c r="T244" s="432"/>
      <c r="U244" s="432"/>
      <c r="V244" s="432"/>
      <c r="W244" s="432"/>
      <c r="X244" s="432"/>
      <c r="Y244" s="432"/>
      <c r="Z244" s="432"/>
    </row>
    <row r="245">
      <c r="A245" s="432"/>
      <c r="B245" s="432"/>
      <c r="C245" s="432"/>
      <c r="D245" s="432"/>
      <c r="E245" s="432"/>
      <c r="F245" s="432"/>
      <c r="G245" s="432"/>
      <c r="H245" s="432"/>
      <c r="I245" s="432"/>
      <c r="J245" s="432"/>
      <c r="K245" s="432"/>
      <c r="L245" s="432"/>
      <c r="M245" s="432"/>
      <c r="N245" s="432"/>
      <c r="O245" s="432"/>
      <c r="P245" s="432"/>
      <c r="Q245" s="432"/>
      <c r="R245" s="432"/>
      <c r="S245" s="432"/>
      <c r="T245" s="432"/>
      <c r="U245" s="432"/>
      <c r="V245" s="432"/>
      <c r="W245" s="432"/>
      <c r="X245" s="432"/>
      <c r="Y245" s="432"/>
      <c r="Z245" s="432"/>
    </row>
    <row r="246">
      <c r="A246" s="432"/>
      <c r="B246" s="432"/>
      <c r="C246" s="432"/>
      <c r="D246" s="432"/>
      <c r="E246" s="432"/>
      <c r="F246" s="432"/>
      <c r="G246" s="432"/>
      <c r="H246" s="432"/>
      <c r="I246" s="432"/>
      <c r="J246" s="432"/>
      <c r="K246" s="432"/>
      <c r="L246" s="432"/>
      <c r="M246" s="432"/>
      <c r="N246" s="432"/>
      <c r="O246" s="432"/>
      <c r="P246" s="432"/>
      <c r="Q246" s="432"/>
      <c r="R246" s="432"/>
      <c r="S246" s="432"/>
      <c r="T246" s="432"/>
      <c r="U246" s="432"/>
      <c r="V246" s="432"/>
      <c r="W246" s="432"/>
      <c r="X246" s="432"/>
      <c r="Y246" s="432"/>
      <c r="Z246" s="432"/>
    </row>
    <row r="247">
      <c r="A247" s="432"/>
      <c r="B247" s="432"/>
      <c r="C247" s="432"/>
      <c r="D247" s="432"/>
      <c r="E247" s="432"/>
      <c r="F247" s="432"/>
      <c r="G247" s="432"/>
      <c r="H247" s="432"/>
      <c r="I247" s="432"/>
      <c r="J247" s="432"/>
      <c r="K247" s="432"/>
      <c r="L247" s="432"/>
      <c r="M247" s="432"/>
      <c r="N247" s="432"/>
      <c r="O247" s="432"/>
      <c r="P247" s="432"/>
      <c r="Q247" s="432"/>
      <c r="R247" s="432"/>
      <c r="S247" s="432"/>
      <c r="T247" s="432"/>
      <c r="U247" s="432"/>
      <c r="V247" s="432"/>
      <c r="W247" s="432"/>
      <c r="X247" s="432"/>
      <c r="Y247" s="432"/>
      <c r="Z247" s="432"/>
    </row>
    <row r="248">
      <c r="A248" s="432"/>
      <c r="B248" s="432"/>
      <c r="C248" s="432"/>
      <c r="D248" s="432"/>
      <c r="E248" s="432"/>
      <c r="F248" s="432"/>
      <c r="G248" s="432"/>
      <c r="H248" s="432"/>
      <c r="I248" s="432"/>
      <c r="J248" s="432"/>
      <c r="K248" s="432"/>
      <c r="L248" s="432"/>
      <c r="M248" s="432"/>
      <c r="N248" s="432"/>
      <c r="O248" s="432"/>
      <c r="P248" s="432"/>
      <c r="Q248" s="432"/>
      <c r="R248" s="432"/>
      <c r="S248" s="432"/>
      <c r="T248" s="432"/>
      <c r="U248" s="432"/>
      <c r="V248" s="432"/>
      <c r="W248" s="432"/>
      <c r="X248" s="432"/>
      <c r="Y248" s="432"/>
      <c r="Z248" s="432"/>
    </row>
    <row r="249">
      <c r="A249" s="432"/>
      <c r="B249" s="432"/>
      <c r="C249" s="432"/>
      <c r="D249" s="432"/>
      <c r="E249" s="432"/>
      <c r="F249" s="432"/>
      <c r="G249" s="432"/>
      <c r="H249" s="432"/>
      <c r="I249" s="432"/>
      <c r="J249" s="432"/>
      <c r="K249" s="432"/>
      <c r="L249" s="432"/>
      <c r="M249" s="432"/>
      <c r="N249" s="432"/>
      <c r="O249" s="432"/>
      <c r="P249" s="432"/>
      <c r="Q249" s="432"/>
      <c r="R249" s="432"/>
      <c r="S249" s="432"/>
      <c r="T249" s="432"/>
      <c r="U249" s="432"/>
      <c r="V249" s="432"/>
      <c r="W249" s="432"/>
      <c r="X249" s="432"/>
      <c r="Y249" s="432"/>
      <c r="Z249" s="432"/>
    </row>
    <row r="250">
      <c r="A250" s="432"/>
      <c r="B250" s="432"/>
      <c r="C250" s="432"/>
      <c r="D250" s="432"/>
      <c r="E250" s="432"/>
      <c r="F250" s="432"/>
      <c r="G250" s="432"/>
      <c r="H250" s="432"/>
      <c r="I250" s="432"/>
      <c r="J250" s="432"/>
      <c r="K250" s="432"/>
      <c r="L250" s="432"/>
      <c r="M250" s="432"/>
      <c r="N250" s="432"/>
      <c r="O250" s="432"/>
      <c r="P250" s="432"/>
      <c r="Q250" s="432"/>
      <c r="R250" s="432"/>
      <c r="S250" s="432"/>
      <c r="T250" s="432"/>
      <c r="U250" s="432"/>
      <c r="V250" s="432"/>
      <c r="W250" s="432"/>
      <c r="X250" s="432"/>
      <c r="Y250" s="432"/>
      <c r="Z250" s="432"/>
    </row>
    <row r="251">
      <c r="A251" s="432"/>
      <c r="B251" s="432"/>
      <c r="C251" s="432"/>
      <c r="D251" s="432"/>
      <c r="E251" s="432"/>
      <c r="F251" s="432"/>
      <c r="G251" s="432"/>
      <c r="H251" s="432"/>
      <c r="I251" s="432"/>
      <c r="J251" s="432"/>
      <c r="K251" s="432"/>
      <c r="L251" s="432"/>
      <c r="M251" s="432"/>
      <c r="N251" s="432"/>
      <c r="O251" s="432"/>
      <c r="P251" s="432"/>
      <c r="Q251" s="432"/>
      <c r="R251" s="432"/>
      <c r="S251" s="432"/>
      <c r="T251" s="432"/>
      <c r="U251" s="432"/>
      <c r="V251" s="432"/>
      <c r="W251" s="432"/>
      <c r="X251" s="432"/>
      <c r="Y251" s="432"/>
      <c r="Z251" s="432"/>
    </row>
    <row r="252">
      <c r="A252" s="432"/>
      <c r="B252" s="432"/>
      <c r="C252" s="432"/>
      <c r="D252" s="432"/>
      <c r="E252" s="432"/>
      <c r="F252" s="432"/>
      <c r="G252" s="432"/>
      <c r="H252" s="432"/>
      <c r="I252" s="432"/>
      <c r="J252" s="432"/>
      <c r="K252" s="432"/>
      <c r="L252" s="432"/>
      <c r="M252" s="432"/>
      <c r="N252" s="432"/>
      <c r="O252" s="432"/>
      <c r="P252" s="432"/>
      <c r="Q252" s="432"/>
      <c r="R252" s="432"/>
      <c r="S252" s="432"/>
      <c r="T252" s="432"/>
      <c r="U252" s="432"/>
      <c r="V252" s="432"/>
      <c r="W252" s="432"/>
      <c r="X252" s="432"/>
      <c r="Y252" s="432"/>
      <c r="Z252" s="432"/>
    </row>
    <row r="253">
      <c r="A253" s="432"/>
      <c r="B253" s="432"/>
      <c r="C253" s="432"/>
      <c r="D253" s="432"/>
      <c r="E253" s="432"/>
      <c r="F253" s="432"/>
      <c r="G253" s="432"/>
      <c r="H253" s="432"/>
      <c r="I253" s="432"/>
      <c r="J253" s="432"/>
      <c r="K253" s="432"/>
      <c r="L253" s="432"/>
      <c r="M253" s="432"/>
      <c r="N253" s="432"/>
      <c r="O253" s="432"/>
      <c r="P253" s="432"/>
      <c r="Q253" s="432"/>
      <c r="R253" s="432"/>
      <c r="S253" s="432"/>
      <c r="T253" s="432"/>
      <c r="U253" s="432"/>
      <c r="V253" s="432"/>
      <c r="W253" s="432"/>
      <c r="X253" s="432"/>
      <c r="Y253" s="432"/>
      <c r="Z253" s="432"/>
    </row>
    <row r="254">
      <c r="A254" s="432"/>
      <c r="B254" s="432"/>
      <c r="C254" s="432"/>
      <c r="D254" s="432"/>
      <c r="E254" s="432"/>
      <c r="F254" s="432"/>
      <c r="G254" s="432"/>
      <c r="H254" s="432"/>
      <c r="I254" s="432"/>
      <c r="J254" s="432"/>
      <c r="K254" s="432"/>
      <c r="L254" s="432"/>
      <c r="M254" s="432"/>
      <c r="N254" s="432"/>
      <c r="O254" s="432"/>
      <c r="P254" s="432"/>
      <c r="Q254" s="432"/>
      <c r="R254" s="432"/>
      <c r="S254" s="432"/>
      <c r="T254" s="432"/>
      <c r="U254" s="432"/>
      <c r="V254" s="432"/>
      <c r="W254" s="432"/>
      <c r="X254" s="432"/>
      <c r="Y254" s="432"/>
      <c r="Z254" s="432"/>
    </row>
    <row r="255">
      <c r="A255" s="432"/>
      <c r="B255" s="432"/>
      <c r="C255" s="432"/>
      <c r="D255" s="432"/>
      <c r="E255" s="432"/>
      <c r="F255" s="432"/>
      <c r="G255" s="432"/>
      <c r="H255" s="432"/>
      <c r="I255" s="432"/>
      <c r="J255" s="432"/>
      <c r="K255" s="432"/>
      <c r="L255" s="432"/>
      <c r="M255" s="432"/>
      <c r="N255" s="432"/>
      <c r="O255" s="432"/>
      <c r="P255" s="432"/>
      <c r="Q255" s="432"/>
      <c r="R255" s="432"/>
      <c r="S255" s="432"/>
      <c r="T255" s="432"/>
      <c r="U255" s="432"/>
      <c r="V255" s="432"/>
      <c r="W255" s="432"/>
      <c r="X255" s="432"/>
      <c r="Y255" s="432"/>
      <c r="Z255" s="432"/>
    </row>
    <row r="256">
      <c r="A256" s="432"/>
      <c r="B256" s="432"/>
      <c r="C256" s="432"/>
      <c r="D256" s="432"/>
      <c r="E256" s="432"/>
      <c r="F256" s="432"/>
      <c r="G256" s="432"/>
      <c r="H256" s="432"/>
      <c r="I256" s="432"/>
      <c r="J256" s="432"/>
      <c r="K256" s="432"/>
      <c r="L256" s="432"/>
      <c r="M256" s="432"/>
      <c r="N256" s="432"/>
      <c r="O256" s="432"/>
      <c r="P256" s="432"/>
      <c r="Q256" s="432"/>
      <c r="R256" s="432"/>
      <c r="S256" s="432"/>
      <c r="T256" s="432"/>
      <c r="U256" s="432"/>
      <c r="V256" s="432"/>
      <c r="W256" s="432"/>
      <c r="X256" s="432"/>
      <c r="Y256" s="432"/>
      <c r="Z256" s="432"/>
    </row>
    <row r="257">
      <c r="A257" s="432"/>
      <c r="B257" s="432"/>
      <c r="C257" s="432"/>
      <c r="D257" s="432"/>
      <c r="E257" s="432"/>
      <c r="F257" s="432"/>
      <c r="G257" s="432"/>
      <c r="H257" s="432"/>
      <c r="I257" s="432"/>
      <c r="J257" s="432"/>
      <c r="K257" s="432"/>
      <c r="L257" s="432"/>
      <c r="M257" s="432"/>
      <c r="N257" s="432"/>
      <c r="O257" s="432"/>
      <c r="P257" s="432"/>
      <c r="Q257" s="432"/>
      <c r="R257" s="432"/>
      <c r="S257" s="432"/>
      <c r="T257" s="432"/>
      <c r="U257" s="432"/>
      <c r="V257" s="432"/>
      <c r="W257" s="432"/>
      <c r="X257" s="432"/>
      <c r="Y257" s="432"/>
      <c r="Z257" s="432"/>
    </row>
    <row r="258">
      <c r="A258" s="432"/>
      <c r="B258" s="432"/>
      <c r="C258" s="432"/>
      <c r="D258" s="432"/>
      <c r="E258" s="432"/>
      <c r="F258" s="432"/>
      <c r="G258" s="432"/>
      <c r="H258" s="432"/>
      <c r="I258" s="432"/>
      <c r="J258" s="432"/>
      <c r="K258" s="432"/>
      <c r="L258" s="432"/>
      <c r="M258" s="432"/>
      <c r="N258" s="432"/>
      <c r="O258" s="432"/>
      <c r="P258" s="432"/>
      <c r="Q258" s="432"/>
      <c r="R258" s="432"/>
      <c r="S258" s="432"/>
      <c r="T258" s="432"/>
      <c r="U258" s="432"/>
      <c r="V258" s="432"/>
      <c r="W258" s="432"/>
      <c r="X258" s="432"/>
      <c r="Y258" s="432"/>
      <c r="Z258" s="432"/>
    </row>
    <row r="259">
      <c r="A259" s="432"/>
      <c r="B259" s="432"/>
      <c r="C259" s="432"/>
      <c r="D259" s="432"/>
      <c r="E259" s="432"/>
      <c r="F259" s="432"/>
      <c r="G259" s="432"/>
      <c r="H259" s="432"/>
      <c r="I259" s="432"/>
      <c r="J259" s="432"/>
      <c r="K259" s="432"/>
      <c r="L259" s="432"/>
      <c r="M259" s="432"/>
      <c r="N259" s="432"/>
      <c r="O259" s="432"/>
      <c r="P259" s="432"/>
      <c r="Q259" s="432"/>
      <c r="R259" s="432"/>
      <c r="S259" s="432"/>
      <c r="T259" s="432"/>
      <c r="U259" s="432"/>
      <c r="V259" s="432"/>
      <c r="W259" s="432"/>
      <c r="X259" s="432"/>
      <c r="Y259" s="432"/>
      <c r="Z259" s="432"/>
    </row>
    <row r="260">
      <c r="A260" s="432"/>
      <c r="B260" s="432"/>
      <c r="C260" s="432"/>
      <c r="D260" s="432"/>
      <c r="E260" s="432"/>
      <c r="F260" s="432"/>
      <c r="G260" s="432"/>
      <c r="H260" s="432"/>
      <c r="I260" s="432"/>
      <c r="J260" s="432"/>
      <c r="K260" s="432"/>
      <c r="L260" s="432"/>
      <c r="M260" s="432"/>
      <c r="N260" s="432"/>
      <c r="O260" s="432"/>
      <c r="P260" s="432"/>
      <c r="Q260" s="432"/>
      <c r="R260" s="432"/>
      <c r="S260" s="432"/>
      <c r="T260" s="432"/>
      <c r="U260" s="432"/>
      <c r="V260" s="432"/>
      <c r="W260" s="432"/>
      <c r="X260" s="432"/>
      <c r="Y260" s="432"/>
      <c r="Z260" s="432"/>
    </row>
    <row r="261">
      <c r="A261" s="432"/>
      <c r="B261" s="432"/>
      <c r="C261" s="432"/>
      <c r="D261" s="432"/>
      <c r="E261" s="432"/>
      <c r="F261" s="432"/>
      <c r="G261" s="432"/>
      <c r="H261" s="432"/>
      <c r="I261" s="432"/>
      <c r="J261" s="432"/>
      <c r="K261" s="432"/>
      <c r="L261" s="432"/>
      <c r="M261" s="432"/>
      <c r="N261" s="432"/>
      <c r="O261" s="432"/>
      <c r="P261" s="432"/>
      <c r="Q261" s="432"/>
      <c r="R261" s="432"/>
      <c r="S261" s="432"/>
      <c r="T261" s="432"/>
      <c r="U261" s="432"/>
      <c r="V261" s="432"/>
      <c r="W261" s="432"/>
      <c r="X261" s="432"/>
      <c r="Y261" s="432"/>
      <c r="Z261" s="432"/>
    </row>
    <row r="262">
      <c r="A262" s="432"/>
      <c r="B262" s="432"/>
      <c r="C262" s="432"/>
      <c r="D262" s="432"/>
      <c r="E262" s="432"/>
      <c r="F262" s="432"/>
      <c r="G262" s="432"/>
      <c r="H262" s="432"/>
      <c r="I262" s="432"/>
      <c r="J262" s="432"/>
      <c r="K262" s="432"/>
      <c r="L262" s="432"/>
      <c r="M262" s="432"/>
      <c r="N262" s="432"/>
      <c r="O262" s="432"/>
      <c r="P262" s="432"/>
      <c r="Q262" s="432"/>
      <c r="R262" s="432"/>
      <c r="S262" s="432"/>
      <c r="T262" s="432"/>
      <c r="U262" s="432"/>
      <c r="V262" s="432"/>
      <c r="W262" s="432"/>
      <c r="X262" s="432"/>
      <c r="Y262" s="432"/>
      <c r="Z262" s="432"/>
    </row>
    <row r="263">
      <c r="A263" s="432"/>
      <c r="B263" s="432"/>
      <c r="C263" s="432"/>
      <c r="D263" s="432"/>
      <c r="E263" s="432"/>
      <c r="F263" s="432"/>
      <c r="G263" s="432"/>
      <c r="H263" s="432"/>
      <c r="I263" s="432"/>
      <c r="J263" s="432"/>
      <c r="K263" s="432"/>
      <c r="L263" s="432"/>
      <c r="M263" s="432"/>
      <c r="N263" s="432"/>
      <c r="O263" s="432"/>
      <c r="P263" s="432"/>
      <c r="Q263" s="432"/>
      <c r="R263" s="432"/>
      <c r="S263" s="432"/>
      <c r="T263" s="432"/>
      <c r="U263" s="432"/>
      <c r="V263" s="432"/>
      <c r="W263" s="432"/>
      <c r="X263" s="432"/>
      <c r="Y263" s="432"/>
      <c r="Z263" s="432"/>
    </row>
    <row r="264">
      <c r="A264" s="432"/>
      <c r="B264" s="432"/>
      <c r="C264" s="432"/>
      <c r="D264" s="432"/>
      <c r="E264" s="432"/>
      <c r="F264" s="432"/>
      <c r="G264" s="432"/>
      <c r="H264" s="432"/>
      <c r="I264" s="432"/>
      <c r="J264" s="432"/>
      <c r="K264" s="432"/>
      <c r="L264" s="432"/>
      <c r="M264" s="432"/>
      <c r="N264" s="432"/>
      <c r="O264" s="432"/>
      <c r="P264" s="432"/>
      <c r="Q264" s="432"/>
      <c r="R264" s="432"/>
      <c r="S264" s="432"/>
      <c r="T264" s="432"/>
      <c r="U264" s="432"/>
      <c r="V264" s="432"/>
      <c r="W264" s="432"/>
      <c r="X264" s="432"/>
      <c r="Y264" s="432"/>
      <c r="Z264" s="432"/>
    </row>
    <row r="265">
      <c r="A265" s="432"/>
      <c r="B265" s="432"/>
      <c r="C265" s="432"/>
      <c r="D265" s="432"/>
      <c r="E265" s="432"/>
      <c r="F265" s="432"/>
      <c r="G265" s="432"/>
      <c r="H265" s="432"/>
      <c r="I265" s="432"/>
      <c r="J265" s="432"/>
      <c r="K265" s="432"/>
      <c r="L265" s="432"/>
      <c r="M265" s="432"/>
      <c r="N265" s="432"/>
      <c r="O265" s="432"/>
      <c r="P265" s="432"/>
      <c r="Q265" s="432"/>
      <c r="R265" s="432"/>
      <c r="S265" s="432"/>
      <c r="T265" s="432"/>
      <c r="U265" s="432"/>
      <c r="V265" s="432"/>
      <c r="W265" s="432"/>
      <c r="X265" s="432"/>
      <c r="Y265" s="432"/>
      <c r="Z265" s="432"/>
    </row>
    <row r="266">
      <c r="A266" s="432"/>
      <c r="B266" s="432"/>
      <c r="C266" s="432"/>
      <c r="D266" s="432"/>
      <c r="E266" s="432"/>
      <c r="F266" s="432"/>
      <c r="G266" s="432"/>
      <c r="H266" s="432"/>
      <c r="I266" s="432"/>
      <c r="J266" s="432"/>
      <c r="K266" s="432"/>
      <c r="L266" s="432"/>
      <c r="M266" s="432"/>
      <c r="N266" s="432"/>
      <c r="O266" s="432"/>
      <c r="P266" s="432"/>
      <c r="Q266" s="432"/>
      <c r="R266" s="432"/>
      <c r="S266" s="432"/>
      <c r="T266" s="432"/>
      <c r="U266" s="432"/>
      <c r="V266" s="432"/>
      <c r="W266" s="432"/>
      <c r="X266" s="432"/>
      <c r="Y266" s="432"/>
      <c r="Z266" s="432"/>
    </row>
    <row r="267">
      <c r="A267" s="432"/>
      <c r="B267" s="432"/>
      <c r="C267" s="432"/>
      <c r="D267" s="432"/>
      <c r="E267" s="432"/>
      <c r="F267" s="432"/>
      <c r="G267" s="432"/>
      <c r="H267" s="432"/>
      <c r="I267" s="432"/>
      <c r="J267" s="432"/>
      <c r="K267" s="432"/>
      <c r="L267" s="432"/>
      <c r="M267" s="432"/>
      <c r="N267" s="432"/>
      <c r="O267" s="432"/>
      <c r="P267" s="432"/>
      <c r="Q267" s="432"/>
      <c r="R267" s="432"/>
      <c r="S267" s="432"/>
      <c r="T267" s="432"/>
      <c r="U267" s="432"/>
      <c r="V267" s="432"/>
      <c r="W267" s="432"/>
      <c r="X267" s="432"/>
      <c r="Y267" s="432"/>
      <c r="Z267" s="432"/>
    </row>
    <row r="268">
      <c r="A268" s="432"/>
      <c r="B268" s="432"/>
      <c r="C268" s="432"/>
      <c r="D268" s="432"/>
      <c r="E268" s="432"/>
      <c r="F268" s="432"/>
      <c r="G268" s="432"/>
      <c r="H268" s="432"/>
      <c r="I268" s="432"/>
      <c r="J268" s="432"/>
      <c r="K268" s="432"/>
      <c r="L268" s="432"/>
      <c r="M268" s="432"/>
      <c r="N268" s="432"/>
      <c r="O268" s="432"/>
      <c r="P268" s="432"/>
      <c r="Q268" s="432"/>
      <c r="R268" s="432"/>
      <c r="S268" s="432"/>
      <c r="T268" s="432"/>
      <c r="U268" s="432"/>
      <c r="V268" s="432"/>
      <c r="W268" s="432"/>
      <c r="X268" s="432"/>
      <c r="Y268" s="432"/>
      <c r="Z268" s="432"/>
    </row>
    <row r="269">
      <c r="A269" s="432"/>
      <c r="B269" s="432"/>
      <c r="C269" s="432"/>
      <c r="D269" s="432"/>
      <c r="E269" s="432"/>
      <c r="F269" s="432"/>
      <c r="G269" s="432"/>
      <c r="H269" s="432"/>
      <c r="I269" s="432"/>
      <c r="J269" s="432"/>
      <c r="K269" s="432"/>
      <c r="L269" s="432"/>
      <c r="M269" s="432"/>
      <c r="N269" s="432"/>
      <c r="O269" s="432"/>
      <c r="P269" s="432"/>
      <c r="Q269" s="432"/>
      <c r="R269" s="432"/>
      <c r="S269" s="432"/>
      <c r="T269" s="432"/>
      <c r="U269" s="432"/>
      <c r="V269" s="432"/>
      <c r="W269" s="432"/>
      <c r="X269" s="432"/>
      <c r="Y269" s="432"/>
      <c r="Z269" s="432"/>
    </row>
    <row r="270">
      <c r="A270" s="432"/>
      <c r="B270" s="432"/>
      <c r="C270" s="432"/>
      <c r="D270" s="432"/>
      <c r="E270" s="432"/>
      <c r="F270" s="432"/>
      <c r="G270" s="432"/>
      <c r="H270" s="432"/>
      <c r="I270" s="432"/>
      <c r="J270" s="432"/>
      <c r="K270" s="432"/>
      <c r="L270" s="432"/>
      <c r="M270" s="432"/>
      <c r="N270" s="432"/>
      <c r="O270" s="432"/>
      <c r="P270" s="432"/>
      <c r="Q270" s="432"/>
      <c r="R270" s="432"/>
      <c r="S270" s="432"/>
      <c r="T270" s="432"/>
      <c r="U270" s="432"/>
      <c r="V270" s="432"/>
      <c r="W270" s="432"/>
      <c r="X270" s="432"/>
      <c r="Y270" s="432"/>
      <c r="Z270" s="432"/>
    </row>
    <row r="271">
      <c r="A271" s="432"/>
      <c r="B271" s="432"/>
      <c r="C271" s="432"/>
      <c r="D271" s="432"/>
      <c r="E271" s="432"/>
      <c r="F271" s="432"/>
      <c r="G271" s="432"/>
      <c r="H271" s="432"/>
      <c r="I271" s="432"/>
      <c r="J271" s="432"/>
      <c r="K271" s="432"/>
      <c r="L271" s="432"/>
      <c r="M271" s="432"/>
      <c r="N271" s="432"/>
      <c r="O271" s="432"/>
      <c r="P271" s="432"/>
      <c r="Q271" s="432"/>
      <c r="R271" s="432"/>
      <c r="S271" s="432"/>
      <c r="T271" s="432"/>
      <c r="U271" s="432"/>
      <c r="V271" s="432"/>
      <c r="W271" s="432"/>
      <c r="X271" s="432"/>
      <c r="Y271" s="432"/>
      <c r="Z271" s="432"/>
    </row>
    <row r="272">
      <c r="A272" s="432"/>
      <c r="B272" s="432"/>
      <c r="C272" s="432"/>
      <c r="D272" s="432"/>
      <c r="E272" s="432"/>
      <c r="F272" s="432"/>
      <c r="G272" s="432"/>
      <c r="H272" s="432"/>
      <c r="I272" s="432"/>
      <c r="J272" s="432"/>
      <c r="K272" s="432"/>
      <c r="L272" s="432"/>
      <c r="M272" s="432"/>
      <c r="N272" s="432"/>
      <c r="O272" s="432"/>
      <c r="P272" s="432"/>
      <c r="Q272" s="432"/>
      <c r="R272" s="432"/>
      <c r="S272" s="432"/>
      <c r="T272" s="432"/>
      <c r="U272" s="432"/>
      <c r="V272" s="432"/>
      <c r="W272" s="432"/>
      <c r="X272" s="432"/>
      <c r="Y272" s="432"/>
      <c r="Z272" s="432"/>
    </row>
    <row r="273">
      <c r="A273" s="432"/>
      <c r="B273" s="432"/>
      <c r="C273" s="432"/>
      <c r="D273" s="432"/>
      <c r="E273" s="432"/>
      <c r="F273" s="432"/>
      <c r="G273" s="432"/>
      <c r="H273" s="432"/>
      <c r="I273" s="432"/>
      <c r="J273" s="432"/>
      <c r="K273" s="432"/>
      <c r="L273" s="432"/>
      <c r="M273" s="432"/>
      <c r="N273" s="432"/>
      <c r="O273" s="432"/>
      <c r="P273" s="432"/>
      <c r="Q273" s="432"/>
      <c r="R273" s="432"/>
      <c r="S273" s="432"/>
      <c r="T273" s="432"/>
      <c r="U273" s="432"/>
      <c r="V273" s="432"/>
      <c r="W273" s="432"/>
      <c r="X273" s="432"/>
      <c r="Y273" s="432"/>
      <c r="Z273" s="432"/>
    </row>
    <row r="274">
      <c r="A274" s="432"/>
      <c r="B274" s="432"/>
      <c r="C274" s="432"/>
      <c r="D274" s="432"/>
      <c r="E274" s="432"/>
      <c r="F274" s="432"/>
      <c r="G274" s="432"/>
      <c r="H274" s="432"/>
      <c r="I274" s="432"/>
      <c r="J274" s="432"/>
      <c r="K274" s="432"/>
      <c r="L274" s="432"/>
      <c r="M274" s="432"/>
      <c r="N274" s="432"/>
      <c r="O274" s="432"/>
      <c r="P274" s="432"/>
      <c r="Q274" s="432"/>
      <c r="R274" s="432"/>
      <c r="S274" s="432"/>
      <c r="T274" s="432"/>
      <c r="U274" s="432"/>
      <c r="V274" s="432"/>
      <c r="W274" s="432"/>
      <c r="X274" s="432"/>
      <c r="Y274" s="432"/>
      <c r="Z274" s="432"/>
    </row>
    <row r="275">
      <c r="A275" s="432"/>
      <c r="B275" s="432"/>
      <c r="C275" s="432"/>
      <c r="D275" s="432"/>
      <c r="E275" s="432"/>
      <c r="F275" s="432"/>
      <c r="G275" s="432"/>
      <c r="H275" s="432"/>
      <c r="I275" s="432"/>
      <c r="J275" s="432"/>
      <c r="K275" s="432"/>
      <c r="L275" s="432"/>
      <c r="M275" s="432"/>
      <c r="N275" s="432"/>
      <c r="O275" s="432"/>
      <c r="P275" s="432"/>
      <c r="Q275" s="432"/>
      <c r="R275" s="432"/>
      <c r="S275" s="432"/>
      <c r="T275" s="432"/>
      <c r="U275" s="432"/>
      <c r="V275" s="432"/>
      <c r="W275" s="432"/>
      <c r="X275" s="432"/>
      <c r="Y275" s="432"/>
      <c r="Z275" s="432"/>
    </row>
    <row r="276">
      <c r="A276" s="432"/>
      <c r="B276" s="432"/>
      <c r="C276" s="432"/>
      <c r="D276" s="432"/>
      <c r="E276" s="432"/>
      <c r="F276" s="432"/>
      <c r="G276" s="432"/>
      <c r="H276" s="432"/>
      <c r="I276" s="432"/>
      <c r="J276" s="432"/>
      <c r="K276" s="432"/>
      <c r="L276" s="432"/>
      <c r="M276" s="432"/>
      <c r="N276" s="432"/>
      <c r="O276" s="432"/>
      <c r="P276" s="432"/>
      <c r="Q276" s="432"/>
      <c r="R276" s="432"/>
      <c r="S276" s="432"/>
      <c r="T276" s="432"/>
      <c r="U276" s="432"/>
      <c r="V276" s="432"/>
      <c r="W276" s="432"/>
      <c r="X276" s="432"/>
      <c r="Y276" s="432"/>
      <c r="Z276" s="432"/>
    </row>
    <row r="277">
      <c r="A277" s="432"/>
      <c r="B277" s="432"/>
      <c r="C277" s="432"/>
      <c r="D277" s="432"/>
      <c r="E277" s="432"/>
      <c r="F277" s="432"/>
      <c r="G277" s="432"/>
      <c r="H277" s="432"/>
      <c r="I277" s="432"/>
      <c r="J277" s="432"/>
      <c r="K277" s="432"/>
      <c r="L277" s="432"/>
      <c r="M277" s="432"/>
      <c r="N277" s="432"/>
      <c r="O277" s="432"/>
      <c r="P277" s="432"/>
      <c r="Q277" s="432"/>
      <c r="R277" s="432"/>
      <c r="S277" s="432"/>
      <c r="T277" s="432"/>
      <c r="U277" s="432"/>
      <c r="V277" s="432"/>
      <c r="W277" s="432"/>
      <c r="X277" s="432"/>
      <c r="Y277" s="432"/>
      <c r="Z277" s="432"/>
    </row>
    <row r="278">
      <c r="A278" s="432"/>
      <c r="B278" s="432"/>
      <c r="C278" s="432"/>
      <c r="D278" s="432"/>
      <c r="E278" s="432"/>
      <c r="F278" s="432"/>
      <c r="G278" s="432"/>
      <c r="H278" s="432"/>
      <c r="I278" s="432"/>
      <c r="J278" s="432"/>
      <c r="K278" s="432"/>
      <c r="L278" s="432"/>
      <c r="M278" s="432"/>
      <c r="N278" s="432"/>
      <c r="O278" s="432"/>
      <c r="P278" s="432"/>
      <c r="Q278" s="432"/>
      <c r="R278" s="432"/>
      <c r="S278" s="432"/>
      <c r="T278" s="432"/>
      <c r="U278" s="432"/>
      <c r="V278" s="432"/>
      <c r="W278" s="432"/>
      <c r="X278" s="432"/>
      <c r="Y278" s="432"/>
      <c r="Z278" s="432"/>
    </row>
    <row r="279">
      <c r="A279" s="432"/>
      <c r="B279" s="432"/>
      <c r="C279" s="432"/>
      <c r="D279" s="432"/>
      <c r="E279" s="432"/>
      <c r="F279" s="432"/>
      <c r="G279" s="432"/>
      <c r="H279" s="432"/>
      <c r="I279" s="432"/>
      <c r="J279" s="432"/>
      <c r="K279" s="432"/>
      <c r="L279" s="432"/>
      <c r="M279" s="432"/>
      <c r="N279" s="432"/>
      <c r="O279" s="432"/>
      <c r="P279" s="432"/>
      <c r="Q279" s="432"/>
      <c r="R279" s="432"/>
      <c r="S279" s="432"/>
      <c r="T279" s="432"/>
      <c r="U279" s="432"/>
      <c r="V279" s="432"/>
      <c r="W279" s="432"/>
      <c r="X279" s="432"/>
      <c r="Y279" s="432"/>
      <c r="Z279" s="432"/>
    </row>
    <row r="280">
      <c r="A280" s="432"/>
      <c r="B280" s="432"/>
      <c r="C280" s="432"/>
      <c r="D280" s="432"/>
      <c r="E280" s="432"/>
      <c r="F280" s="432"/>
      <c r="G280" s="432"/>
      <c r="H280" s="432"/>
      <c r="I280" s="432"/>
      <c r="J280" s="432"/>
      <c r="K280" s="432"/>
      <c r="L280" s="432"/>
      <c r="M280" s="432"/>
      <c r="N280" s="432"/>
      <c r="O280" s="432"/>
      <c r="P280" s="432"/>
      <c r="Q280" s="432"/>
      <c r="R280" s="432"/>
      <c r="S280" s="432"/>
      <c r="T280" s="432"/>
      <c r="U280" s="432"/>
      <c r="V280" s="432"/>
      <c r="W280" s="432"/>
      <c r="X280" s="432"/>
      <c r="Y280" s="432"/>
      <c r="Z280" s="432"/>
    </row>
    <row r="281">
      <c r="A281" s="432"/>
      <c r="B281" s="432"/>
      <c r="C281" s="432"/>
      <c r="D281" s="432"/>
      <c r="E281" s="432"/>
      <c r="F281" s="432"/>
      <c r="G281" s="432"/>
      <c r="H281" s="432"/>
      <c r="I281" s="432"/>
      <c r="J281" s="432"/>
      <c r="K281" s="432"/>
      <c r="L281" s="432"/>
      <c r="M281" s="432"/>
      <c r="N281" s="432"/>
      <c r="O281" s="432"/>
      <c r="P281" s="432"/>
      <c r="Q281" s="432"/>
      <c r="R281" s="432"/>
      <c r="S281" s="432"/>
      <c r="T281" s="432"/>
      <c r="U281" s="432"/>
      <c r="V281" s="432"/>
      <c r="W281" s="432"/>
      <c r="X281" s="432"/>
      <c r="Y281" s="432"/>
      <c r="Z281" s="432"/>
    </row>
    <row r="282">
      <c r="A282" s="432"/>
      <c r="B282" s="432"/>
      <c r="C282" s="432"/>
      <c r="D282" s="432"/>
      <c r="E282" s="432"/>
      <c r="F282" s="432"/>
      <c r="G282" s="432"/>
      <c r="H282" s="432"/>
      <c r="I282" s="432"/>
      <c r="J282" s="432"/>
      <c r="K282" s="432"/>
      <c r="L282" s="432"/>
      <c r="M282" s="432"/>
      <c r="N282" s="432"/>
      <c r="O282" s="432"/>
      <c r="P282" s="432"/>
      <c r="Q282" s="432"/>
      <c r="R282" s="432"/>
      <c r="S282" s="432"/>
      <c r="T282" s="432"/>
      <c r="U282" s="432"/>
      <c r="V282" s="432"/>
      <c r="W282" s="432"/>
      <c r="X282" s="432"/>
      <c r="Y282" s="432"/>
      <c r="Z282" s="432"/>
    </row>
    <row r="283">
      <c r="A283" s="432"/>
      <c r="B283" s="432"/>
      <c r="C283" s="432"/>
      <c r="D283" s="432"/>
      <c r="E283" s="432"/>
      <c r="F283" s="432"/>
      <c r="G283" s="432"/>
      <c r="H283" s="432"/>
      <c r="I283" s="432"/>
      <c r="J283" s="432"/>
      <c r="K283" s="432"/>
      <c r="L283" s="432"/>
      <c r="M283" s="432"/>
      <c r="N283" s="432"/>
      <c r="O283" s="432"/>
      <c r="P283" s="432"/>
      <c r="Q283" s="432"/>
      <c r="R283" s="432"/>
      <c r="S283" s="432"/>
      <c r="T283" s="432"/>
      <c r="U283" s="432"/>
      <c r="V283" s="432"/>
      <c r="W283" s="432"/>
      <c r="X283" s="432"/>
      <c r="Y283" s="432"/>
      <c r="Z283" s="432"/>
    </row>
    <row r="284">
      <c r="A284" s="432"/>
      <c r="B284" s="432"/>
      <c r="C284" s="432"/>
      <c r="D284" s="432"/>
      <c r="E284" s="432"/>
      <c r="F284" s="432"/>
      <c r="G284" s="432"/>
      <c r="H284" s="432"/>
      <c r="I284" s="432"/>
      <c r="J284" s="432"/>
      <c r="K284" s="432"/>
      <c r="L284" s="432"/>
      <c r="M284" s="432"/>
      <c r="N284" s="432"/>
      <c r="O284" s="432"/>
      <c r="P284" s="432"/>
      <c r="Q284" s="432"/>
      <c r="R284" s="432"/>
      <c r="S284" s="432"/>
      <c r="T284" s="432"/>
      <c r="U284" s="432"/>
      <c r="V284" s="432"/>
      <c r="W284" s="432"/>
      <c r="X284" s="432"/>
      <c r="Y284" s="432"/>
      <c r="Z284" s="432"/>
    </row>
    <row r="285">
      <c r="A285" s="432"/>
      <c r="B285" s="432"/>
      <c r="C285" s="432"/>
      <c r="D285" s="432"/>
      <c r="E285" s="432"/>
      <c r="F285" s="432"/>
      <c r="G285" s="432"/>
      <c r="H285" s="432"/>
      <c r="I285" s="432"/>
      <c r="J285" s="432"/>
      <c r="K285" s="432"/>
      <c r="L285" s="432"/>
      <c r="M285" s="432"/>
      <c r="N285" s="432"/>
      <c r="O285" s="432"/>
      <c r="P285" s="432"/>
      <c r="Q285" s="432"/>
      <c r="R285" s="432"/>
      <c r="S285" s="432"/>
      <c r="T285" s="432"/>
      <c r="U285" s="432"/>
      <c r="V285" s="432"/>
      <c r="W285" s="432"/>
      <c r="X285" s="432"/>
      <c r="Y285" s="432"/>
      <c r="Z285" s="432"/>
    </row>
    <row r="286">
      <c r="A286" s="432"/>
      <c r="B286" s="432"/>
      <c r="C286" s="432"/>
      <c r="D286" s="432"/>
      <c r="E286" s="432"/>
      <c r="F286" s="432"/>
      <c r="G286" s="432"/>
      <c r="H286" s="432"/>
      <c r="I286" s="432"/>
      <c r="J286" s="432"/>
      <c r="K286" s="432"/>
      <c r="L286" s="432"/>
      <c r="M286" s="432"/>
      <c r="N286" s="432"/>
      <c r="O286" s="432"/>
      <c r="P286" s="432"/>
      <c r="Q286" s="432"/>
      <c r="R286" s="432"/>
      <c r="S286" s="432"/>
      <c r="T286" s="432"/>
      <c r="U286" s="432"/>
      <c r="V286" s="432"/>
      <c r="W286" s="432"/>
      <c r="X286" s="432"/>
      <c r="Y286" s="432"/>
      <c r="Z286" s="432"/>
    </row>
    <row r="287">
      <c r="A287" s="432"/>
      <c r="B287" s="432"/>
      <c r="C287" s="432"/>
      <c r="D287" s="432"/>
      <c r="E287" s="432"/>
      <c r="F287" s="432"/>
      <c r="G287" s="432"/>
      <c r="H287" s="432"/>
      <c r="I287" s="432"/>
      <c r="J287" s="432"/>
      <c r="K287" s="432"/>
      <c r="L287" s="432"/>
      <c r="M287" s="432"/>
      <c r="N287" s="432"/>
      <c r="O287" s="432"/>
      <c r="P287" s="432"/>
      <c r="Q287" s="432"/>
      <c r="R287" s="432"/>
      <c r="S287" s="432"/>
      <c r="T287" s="432"/>
      <c r="U287" s="432"/>
      <c r="V287" s="432"/>
      <c r="W287" s="432"/>
      <c r="X287" s="432"/>
      <c r="Y287" s="432"/>
      <c r="Z287" s="432"/>
    </row>
    <row r="288">
      <c r="A288" s="432"/>
      <c r="B288" s="432"/>
      <c r="C288" s="432"/>
      <c r="D288" s="432"/>
      <c r="E288" s="432"/>
      <c r="F288" s="432"/>
      <c r="G288" s="432"/>
      <c r="H288" s="432"/>
      <c r="I288" s="432"/>
      <c r="J288" s="432"/>
      <c r="K288" s="432"/>
      <c r="L288" s="432"/>
      <c r="M288" s="432"/>
      <c r="N288" s="432"/>
      <c r="O288" s="432"/>
      <c r="P288" s="432"/>
      <c r="Q288" s="432"/>
      <c r="R288" s="432"/>
      <c r="S288" s="432"/>
      <c r="T288" s="432"/>
      <c r="U288" s="432"/>
      <c r="V288" s="432"/>
      <c r="W288" s="432"/>
      <c r="X288" s="432"/>
      <c r="Y288" s="432"/>
      <c r="Z288" s="432"/>
    </row>
    <row r="289">
      <c r="A289" s="432"/>
      <c r="B289" s="432"/>
      <c r="C289" s="432"/>
      <c r="D289" s="432"/>
      <c r="E289" s="432"/>
      <c r="F289" s="432"/>
      <c r="G289" s="432"/>
      <c r="H289" s="432"/>
      <c r="I289" s="432"/>
      <c r="J289" s="432"/>
      <c r="K289" s="432"/>
      <c r="L289" s="432"/>
      <c r="M289" s="432"/>
      <c r="N289" s="432"/>
      <c r="O289" s="432"/>
      <c r="P289" s="432"/>
      <c r="Q289" s="432"/>
      <c r="R289" s="432"/>
      <c r="S289" s="432"/>
      <c r="T289" s="432"/>
      <c r="U289" s="432"/>
      <c r="V289" s="432"/>
      <c r="W289" s="432"/>
      <c r="X289" s="432"/>
      <c r="Y289" s="432"/>
      <c r="Z289" s="432"/>
    </row>
    <row r="290">
      <c r="A290" s="432"/>
      <c r="B290" s="432"/>
      <c r="C290" s="432"/>
      <c r="D290" s="432"/>
      <c r="E290" s="432"/>
      <c r="F290" s="432"/>
      <c r="G290" s="432"/>
      <c r="H290" s="432"/>
      <c r="I290" s="432"/>
      <c r="J290" s="432"/>
      <c r="K290" s="432"/>
      <c r="L290" s="432"/>
      <c r="M290" s="432"/>
      <c r="N290" s="432"/>
      <c r="O290" s="432"/>
      <c r="P290" s="432"/>
      <c r="Q290" s="432"/>
      <c r="R290" s="432"/>
      <c r="S290" s="432"/>
      <c r="T290" s="432"/>
      <c r="U290" s="432"/>
      <c r="V290" s="432"/>
      <c r="W290" s="432"/>
      <c r="X290" s="432"/>
      <c r="Y290" s="432"/>
      <c r="Z290" s="432"/>
    </row>
    <row r="291">
      <c r="A291" s="432"/>
      <c r="B291" s="432"/>
      <c r="C291" s="432"/>
      <c r="D291" s="432"/>
      <c r="E291" s="432"/>
      <c r="F291" s="432"/>
      <c r="G291" s="432"/>
      <c r="H291" s="432"/>
      <c r="I291" s="432"/>
      <c r="J291" s="432"/>
      <c r="K291" s="432"/>
      <c r="L291" s="432"/>
      <c r="M291" s="432"/>
      <c r="N291" s="432"/>
      <c r="O291" s="432"/>
      <c r="P291" s="432"/>
      <c r="Q291" s="432"/>
      <c r="R291" s="432"/>
      <c r="S291" s="432"/>
      <c r="T291" s="432"/>
      <c r="U291" s="432"/>
      <c r="V291" s="432"/>
      <c r="W291" s="432"/>
      <c r="X291" s="432"/>
      <c r="Y291" s="432"/>
      <c r="Z291" s="432"/>
    </row>
    <row r="292">
      <c r="A292" s="432"/>
      <c r="B292" s="432"/>
      <c r="C292" s="432"/>
      <c r="D292" s="432"/>
      <c r="E292" s="432"/>
      <c r="F292" s="432"/>
      <c r="G292" s="432"/>
      <c r="H292" s="432"/>
      <c r="I292" s="432"/>
      <c r="J292" s="432"/>
      <c r="K292" s="432"/>
      <c r="L292" s="432"/>
      <c r="M292" s="432"/>
      <c r="N292" s="432"/>
      <c r="O292" s="432"/>
      <c r="P292" s="432"/>
      <c r="Q292" s="432"/>
      <c r="R292" s="432"/>
      <c r="S292" s="432"/>
      <c r="T292" s="432"/>
      <c r="U292" s="432"/>
      <c r="V292" s="432"/>
      <c r="W292" s="432"/>
      <c r="X292" s="432"/>
      <c r="Y292" s="432"/>
      <c r="Z292" s="432"/>
    </row>
    <row r="293">
      <c r="A293" s="432"/>
      <c r="B293" s="432"/>
      <c r="C293" s="432"/>
      <c r="D293" s="432"/>
      <c r="E293" s="432"/>
      <c r="F293" s="432"/>
      <c r="G293" s="432"/>
      <c r="H293" s="432"/>
      <c r="I293" s="432"/>
      <c r="J293" s="432"/>
      <c r="K293" s="432"/>
      <c r="L293" s="432"/>
      <c r="M293" s="432"/>
      <c r="N293" s="432"/>
      <c r="O293" s="432"/>
      <c r="P293" s="432"/>
      <c r="Q293" s="432"/>
      <c r="R293" s="432"/>
      <c r="S293" s="432"/>
      <c r="T293" s="432"/>
      <c r="U293" s="432"/>
      <c r="V293" s="432"/>
      <c r="W293" s="432"/>
      <c r="X293" s="432"/>
      <c r="Y293" s="432"/>
      <c r="Z293" s="432"/>
    </row>
    <row r="294">
      <c r="A294" s="432"/>
      <c r="B294" s="432"/>
      <c r="C294" s="432"/>
      <c r="D294" s="432"/>
      <c r="E294" s="432"/>
      <c r="F294" s="432"/>
      <c r="G294" s="432"/>
      <c r="H294" s="432"/>
      <c r="I294" s="432"/>
      <c r="J294" s="432"/>
      <c r="K294" s="432"/>
      <c r="L294" s="432"/>
      <c r="M294" s="432"/>
      <c r="N294" s="432"/>
      <c r="O294" s="432"/>
      <c r="P294" s="432"/>
      <c r="Q294" s="432"/>
      <c r="R294" s="432"/>
      <c r="S294" s="432"/>
      <c r="T294" s="432"/>
      <c r="U294" s="432"/>
      <c r="V294" s="432"/>
      <c r="W294" s="432"/>
      <c r="X294" s="432"/>
      <c r="Y294" s="432"/>
      <c r="Z294" s="432"/>
    </row>
    <row r="295">
      <c r="A295" s="432"/>
      <c r="B295" s="432"/>
      <c r="C295" s="432"/>
      <c r="D295" s="432"/>
      <c r="E295" s="432"/>
      <c r="F295" s="432"/>
      <c r="G295" s="432"/>
      <c r="H295" s="432"/>
      <c r="I295" s="432"/>
      <c r="J295" s="432"/>
      <c r="K295" s="432"/>
      <c r="L295" s="432"/>
      <c r="M295" s="432"/>
      <c r="N295" s="432"/>
      <c r="O295" s="432"/>
      <c r="P295" s="432"/>
      <c r="Q295" s="432"/>
      <c r="R295" s="432"/>
      <c r="S295" s="432"/>
      <c r="T295" s="432"/>
      <c r="U295" s="432"/>
      <c r="V295" s="432"/>
      <c r="W295" s="432"/>
      <c r="X295" s="432"/>
      <c r="Y295" s="432"/>
      <c r="Z295" s="432"/>
    </row>
    <row r="296">
      <c r="A296" s="432"/>
      <c r="B296" s="432"/>
      <c r="C296" s="432"/>
      <c r="D296" s="432"/>
      <c r="E296" s="432"/>
      <c r="F296" s="432"/>
      <c r="G296" s="432"/>
      <c r="H296" s="432"/>
      <c r="I296" s="432"/>
      <c r="J296" s="432"/>
      <c r="K296" s="432"/>
      <c r="L296" s="432"/>
      <c r="M296" s="432"/>
      <c r="N296" s="432"/>
      <c r="O296" s="432"/>
      <c r="P296" s="432"/>
      <c r="Q296" s="432"/>
      <c r="R296" s="432"/>
      <c r="S296" s="432"/>
      <c r="T296" s="432"/>
      <c r="U296" s="432"/>
      <c r="V296" s="432"/>
      <c r="W296" s="432"/>
      <c r="X296" s="432"/>
      <c r="Y296" s="432"/>
      <c r="Z296" s="432"/>
    </row>
    <row r="297">
      <c r="A297" s="432"/>
      <c r="B297" s="432"/>
      <c r="C297" s="432"/>
      <c r="D297" s="432"/>
      <c r="E297" s="432"/>
      <c r="F297" s="432"/>
      <c r="G297" s="432"/>
      <c r="H297" s="432"/>
      <c r="I297" s="432"/>
      <c r="J297" s="432"/>
      <c r="K297" s="432"/>
      <c r="L297" s="432"/>
      <c r="M297" s="432"/>
      <c r="N297" s="432"/>
      <c r="O297" s="432"/>
      <c r="P297" s="432"/>
      <c r="Q297" s="432"/>
      <c r="R297" s="432"/>
      <c r="S297" s="432"/>
      <c r="T297" s="432"/>
      <c r="U297" s="432"/>
      <c r="V297" s="432"/>
      <c r="W297" s="432"/>
      <c r="X297" s="432"/>
      <c r="Y297" s="432"/>
      <c r="Z297" s="432"/>
    </row>
    <row r="298">
      <c r="A298" s="432"/>
      <c r="B298" s="432"/>
      <c r="C298" s="432"/>
      <c r="D298" s="432"/>
      <c r="E298" s="432"/>
      <c r="F298" s="432"/>
      <c r="G298" s="432"/>
      <c r="H298" s="432"/>
      <c r="I298" s="432"/>
      <c r="J298" s="432"/>
      <c r="K298" s="432"/>
      <c r="L298" s="432"/>
      <c r="M298" s="432"/>
      <c r="N298" s="432"/>
      <c r="O298" s="432"/>
      <c r="P298" s="432"/>
      <c r="Q298" s="432"/>
      <c r="R298" s="432"/>
      <c r="S298" s="432"/>
      <c r="T298" s="432"/>
      <c r="U298" s="432"/>
      <c r="V298" s="432"/>
      <c r="W298" s="432"/>
      <c r="X298" s="432"/>
      <c r="Y298" s="432"/>
      <c r="Z298" s="432"/>
    </row>
    <row r="299">
      <c r="A299" s="432"/>
      <c r="B299" s="432"/>
      <c r="C299" s="432"/>
      <c r="D299" s="432"/>
      <c r="E299" s="432"/>
      <c r="F299" s="432"/>
      <c r="G299" s="432"/>
      <c r="H299" s="432"/>
      <c r="I299" s="432"/>
      <c r="J299" s="432"/>
      <c r="K299" s="432"/>
      <c r="L299" s="432"/>
      <c r="M299" s="432"/>
      <c r="N299" s="432"/>
      <c r="O299" s="432"/>
      <c r="P299" s="432"/>
      <c r="Q299" s="432"/>
      <c r="R299" s="432"/>
      <c r="S299" s="432"/>
      <c r="T299" s="432"/>
      <c r="U299" s="432"/>
      <c r="V299" s="432"/>
      <c r="W299" s="432"/>
      <c r="X299" s="432"/>
      <c r="Y299" s="432"/>
      <c r="Z299" s="432"/>
    </row>
    <row r="300">
      <c r="A300" s="432"/>
      <c r="B300" s="432"/>
      <c r="C300" s="432"/>
      <c r="D300" s="432"/>
      <c r="E300" s="432"/>
      <c r="F300" s="432"/>
      <c r="G300" s="432"/>
      <c r="H300" s="432"/>
      <c r="I300" s="432"/>
      <c r="J300" s="432"/>
      <c r="K300" s="432"/>
      <c r="L300" s="432"/>
      <c r="M300" s="432"/>
      <c r="N300" s="432"/>
      <c r="O300" s="432"/>
      <c r="P300" s="432"/>
      <c r="Q300" s="432"/>
      <c r="R300" s="432"/>
      <c r="S300" s="432"/>
      <c r="T300" s="432"/>
      <c r="U300" s="432"/>
      <c r="V300" s="432"/>
      <c r="W300" s="432"/>
      <c r="X300" s="432"/>
      <c r="Y300" s="432"/>
      <c r="Z300" s="432"/>
    </row>
    <row r="301">
      <c r="A301" s="432"/>
      <c r="B301" s="432"/>
      <c r="C301" s="432"/>
      <c r="D301" s="432"/>
      <c r="E301" s="432"/>
      <c r="F301" s="432"/>
      <c r="G301" s="432"/>
      <c r="H301" s="432"/>
      <c r="I301" s="432"/>
      <c r="J301" s="432"/>
      <c r="K301" s="432"/>
      <c r="L301" s="432"/>
      <c r="M301" s="432"/>
      <c r="N301" s="432"/>
      <c r="O301" s="432"/>
      <c r="P301" s="432"/>
      <c r="Q301" s="432"/>
      <c r="R301" s="432"/>
      <c r="S301" s="432"/>
      <c r="T301" s="432"/>
      <c r="U301" s="432"/>
      <c r="V301" s="432"/>
      <c r="W301" s="432"/>
      <c r="X301" s="432"/>
      <c r="Y301" s="432"/>
      <c r="Z301" s="432"/>
    </row>
    <row r="302">
      <c r="A302" s="432"/>
      <c r="B302" s="432"/>
      <c r="C302" s="432"/>
      <c r="D302" s="432"/>
      <c r="E302" s="432"/>
      <c r="F302" s="432"/>
      <c r="G302" s="432"/>
      <c r="H302" s="432"/>
      <c r="I302" s="432"/>
      <c r="J302" s="432"/>
      <c r="K302" s="432"/>
      <c r="L302" s="432"/>
      <c r="M302" s="432"/>
      <c r="N302" s="432"/>
      <c r="O302" s="432"/>
      <c r="P302" s="432"/>
      <c r="Q302" s="432"/>
      <c r="R302" s="432"/>
      <c r="S302" s="432"/>
      <c r="T302" s="432"/>
      <c r="U302" s="432"/>
      <c r="V302" s="432"/>
      <c r="W302" s="432"/>
      <c r="X302" s="432"/>
      <c r="Y302" s="432"/>
      <c r="Z302" s="432"/>
    </row>
    <row r="303">
      <c r="A303" s="432"/>
      <c r="B303" s="432"/>
      <c r="C303" s="432"/>
      <c r="D303" s="432"/>
      <c r="E303" s="432"/>
      <c r="F303" s="432"/>
      <c r="G303" s="432"/>
      <c r="H303" s="432"/>
      <c r="I303" s="432"/>
      <c r="J303" s="432"/>
      <c r="K303" s="432"/>
      <c r="L303" s="432"/>
      <c r="M303" s="432"/>
      <c r="N303" s="432"/>
      <c r="O303" s="432"/>
      <c r="P303" s="432"/>
      <c r="Q303" s="432"/>
      <c r="R303" s="432"/>
      <c r="S303" s="432"/>
      <c r="T303" s="432"/>
      <c r="U303" s="432"/>
      <c r="V303" s="432"/>
      <c r="W303" s="432"/>
      <c r="X303" s="432"/>
      <c r="Y303" s="432"/>
      <c r="Z303" s="432"/>
    </row>
    <row r="304">
      <c r="A304" s="432"/>
      <c r="B304" s="432"/>
      <c r="C304" s="432"/>
      <c r="D304" s="432"/>
      <c r="E304" s="432"/>
      <c r="F304" s="432"/>
      <c r="G304" s="432"/>
      <c r="H304" s="432"/>
      <c r="I304" s="432"/>
      <c r="J304" s="432"/>
      <c r="K304" s="432"/>
      <c r="L304" s="432"/>
      <c r="M304" s="432"/>
      <c r="N304" s="432"/>
      <c r="O304" s="432"/>
      <c r="P304" s="432"/>
      <c r="Q304" s="432"/>
      <c r="R304" s="432"/>
      <c r="S304" s="432"/>
      <c r="T304" s="432"/>
      <c r="U304" s="432"/>
      <c r="V304" s="432"/>
      <c r="W304" s="432"/>
      <c r="X304" s="432"/>
      <c r="Y304" s="432"/>
      <c r="Z304" s="432"/>
    </row>
    <row r="305">
      <c r="A305" s="432"/>
      <c r="B305" s="432"/>
      <c r="C305" s="432"/>
      <c r="D305" s="432"/>
      <c r="E305" s="432"/>
      <c r="F305" s="432"/>
      <c r="G305" s="432"/>
      <c r="H305" s="432"/>
      <c r="I305" s="432"/>
      <c r="J305" s="432"/>
      <c r="K305" s="432"/>
      <c r="L305" s="432"/>
      <c r="M305" s="432"/>
      <c r="N305" s="432"/>
      <c r="O305" s="432"/>
      <c r="P305" s="432"/>
      <c r="Q305" s="432"/>
      <c r="R305" s="432"/>
      <c r="S305" s="432"/>
      <c r="T305" s="432"/>
      <c r="U305" s="432"/>
      <c r="V305" s="432"/>
      <c r="W305" s="432"/>
      <c r="X305" s="432"/>
      <c r="Y305" s="432"/>
      <c r="Z305" s="432"/>
    </row>
    <row r="306">
      <c r="A306" s="432"/>
      <c r="B306" s="432"/>
      <c r="C306" s="432"/>
      <c r="D306" s="432"/>
      <c r="E306" s="432"/>
      <c r="F306" s="432"/>
      <c r="G306" s="432"/>
      <c r="H306" s="432"/>
      <c r="I306" s="432"/>
      <c r="J306" s="432"/>
      <c r="K306" s="432"/>
      <c r="L306" s="432"/>
      <c r="M306" s="432"/>
      <c r="N306" s="432"/>
      <c r="O306" s="432"/>
      <c r="P306" s="432"/>
      <c r="Q306" s="432"/>
      <c r="R306" s="432"/>
      <c r="S306" s="432"/>
      <c r="T306" s="432"/>
      <c r="U306" s="432"/>
      <c r="V306" s="432"/>
      <c r="W306" s="432"/>
      <c r="X306" s="432"/>
      <c r="Y306" s="432"/>
      <c r="Z306" s="432"/>
    </row>
    <row r="307">
      <c r="A307" s="432"/>
      <c r="B307" s="432"/>
      <c r="C307" s="432"/>
      <c r="D307" s="432"/>
      <c r="E307" s="432"/>
      <c r="F307" s="432"/>
      <c r="G307" s="432"/>
      <c r="H307" s="432"/>
      <c r="I307" s="432"/>
      <c r="J307" s="432"/>
      <c r="K307" s="432"/>
      <c r="L307" s="432"/>
      <c r="M307" s="432"/>
      <c r="N307" s="432"/>
      <c r="O307" s="432"/>
      <c r="P307" s="432"/>
      <c r="Q307" s="432"/>
      <c r="R307" s="432"/>
      <c r="S307" s="432"/>
      <c r="T307" s="432"/>
      <c r="U307" s="432"/>
      <c r="V307" s="432"/>
      <c r="W307" s="432"/>
      <c r="X307" s="432"/>
      <c r="Y307" s="432"/>
      <c r="Z307" s="432"/>
    </row>
    <row r="308">
      <c r="A308" s="432"/>
      <c r="B308" s="432"/>
      <c r="C308" s="432"/>
      <c r="D308" s="432"/>
      <c r="E308" s="432"/>
      <c r="F308" s="432"/>
      <c r="G308" s="432"/>
      <c r="H308" s="432"/>
      <c r="I308" s="432"/>
      <c r="J308" s="432"/>
      <c r="K308" s="432"/>
      <c r="L308" s="432"/>
      <c r="M308" s="432"/>
      <c r="N308" s="432"/>
      <c r="O308" s="432"/>
      <c r="P308" s="432"/>
      <c r="Q308" s="432"/>
      <c r="R308" s="432"/>
      <c r="S308" s="432"/>
      <c r="T308" s="432"/>
      <c r="U308" s="432"/>
      <c r="V308" s="432"/>
      <c r="W308" s="432"/>
      <c r="X308" s="432"/>
      <c r="Y308" s="432"/>
      <c r="Z308" s="432"/>
    </row>
    <row r="309">
      <c r="A309" s="432"/>
      <c r="B309" s="432"/>
      <c r="C309" s="432"/>
      <c r="D309" s="432"/>
      <c r="E309" s="432"/>
      <c r="F309" s="432"/>
      <c r="G309" s="432"/>
      <c r="H309" s="432"/>
      <c r="I309" s="432"/>
      <c r="J309" s="432"/>
      <c r="K309" s="432"/>
      <c r="L309" s="432"/>
      <c r="M309" s="432"/>
      <c r="N309" s="432"/>
      <c r="O309" s="432"/>
      <c r="P309" s="432"/>
      <c r="Q309" s="432"/>
      <c r="R309" s="432"/>
      <c r="S309" s="432"/>
      <c r="T309" s="432"/>
      <c r="U309" s="432"/>
      <c r="V309" s="432"/>
      <c r="W309" s="432"/>
      <c r="X309" s="432"/>
      <c r="Y309" s="432"/>
      <c r="Z309" s="432"/>
    </row>
    <row r="310">
      <c r="A310" s="432"/>
      <c r="B310" s="432"/>
      <c r="C310" s="432"/>
      <c r="D310" s="432"/>
      <c r="E310" s="432"/>
      <c r="F310" s="432"/>
      <c r="G310" s="432"/>
      <c r="H310" s="432"/>
      <c r="I310" s="432"/>
      <c r="J310" s="432"/>
      <c r="K310" s="432"/>
      <c r="L310" s="432"/>
      <c r="M310" s="432"/>
      <c r="N310" s="432"/>
      <c r="O310" s="432"/>
      <c r="P310" s="432"/>
      <c r="Q310" s="432"/>
      <c r="R310" s="432"/>
      <c r="S310" s="432"/>
      <c r="T310" s="432"/>
      <c r="U310" s="432"/>
      <c r="V310" s="432"/>
      <c r="W310" s="432"/>
      <c r="X310" s="432"/>
      <c r="Y310" s="432"/>
      <c r="Z310" s="432"/>
    </row>
    <row r="311">
      <c r="A311" s="432"/>
      <c r="B311" s="432"/>
      <c r="C311" s="432"/>
      <c r="D311" s="432"/>
      <c r="E311" s="432"/>
      <c r="F311" s="432"/>
      <c r="G311" s="432"/>
      <c r="H311" s="432"/>
      <c r="I311" s="432"/>
      <c r="J311" s="432"/>
      <c r="K311" s="432"/>
      <c r="L311" s="432"/>
      <c r="M311" s="432"/>
      <c r="N311" s="432"/>
      <c r="O311" s="432"/>
      <c r="P311" s="432"/>
      <c r="Q311" s="432"/>
      <c r="R311" s="432"/>
      <c r="S311" s="432"/>
      <c r="T311" s="432"/>
      <c r="U311" s="432"/>
      <c r="V311" s="432"/>
      <c r="W311" s="432"/>
      <c r="X311" s="432"/>
      <c r="Y311" s="432"/>
      <c r="Z311" s="432"/>
    </row>
    <row r="312">
      <c r="A312" s="432"/>
      <c r="B312" s="432"/>
      <c r="C312" s="432"/>
      <c r="D312" s="432"/>
      <c r="E312" s="432"/>
      <c r="F312" s="432"/>
      <c r="G312" s="432"/>
      <c r="H312" s="432"/>
      <c r="I312" s="432"/>
      <c r="J312" s="432"/>
      <c r="K312" s="432"/>
      <c r="L312" s="432"/>
      <c r="M312" s="432"/>
      <c r="N312" s="432"/>
      <c r="O312" s="432"/>
      <c r="P312" s="432"/>
      <c r="Q312" s="432"/>
      <c r="R312" s="432"/>
      <c r="S312" s="432"/>
      <c r="T312" s="432"/>
      <c r="U312" s="432"/>
      <c r="V312" s="432"/>
      <c r="W312" s="432"/>
      <c r="X312" s="432"/>
      <c r="Y312" s="432"/>
      <c r="Z312" s="432"/>
    </row>
    <row r="313">
      <c r="A313" s="432"/>
      <c r="B313" s="432"/>
      <c r="C313" s="432"/>
      <c r="D313" s="432"/>
      <c r="E313" s="432"/>
      <c r="F313" s="432"/>
      <c r="G313" s="432"/>
      <c r="H313" s="432"/>
      <c r="I313" s="432"/>
      <c r="J313" s="432"/>
      <c r="K313" s="432"/>
      <c r="L313" s="432"/>
      <c r="M313" s="432"/>
      <c r="N313" s="432"/>
      <c r="O313" s="432"/>
      <c r="P313" s="432"/>
      <c r="Q313" s="432"/>
      <c r="R313" s="432"/>
      <c r="S313" s="432"/>
      <c r="T313" s="432"/>
      <c r="U313" s="432"/>
      <c r="V313" s="432"/>
      <c r="W313" s="432"/>
      <c r="X313" s="432"/>
      <c r="Y313" s="432"/>
      <c r="Z313" s="432"/>
    </row>
    <row r="314">
      <c r="A314" s="432"/>
      <c r="B314" s="432"/>
      <c r="C314" s="432"/>
      <c r="D314" s="432"/>
      <c r="E314" s="432"/>
      <c r="F314" s="432"/>
      <c r="G314" s="432"/>
      <c r="H314" s="432"/>
      <c r="I314" s="432"/>
      <c r="J314" s="432"/>
      <c r="K314" s="432"/>
      <c r="L314" s="432"/>
      <c r="M314" s="432"/>
      <c r="N314" s="432"/>
      <c r="O314" s="432"/>
      <c r="P314" s="432"/>
      <c r="Q314" s="432"/>
      <c r="R314" s="432"/>
      <c r="S314" s="432"/>
      <c r="T314" s="432"/>
      <c r="U314" s="432"/>
      <c r="V314" s="432"/>
      <c r="W314" s="432"/>
      <c r="X314" s="432"/>
      <c r="Y314" s="432"/>
      <c r="Z314" s="432"/>
    </row>
    <row r="315">
      <c r="A315" s="432"/>
      <c r="B315" s="432"/>
      <c r="C315" s="432"/>
      <c r="D315" s="432"/>
      <c r="E315" s="432"/>
      <c r="F315" s="432"/>
      <c r="G315" s="432"/>
      <c r="H315" s="432"/>
      <c r="I315" s="432"/>
      <c r="J315" s="432"/>
      <c r="K315" s="432"/>
      <c r="L315" s="432"/>
      <c r="M315" s="432"/>
      <c r="N315" s="432"/>
      <c r="O315" s="432"/>
      <c r="P315" s="432"/>
      <c r="Q315" s="432"/>
      <c r="R315" s="432"/>
      <c r="S315" s="432"/>
      <c r="T315" s="432"/>
      <c r="U315" s="432"/>
      <c r="V315" s="432"/>
      <c r="W315" s="432"/>
      <c r="X315" s="432"/>
      <c r="Y315" s="432"/>
      <c r="Z315" s="432"/>
    </row>
    <row r="316">
      <c r="A316" s="432"/>
      <c r="B316" s="432"/>
      <c r="C316" s="432"/>
      <c r="D316" s="432"/>
      <c r="E316" s="432"/>
      <c r="F316" s="432"/>
      <c r="G316" s="432"/>
      <c r="H316" s="432"/>
      <c r="I316" s="432"/>
      <c r="J316" s="432"/>
      <c r="K316" s="432"/>
      <c r="L316" s="432"/>
      <c r="M316" s="432"/>
      <c r="N316" s="432"/>
      <c r="O316" s="432"/>
      <c r="P316" s="432"/>
      <c r="Q316" s="432"/>
      <c r="R316" s="432"/>
      <c r="S316" s="432"/>
      <c r="T316" s="432"/>
      <c r="U316" s="432"/>
      <c r="V316" s="432"/>
      <c r="W316" s="432"/>
      <c r="X316" s="432"/>
      <c r="Y316" s="432"/>
      <c r="Z316" s="432"/>
    </row>
    <row r="317">
      <c r="A317" s="432"/>
      <c r="B317" s="432"/>
      <c r="C317" s="432"/>
      <c r="D317" s="432"/>
      <c r="E317" s="432"/>
      <c r="F317" s="432"/>
      <c r="G317" s="432"/>
      <c r="H317" s="432"/>
      <c r="I317" s="432"/>
      <c r="J317" s="432"/>
      <c r="K317" s="432"/>
      <c r="L317" s="432"/>
      <c r="M317" s="432"/>
      <c r="N317" s="432"/>
      <c r="O317" s="432"/>
      <c r="P317" s="432"/>
      <c r="Q317" s="432"/>
      <c r="R317" s="432"/>
      <c r="S317" s="432"/>
      <c r="T317" s="432"/>
      <c r="U317" s="432"/>
      <c r="V317" s="432"/>
      <c r="W317" s="432"/>
      <c r="X317" s="432"/>
      <c r="Y317" s="432"/>
      <c r="Z317" s="432"/>
    </row>
    <row r="318">
      <c r="A318" s="432"/>
      <c r="B318" s="432"/>
      <c r="C318" s="432"/>
      <c r="D318" s="432"/>
      <c r="E318" s="432"/>
      <c r="F318" s="432"/>
      <c r="G318" s="432"/>
      <c r="H318" s="432"/>
      <c r="I318" s="432"/>
      <c r="J318" s="432"/>
      <c r="K318" s="432"/>
      <c r="L318" s="432"/>
      <c r="M318" s="432"/>
      <c r="N318" s="432"/>
      <c r="O318" s="432"/>
      <c r="P318" s="432"/>
      <c r="Q318" s="432"/>
      <c r="R318" s="432"/>
      <c r="S318" s="432"/>
      <c r="T318" s="432"/>
      <c r="U318" s="432"/>
      <c r="V318" s="432"/>
      <c r="W318" s="432"/>
      <c r="X318" s="432"/>
      <c r="Y318" s="432"/>
      <c r="Z318" s="432"/>
    </row>
    <row r="319">
      <c r="A319" s="432"/>
      <c r="B319" s="432"/>
      <c r="C319" s="432"/>
      <c r="D319" s="432"/>
      <c r="E319" s="432"/>
      <c r="F319" s="432"/>
      <c r="G319" s="432"/>
      <c r="H319" s="432"/>
      <c r="I319" s="432"/>
      <c r="J319" s="432"/>
      <c r="K319" s="432"/>
      <c r="L319" s="432"/>
      <c r="M319" s="432"/>
      <c r="N319" s="432"/>
      <c r="O319" s="432"/>
      <c r="P319" s="432"/>
      <c r="Q319" s="432"/>
      <c r="R319" s="432"/>
      <c r="S319" s="432"/>
      <c r="T319" s="432"/>
      <c r="U319" s="432"/>
      <c r="V319" s="432"/>
      <c r="W319" s="432"/>
      <c r="X319" s="432"/>
      <c r="Y319" s="432"/>
      <c r="Z319" s="432"/>
    </row>
    <row r="320">
      <c r="A320" s="432"/>
      <c r="B320" s="432"/>
      <c r="C320" s="432"/>
      <c r="D320" s="432"/>
      <c r="E320" s="432"/>
      <c r="F320" s="432"/>
      <c r="G320" s="432"/>
      <c r="H320" s="432"/>
      <c r="I320" s="432"/>
      <c r="J320" s="432"/>
      <c r="K320" s="432"/>
      <c r="L320" s="432"/>
      <c r="M320" s="432"/>
      <c r="N320" s="432"/>
      <c r="O320" s="432"/>
      <c r="P320" s="432"/>
      <c r="Q320" s="432"/>
      <c r="R320" s="432"/>
      <c r="S320" s="432"/>
      <c r="T320" s="432"/>
      <c r="U320" s="432"/>
      <c r="V320" s="432"/>
      <c r="W320" s="432"/>
      <c r="X320" s="432"/>
      <c r="Y320" s="432"/>
      <c r="Z320" s="432"/>
    </row>
    <row r="321">
      <c r="A321" s="432"/>
      <c r="B321" s="432"/>
      <c r="C321" s="432"/>
      <c r="D321" s="432"/>
      <c r="E321" s="432"/>
      <c r="F321" s="432"/>
      <c r="G321" s="432"/>
      <c r="H321" s="432"/>
      <c r="I321" s="432"/>
      <c r="J321" s="432"/>
      <c r="K321" s="432"/>
      <c r="L321" s="432"/>
      <c r="M321" s="432"/>
      <c r="N321" s="432"/>
      <c r="O321" s="432"/>
      <c r="P321" s="432"/>
      <c r="Q321" s="432"/>
      <c r="R321" s="432"/>
      <c r="S321" s="432"/>
      <c r="T321" s="432"/>
      <c r="U321" s="432"/>
      <c r="V321" s="432"/>
      <c r="W321" s="432"/>
      <c r="X321" s="432"/>
      <c r="Y321" s="432"/>
      <c r="Z321" s="432"/>
    </row>
    <row r="322">
      <c r="A322" s="432"/>
      <c r="B322" s="432"/>
      <c r="C322" s="432"/>
      <c r="D322" s="432"/>
      <c r="E322" s="432"/>
      <c r="F322" s="432"/>
      <c r="G322" s="432"/>
      <c r="H322" s="432"/>
      <c r="I322" s="432"/>
      <c r="J322" s="432"/>
      <c r="K322" s="432"/>
      <c r="L322" s="432"/>
      <c r="M322" s="432"/>
      <c r="N322" s="432"/>
      <c r="O322" s="432"/>
      <c r="P322" s="432"/>
      <c r="Q322" s="432"/>
      <c r="R322" s="432"/>
      <c r="S322" s="432"/>
      <c r="T322" s="432"/>
      <c r="U322" s="432"/>
      <c r="V322" s="432"/>
      <c r="W322" s="432"/>
      <c r="X322" s="432"/>
      <c r="Y322" s="432"/>
      <c r="Z322" s="432"/>
    </row>
    <row r="323">
      <c r="A323" s="432"/>
      <c r="B323" s="432"/>
      <c r="C323" s="432"/>
      <c r="D323" s="432"/>
      <c r="E323" s="432"/>
      <c r="F323" s="432"/>
      <c r="G323" s="432"/>
      <c r="H323" s="432"/>
      <c r="I323" s="432"/>
      <c r="J323" s="432"/>
      <c r="K323" s="432"/>
      <c r="L323" s="432"/>
      <c r="M323" s="432"/>
      <c r="N323" s="432"/>
      <c r="O323" s="432"/>
      <c r="P323" s="432"/>
      <c r="Q323" s="432"/>
      <c r="R323" s="432"/>
      <c r="S323" s="432"/>
      <c r="T323" s="432"/>
      <c r="U323" s="432"/>
      <c r="V323" s="432"/>
      <c r="W323" s="432"/>
      <c r="X323" s="432"/>
      <c r="Y323" s="432"/>
      <c r="Z323" s="432"/>
    </row>
    <row r="324">
      <c r="A324" s="432"/>
      <c r="B324" s="432"/>
      <c r="C324" s="432"/>
      <c r="D324" s="432"/>
      <c r="E324" s="432"/>
      <c r="F324" s="432"/>
      <c r="G324" s="432"/>
      <c r="H324" s="432"/>
      <c r="I324" s="432"/>
      <c r="J324" s="432"/>
      <c r="K324" s="432"/>
      <c r="L324" s="432"/>
      <c r="M324" s="432"/>
      <c r="N324" s="432"/>
      <c r="O324" s="432"/>
      <c r="P324" s="432"/>
      <c r="Q324" s="432"/>
      <c r="R324" s="432"/>
      <c r="S324" s="432"/>
      <c r="T324" s="432"/>
      <c r="U324" s="432"/>
      <c r="V324" s="432"/>
      <c r="W324" s="432"/>
      <c r="X324" s="432"/>
      <c r="Y324" s="432"/>
      <c r="Z324" s="432"/>
    </row>
    <row r="325">
      <c r="A325" s="432"/>
      <c r="B325" s="432"/>
      <c r="C325" s="432"/>
      <c r="D325" s="432"/>
      <c r="E325" s="432"/>
      <c r="F325" s="432"/>
      <c r="G325" s="432"/>
      <c r="H325" s="432"/>
      <c r="I325" s="432"/>
      <c r="J325" s="432"/>
      <c r="K325" s="432"/>
      <c r="L325" s="432"/>
      <c r="M325" s="432"/>
      <c r="N325" s="432"/>
      <c r="O325" s="432"/>
      <c r="P325" s="432"/>
      <c r="Q325" s="432"/>
      <c r="R325" s="432"/>
      <c r="S325" s="432"/>
      <c r="T325" s="432"/>
      <c r="U325" s="432"/>
      <c r="V325" s="432"/>
      <c r="W325" s="432"/>
      <c r="X325" s="432"/>
      <c r="Y325" s="432"/>
      <c r="Z325" s="432"/>
    </row>
    <row r="326">
      <c r="A326" s="432"/>
      <c r="B326" s="432"/>
      <c r="C326" s="432"/>
      <c r="D326" s="432"/>
      <c r="E326" s="432"/>
      <c r="F326" s="432"/>
      <c r="G326" s="432"/>
      <c r="H326" s="432"/>
      <c r="I326" s="432"/>
      <c r="J326" s="432"/>
      <c r="K326" s="432"/>
      <c r="L326" s="432"/>
      <c r="M326" s="432"/>
      <c r="N326" s="432"/>
      <c r="O326" s="432"/>
      <c r="P326" s="432"/>
      <c r="Q326" s="432"/>
      <c r="R326" s="432"/>
      <c r="S326" s="432"/>
      <c r="T326" s="432"/>
      <c r="U326" s="432"/>
      <c r="V326" s="432"/>
      <c r="W326" s="432"/>
      <c r="X326" s="432"/>
      <c r="Y326" s="432"/>
      <c r="Z326" s="432"/>
    </row>
    <row r="327">
      <c r="A327" s="432"/>
      <c r="B327" s="432"/>
      <c r="C327" s="432"/>
      <c r="D327" s="432"/>
      <c r="E327" s="432"/>
      <c r="F327" s="432"/>
      <c r="G327" s="432"/>
      <c r="H327" s="432"/>
      <c r="I327" s="432"/>
      <c r="J327" s="432"/>
      <c r="K327" s="432"/>
      <c r="L327" s="432"/>
      <c r="M327" s="432"/>
      <c r="N327" s="432"/>
      <c r="O327" s="432"/>
      <c r="P327" s="432"/>
      <c r="Q327" s="432"/>
      <c r="R327" s="432"/>
      <c r="S327" s="432"/>
      <c r="T327" s="432"/>
      <c r="U327" s="432"/>
      <c r="V327" s="432"/>
      <c r="W327" s="432"/>
      <c r="X327" s="432"/>
      <c r="Y327" s="432"/>
      <c r="Z327" s="432"/>
    </row>
    <row r="328">
      <c r="A328" s="432"/>
      <c r="B328" s="432"/>
      <c r="C328" s="432"/>
      <c r="D328" s="432"/>
      <c r="E328" s="432"/>
      <c r="F328" s="432"/>
      <c r="G328" s="432"/>
      <c r="H328" s="432"/>
      <c r="I328" s="432"/>
      <c r="J328" s="432"/>
      <c r="K328" s="432"/>
      <c r="L328" s="432"/>
      <c r="M328" s="432"/>
      <c r="N328" s="432"/>
      <c r="O328" s="432"/>
      <c r="P328" s="432"/>
      <c r="Q328" s="432"/>
      <c r="R328" s="432"/>
      <c r="S328" s="432"/>
      <c r="T328" s="432"/>
      <c r="U328" s="432"/>
      <c r="V328" s="432"/>
      <c r="W328" s="432"/>
      <c r="X328" s="432"/>
      <c r="Y328" s="432"/>
      <c r="Z328" s="432"/>
    </row>
    <row r="329">
      <c r="A329" s="432"/>
      <c r="B329" s="432"/>
      <c r="C329" s="432"/>
      <c r="D329" s="432"/>
      <c r="E329" s="432"/>
      <c r="F329" s="432"/>
      <c r="G329" s="432"/>
      <c r="H329" s="432"/>
      <c r="I329" s="432"/>
      <c r="J329" s="432"/>
      <c r="K329" s="432"/>
      <c r="L329" s="432"/>
      <c r="M329" s="432"/>
      <c r="N329" s="432"/>
      <c r="O329" s="432"/>
      <c r="P329" s="432"/>
      <c r="Q329" s="432"/>
      <c r="R329" s="432"/>
      <c r="S329" s="432"/>
      <c r="T329" s="432"/>
      <c r="U329" s="432"/>
      <c r="V329" s="432"/>
      <c r="W329" s="432"/>
      <c r="X329" s="432"/>
      <c r="Y329" s="432"/>
      <c r="Z329" s="432"/>
    </row>
    <row r="330">
      <c r="A330" s="432"/>
      <c r="B330" s="432"/>
      <c r="C330" s="432"/>
      <c r="D330" s="432"/>
      <c r="E330" s="432"/>
      <c r="F330" s="432"/>
      <c r="G330" s="432"/>
      <c r="H330" s="432"/>
      <c r="I330" s="432"/>
      <c r="J330" s="432"/>
      <c r="K330" s="432"/>
      <c r="L330" s="432"/>
      <c r="M330" s="432"/>
      <c r="N330" s="432"/>
      <c r="O330" s="432"/>
      <c r="P330" s="432"/>
      <c r="Q330" s="432"/>
      <c r="R330" s="432"/>
      <c r="S330" s="432"/>
      <c r="T330" s="432"/>
      <c r="U330" s="432"/>
      <c r="V330" s="432"/>
      <c r="W330" s="432"/>
      <c r="X330" s="432"/>
      <c r="Y330" s="432"/>
      <c r="Z330" s="432"/>
    </row>
    <row r="331">
      <c r="A331" s="432"/>
      <c r="B331" s="432"/>
      <c r="C331" s="432"/>
      <c r="D331" s="432"/>
      <c r="E331" s="432"/>
      <c r="F331" s="432"/>
      <c r="G331" s="432"/>
      <c r="H331" s="432"/>
      <c r="I331" s="432"/>
      <c r="J331" s="432"/>
      <c r="K331" s="432"/>
      <c r="L331" s="432"/>
      <c r="M331" s="432"/>
      <c r="N331" s="432"/>
      <c r="O331" s="432"/>
      <c r="P331" s="432"/>
      <c r="Q331" s="432"/>
      <c r="R331" s="432"/>
      <c r="S331" s="432"/>
      <c r="T331" s="432"/>
      <c r="U331" s="432"/>
      <c r="V331" s="432"/>
      <c r="W331" s="432"/>
      <c r="X331" s="432"/>
      <c r="Y331" s="432"/>
      <c r="Z331" s="432"/>
    </row>
    <row r="332">
      <c r="A332" s="432"/>
      <c r="B332" s="432"/>
      <c r="C332" s="432"/>
      <c r="D332" s="432"/>
      <c r="E332" s="432"/>
      <c r="F332" s="432"/>
      <c r="G332" s="432"/>
      <c r="H332" s="432"/>
      <c r="I332" s="432"/>
      <c r="J332" s="432"/>
      <c r="K332" s="432"/>
      <c r="L332" s="432"/>
      <c r="M332" s="432"/>
      <c r="N332" s="432"/>
      <c r="O332" s="432"/>
      <c r="P332" s="432"/>
      <c r="Q332" s="432"/>
      <c r="R332" s="432"/>
      <c r="S332" s="432"/>
      <c r="T332" s="432"/>
      <c r="U332" s="432"/>
      <c r="V332" s="432"/>
      <c r="W332" s="432"/>
      <c r="X332" s="432"/>
      <c r="Y332" s="432"/>
      <c r="Z332" s="432"/>
    </row>
    <row r="333">
      <c r="A333" s="432"/>
      <c r="B333" s="432"/>
      <c r="C333" s="432"/>
      <c r="D333" s="432"/>
      <c r="E333" s="432"/>
      <c r="F333" s="432"/>
      <c r="G333" s="432"/>
      <c r="H333" s="432"/>
      <c r="I333" s="432"/>
      <c r="J333" s="432"/>
      <c r="K333" s="432"/>
      <c r="L333" s="432"/>
      <c r="M333" s="432"/>
      <c r="N333" s="432"/>
      <c r="O333" s="432"/>
      <c r="P333" s="432"/>
      <c r="Q333" s="432"/>
      <c r="R333" s="432"/>
      <c r="S333" s="432"/>
      <c r="T333" s="432"/>
      <c r="U333" s="432"/>
      <c r="V333" s="432"/>
      <c r="W333" s="432"/>
      <c r="X333" s="432"/>
      <c r="Y333" s="432"/>
      <c r="Z333" s="432"/>
    </row>
    <row r="334">
      <c r="A334" s="432"/>
      <c r="B334" s="432"/>
      <c r="C334" s="432"/>
      <c r="D334" s="432"/>
      <c r="E334" s="432"/>
      <c r="F334" s="432"/>
      <c r="G334" s="432"/>
      <c r="H334" s="432"/>
      <c r="I334" s="432"/>
      <c r="J334" s="432"/>
      <c r="K334" s="432"/>
      <c r="L334" s="432"/>
      <c r="M334" s="432"/>
      <c r="N334" s="432"/>
      <c r="O334" s="432"/>
      <c r="P334" s="432"/>
      <c r="Q334" s="432"/>
      <c r="R334" s="432"/>
      <c r="S334" s="432"/>
      <c r="T334" s="432"/>
      <c r="U334" s="432"/>
      <c r="V334" s="432"/>
      <c r="W334" s="432"/>
      <c r="X334" s="432"/>
      <c r="Y334" s="432"/>
      <c r="Z334" s="432"/>
    </row>
    <row r="335">
      <c r="A335" s="432"/>
      <c r="B335" s="432"/>
      <c r="C335" s="432"/>
      <c r="D335" s="432"/>
      <c r="E335" s="432"/>
      <c r="F335" s="432"/>
      <c r="G335" s="432"/>
      <c r="H335" s="432"/>
      <c r="I335" s="432"/>
      <c r="J335" s="432"/>
      <c r="K335" s="432"/>
      <c r="L335" s="432"/>
      <c r="M335" s="432"/>
      <c r="N335" s="432"/>
      <c r="O335" s="432"/>
      <c r="P335" s="432"/>
      <c r="Q335" s="432"/>
      <c r="R335" s="432"/>
      <c r="S335" s="432"/>
      <c r="T335" s="432"/>
      <c r="U335" s="432"/>
      <c r="V335" s="432"/>
      <c r="W335" s="432"/>
      <c r="X335" s="432"/>
      <c r="Y335" s="432"/>
      <c r="Z335" s="432"/>
    </row>
    <row r="336">
      <c r="A336" s="432"/>
      <c r="B336" s="432"/>
      <c r="C336" s="432"/>
      <c r="D336" s="432"/>
      <c r="E336" s="432"/>
      <c r="F336" s="432"/>
      <c r="G336" s="432"/>
      <c r="H336" s="432"/>
      <c r="I336" s="432"/>
      <c r="J336" s="432"/>
      <c r="K336" s="432"/>
      <c r="L336" s="432"/>
      <c r="M336" s="432"/>
      <c r="N336" s="432"/>
      <c r="O336" s="432"/>
      <c r="P336" s="432"/>
      <c r="Q336" s="432"/>
      <c r="R336" s="432"/>
      <c r="S336" s="432"/>
      <c r="T336" s="432"/>
      <c r="U336" s="432"/>
      <c r="V336" s="432"/>
      <c r="W336" s="432"/>
      <c r="X336" s="432"/>
      <c r="Y336" s="432"/>
      <c r="Z336" s="432"/>
    </row>
    <row r="337">
      <c r="A337" s="432"/>
      <c r="B337" s="432"/>
      <c r="C337" s="432"/>
      <c r="D337" s="432"/>
      <c r="E337" s="432"/>
      <c r="F337" s="432"/>
      <c r="G337" s="432"/>
      <c r="H337" s="432"/>
      <c r="I337" s="432"/>
      <c r="J337" s="432"/>
      <c r="K337" s="432"/>
      <c r="L337" s="432"/>
      <c r="M337" s="432"/>
      <c r="N337" s="432"/>
      <c r="O337" s="432"/>
      <c r="P337" s="432"/>
      <c r="Q337" s="432"/>
      <c r="R337" s="432"/>
      <c r="S337" s="432"/>
      <c r="T337" s="432"/>
      <c r="U337" s="432"/>
      <c r="V337" s="432"/>
      <c r="W337" s="432"/>
      <c r="X337" s="432"/>
      <c r="Y337" s="432"/>
      <c r="Z337" s="432"/>
    </row>
    <row r="338">
      <c r="A338" s="432"/>
      <c r="B338" s="432"/>
      <c r="C338" s="432"/>
      <c r="D338" s="432"/>
      <c r="E338" s="432"/>
      <c r="F338" s="432"/>
      <c r="G338" s="432"/>
      <c r="H338" s="432"/>
      <c r="I338" s="432"/>
      <c r="J338" s="432"/>
      <c r="K338" s="432"/>
      <c r="L338" s="432"/>
      <c r="M338" s="432"/>
      <c r="N338" s="432"/>
      <c r="O338" s="432"/>
      <c r="P338" s="432"/>
      <c r="Q338" s="432"/>
      <c r="R338" s="432"/>
      <c r="S338" s="432"/>
      <c r="T338" s="432"/>
      <c r="U338" s="432"/>
      <c r="V338" s="432"/>
      <c r="W338" s="432"/>
      <c r="X338" s="432"/>
      <c r="Y338" s="432"/>
      <c r="Z338" s="432"/>
    </row>
    <row r="339">
      <c r="A339" s="432"/>
      <c r="B339" s="432"/>
      <c r="C339" s="432"/>
      <c r="D339" s="432"/>
      <c r="E339" s="432"/>
      <c r="F339" s="432"/>
      <c r="G339" s="432"/>
      <c r="H339" s="432"/>
      <c r="I339" s="432"/>
      <c r="J339" s="432"/>
      <c r="K339" s="432"/>
      <c r="L339" s="432"/>
      <c r="M339" s="432"/>
      <c r="N339" s="432"/>
      <c r="O339" s="432"/>
      <c r="P339" s="432"/>
      <c r="Q339" s="432"/>
      <c r="R339" s="432"/>
      <c r="S339" s="432"/>
      <c r="T339" s="432"/>
      <c r="U339" s="432"/>
      <c r="V339" s="432"/>
      <c r="W339" s="432"/>
      <c r="X339" s="432"/>
      <c r="Y339" s="432"/>
      <c r="Z339" s="432"/>
    </row>
    <row r="340">
      <c r="A340" s="432"/>
      <c r="B340" s="432"/>
      <c r="C340" s="432"/>
      <c r="D340" s="432"/>
      <c r="E340" s="432"/>
      <c r="F340" s="432"/>
      <c r="G340" s="432"/>
      <c r="H340" s="432"/>
      <c r="I340" s="432"/>
      <c r="J340" s="432"/>
      <c r="K340" s="432"/>
      <c r="L340" s="432"/>
      <c r="M340" s="432"/>
      <c r="N340" s="432"/>
      <c r="O340" s="432"/>
      <c r="P340" s="432"/>
      <c r="Q340" s="432"/>
      <c r="R340" s="432"/>
      <c r="S340" s="432"/>
      <c r="T340" s="432"/>
      <c r="U340" s="432"/>
      <c r="V340" s="432"/>
      <c r="W340" s="432"/>
      <c r="X340" s="432"/>
      <c r="Y340" s="432"/>
      <c r="Z340" s="432"/>
    </row>
    <row r="341">
      <c r="A341" s="432"/>
      <c r="B341" s="432"/>
      <c r="C341" s="432"/>
      <c r="D341" s="432"/>
      <c r="E341" s="432"/>
      <c r="F341" s="432"/>
      <c r="G341" s="432"/>
      <c r="H341" s="432"/>
      <c r="I341" s="432"/>
      <c r="J341" s="432"/>
      <c r="K341" s="432"/>
      <c r="L341" s="432"/>
      <c r="M341" s="432"/>
      <c r="N341" s="432"/>
      <c r="O341" s="432"/>
      <c r="P341" s="432"/>
      <c r="Q341" s="432"/>
      <c r="R341" s="432"/>
      <c r="S341" s="432"/>
      <c r="T341" s="432"/>
      <c r="U341" s="432"/>
      <c r="V341" s="432"/>
      <c r="W341" s="432"/>
      <c r="X341" s="432"/>
      <c r="Y341" s="432"/>
      <c r="Z341" s="432"/>
    </row>
    <row r="342">
      <c r="A342" s="432"/>
      <c r="B342" s="432"/>
      <c r="C342" s="432"/>
      <c r="D342" s="432"/>
      <c r="E342" s="432"/>
      <c r="F342" s="432"/>
      <c r="G342" s="432"/>
      <c r="H342" s="432"/>
      <c r="I342" s="432"/>
      <c r="J342" s="432"/>
      <c r="K342" s="432"/>
      <c r="L342" s="432"/>
      <c r="M342" s="432"/>
      <c r="N342" s="432"/>
      <c r="O342" s="432"/>
      <c r="P342" s="432"/>
      <c r="Q342" s="432"/>
      <c r="R342" s="432"/>
      <c r="S342" s="432"/>
      <c r="T342" s="432"/>
      <c r="U342" s="432"/>
      <c r="V342" s="432"/>
      <c r="W342" s="432"/>
      <c r="X342" s="432"/>
      <c r="Y342" s="432"/>
      <c r="Z342" s="432"/>
    </row>
    <row r="343">
      <c r="A343" s="432"/>
      <c r="B343" s="432"/>
      <c r="C343" s="432"/>
      <c r="D343" s="432"/>
      <c r="E343" s="432"/>
      <c r="F343" s="432"/>
      <c r="G343" s="432"/>
      <c r="H343" s="432"/>
      <c r="I343" s="432"/>
      <c r="J343" s="432"/>
      <c r="K343" s="432"/>
      <c r="L343" s="432"/>
      <c r="M343" s="432"/>
      <c r="N343" s="432"/>
      <c r="O343" s="432"/>
      <c r="P343" s="432"/>
      <c r="Q343" s="432"/>
      <c r="R343" s="432"/>
      <c r="S343" s="432"/>
      <c r="T343" s="432"/>
      <c r="U343" s="432"/>
      <c r="V343" s="432"/>
      <c r="W343" s="432"/>
      <c r="X343" s="432"/>
      <c r="Y343" s="432"/>
      <c r="Z343" s="432"/>
    </row>
    <row r="344">
      <c r="A344" s="432"/>
      <c r="B344" s="432"/>
      <c r="C344" s="432"/>
      <c r="D344" s="432"/>
      <c r="E344" s="432"/>
      <c r="F344" s="432"/>
      <c r="G344" s="432"/>
      <c r="H344" s="432"/>
      <c r="I344" s="432"/>
      <c r="J344" s="432"/>
      <c r="K344" s="432"/>
      <c r="L344" s="432"/>
      <c r="M344" s="432"/>
      <c r="N344" s="432"/>
      <c r="O344" s="432"/>
      <c r="P344" s="432"/>
      <c r="Q344" s="432"/>
      <c r="R344" s="432"/>
      <c r="S344" s="432"/>
      <c r="T344" s="432"/>
      <c r="U344" s="432"/>
      <c r="V344" s="432"/>
      <c r="W344" s="432"/>
      <c r="X344" s="432"/>
      <c r="Y344" s="432"/>
      <c r="Z344" s="432"/>
    </row>
    <row r="345">
      <c r="A345" s="432"/>
      <c r="B345" s="432"/>
      <c r="C345" s="432"/>
      <c r="D345" s="432"/>
      <c r="E345" s="432"/>
      <c r="F345" s="432"/>
      <c r="G345" s="432"/>
      <c r="H345" s="432"/>
      <c r="I345" s="432"/>
      <c r="J345" s="432"/>
      <c r="K345" s="432"/>
      <c r="L345" s="432"/>
      <c r="M345" s="432"/>
      <c r="N345" s="432"/>
      <c r="O345" s="432"/>
      <c r="P345" s="432"/>
      <c r="Q345" s="432"/>
      <c r="R345" s="432"/>
      <c r="S345" s="432"/>
      <c r="T345" s="432"/>
      <c r="U345" s="432"/>
      <c r="V345" s="432"/>
      <c r="W345" s="432"/>
      <c r="X345" s="432"/>
      <c r="Y345" s="432"/>
      <c r="Z345" s="432"/>
    </row>
    <row r="346">
      <c r="A346" s="432"/>
      <c r="B346" s="432"/>
      <c r="C346" s="432"/>
      <c r="D346" s="432"/>
      <c r="E346" s="432"/>
      <c r="F346" s="432"/>
      <c r="G346" s="432"/>
      <c r="H346" s="432"/>
      <c r="I346" s="432"/>
      <c r="J346" s="432"/>
      <c r="K346" s="432"/>
      <c r="L346" s="432"/>
      <c r="M346" s="432"/>
      <c r="N346" s="432"/>
      <c r="O346" s="432"/>
      <c r="P346" s="432"/>
      <c r="Q346" s="432"/>
      <c r="R346" s="432"/>
      <c r="S346" s="432"/>
      <c r="T346" s="432"/>
      <c r="U346" s="432"/>
      <c r="V346" s="432"/>
      <c r="W346" s="432"/>
      <c r="X346" s="432"/>
      <c r="Y346" s="432"/>
      <c r="Z346" s="432"/>
    </row>
    <row r="347">
      <c r="A347" s="432"/>
      <c r="B347" s="432"/>
      <c r="C347" s="432"/>
      <c r="D347" s="432"/>
      <c r="E347" s="432"/>
      <c r="F347" s="432"/>
      <c r="G347" s="432"/>
      <c r="H347" s="432"/>
      <c r="I347" s="432"/>
      <c r="J347" s="432"/>
      <c r="K347" s="432"/>
      <c r="L347" s="432"/>
      <c r="M347" s="432"/>
      <c r="N347" s="432"/>
      <c r="O347" s="432"/>
      <c r="P347" s="432"/>
      <c r="Q347" s="432"/>
      <c r="R347" s="432"/>
      <c r="S347" s="432"/>
      <c r="T347" s="432"/>
      <c r="U347" s="432"/>
      <c r="V347" s="432"/>
      <c r="W347" s="432"/>
      <c r="X347" s="432"/>
      <c r="Y347" s="432"/>
      <c r="Z347" s="432"/>
    </row>
    <row r="348">
      <c r="A348" s="432"/>
      <c r="B348" s="432"/>
      <c r="C348" s="432"/>
      <c r="D348" s="432"/>
      <c r="E348" s="432"/>
      <c r="F348" s="432"/>
      <c r="G348" s="432"/>
      <c r="H348" s="432"/>
      <c r="I348" s="432"/>
      <c r="J348" s="432"/>
      <c r="K348" s="432"/>
      <c r="L348" s="432"/>
      <c r="M348" s="432"/>
      <c r="N348" s="432"/>
      <c r="O348" s="432"/>
      <c r="P348" s="432"/>
      <c r="Q348" s="432"/>
      <c r="R348" s="432"/>
      <c r="S348" s="432"/>
      <c r="T348" s="432"/>
      <c r="U348" s="432"/>
      <c r="V348" s="432"/>
      <c r="W348" s="432"/>
      <c r="X348" s="432"/>
      <c r="Y348" s="432"/>
      <c r="Z348" s="432"/>
    </row>
    <row r="349">
      <c r="A349" s="432"/>
      <c r="B349" s="432"/>
      <c r="C349" s="432"/>
      <c r="D349" s="432"/>
      <c r="E349" s="432"/>
      <c r="F349" s="432"/>
      <c r="G349" s="432"/>
      <c r="H349" s="432"/>
      <c r="I349" s="432"/>
      <c r="J349" s="432"/>
      <c r="K349" s="432"/>
      <c r="L349" s="432"/>
      <c r="M349" s="432"/>
      <c r="N349" s="432"/>
      <c r="O349" s="432"/>
      <c r="P349" s="432"/>
      <c r="Q349" s="432"/>
      <c r="R349" s="432"/>
      <c r="S349" s="432"/>
      <c r="T349" s="432"/>
      <c r="U349" s="432"/>
      <c r="V349" s="432"/>
      <c r="W349" s="432"/>
      <c r="X349" s="432"/>
      <c r="Y349" s="432"/>
      <c r="Z349" s="432"/>
    </row>
    <row r="350">
      <c r="A350" s="432"/>
      <c r="B350" s="432"/>
      <c r="C350" s="432"/>
      <c r="D350" s="432"/>
      <c r="E350" s="432"/>
      <c r="F350" s="432"/>
      <c r="G350" s="432"/>
      <c r="H350" s="432"/>
      <c r="I350" s="432"/>
      <c r="J350" s="432"/>
      <c r="K350" s="432"/>
      <c r="L350" s="432"/>
      <c r="M350" s="432"/>
      <c r="N350" s="432"/>
      <c r="O350" s="432"/>
      <c r="P350" s="432"/>
      <c r="Q350" s="432"/>
      <c r="R350" s="432"/>
      <c r="S350" s="432"/>
      <c r="T350" s="432"/>
      <c r="U350" s="432"/>
      <c r="V350" s="432"/>
      <c r="W350" s="432"/>
      <c r="X350" s="432"/>
      <c r="Y350" s="432"/>
      <c r="Z350" s="432"/>
    </row>
    <row r="351">
      <c r="A351" s="432"/>
      <c r="B351" s="432"/>
      <c r="C351" s="432"/>
      <c r="D351" s="432"/>
      <c r="E351" s="432"/>
      <c r="F351" s="432"/>
      <c r="G351" s="432"/>
      <c r="H351" s="432"/>
      <c r="I351" s="432"/>
      <c r="J351" s="432"/>
      <c r="K351" s="432"/>
      <c r="L351" s="432"/>
      <c r="M351" s="432"/>
      <c r="N351" s="432"/>
      <c r="O351" s="432"/>
      <c r="P351" s="432"/>
      <c r="Q351" s="432"/>
      <c r="R351" s="432"/>
      <c r="S351" s="432"/>
      <c r="T351" s="432"/>
      <c r="U351" s="432"/>
      <c r="V351" s="432"/>
      <c r="W351" s="432"/>
      <c r="X351" s="432"/>
      <c r="Y351" s="432"/>
      <c r="Z351" s="432"/>
    </row>
    <row r="352">
      <c r="A352" s="432"/>
      <c r="B352" s="432"/>
      <c r="C352" s="432"/>
      <c r="D352" s="432"/>
      <c r="E352" s="432"/>
      <c r="F352" s="432"/>
      <c r="G352" s="432"/>
      <c r="H352" s="432"/>
      <c r="I352" s="432"/>
      <c r="J352" s="432"/>
      <c r="K352" s="432"/>
      <c r="L352" s="432"/>
      <c r="M352" s="432"/>
      <c r="N352" s="432"/>
      <c r="O352" s="432"/>
      <c r="P352" s="432"/>
      <c r="Q352" s="432"/>
      <c r="R352" s="432"/>
      <c r="S352" s="432"/>
      <c r="T352" s="432"/>
      <c r="U352" s="432"/>
      <c r="V352" s="432"/>
      <c r="W352" s="432"/>
      <c r="X352" s="432"/>
      <c r="Y352" s="432"/>
      <c r="Z352" s="432"/>
    </row>
    <row r="353">
      <c r="A353" s="432"/>
      <c r="B353" s="432"/>
      <c r="C353" s="432"/>
      <c r="D353" s="432"/>
      <c r="E353" s="432"/>
      <c r="F353" s="432"/>
      <c r="G353" s="432"/>
      <c r="H353" s="432"/>
      <c r="I353" s="432"/>
      <c r="J353" s="432"/>
      <c r="K353" s="432"/>
      <c r="L353" s="432"/>
      <c r="M353" s="432"/>
      <c r="N353" s="432"/>
      <c r="O353" s="432"/>
      <c r="P353" s="432"/>
      <c r="Q353" s="432"/>
      <c r="R353" s="432"/>
      <c r="S353" s="432"/>
      <c r="T353" s="432"/>
      <c r="U353" s="432"/>
      <c r="V353" s="432"/>
      <c r="W353" s="432"/>
      <c r="X353" s="432"/>
      <c r="Y353" s="432"/>
      <c r="Z353" s="432"/>
    </row>
    <row r="354">
      <c r="A354" s="432"/>
      <c r="B354" s="432"/>
      <c r="C354" s="432"/>
      <c r="D354" s="432"/>
      <c r="E354" s="432"/>
      <c r="F354" s="432"/>
      <c r="G354" s="432"/>
      <c r="H354" s="432"/>
      <c r="I354" s="432"/>
      <c r="J354" s="432"/>
      <c r="K354" s="432"/>
      <c r="L354" s="432"/>
      <c r="M354" s="432"/>
      <c r="N354" s="432"/>
      <c r="O354" s="432"/>
      <c r="P354" s="432"/>
      <c r="Q354" s="432"/>
      <c r="R354" s="432"/>
      <c r="S354" s="432"/>
      <c r="T354" s="432"/>
      <c r="U354" s="432"/>
      <c r="V354" s="432"/>
      <c r="W354" s="432"/>
      <c r="X354" s="432"/>
      <c r="Y354" s="432"/>
      <c r="Z354" s="432"/>
    </row>
    <row r="355">
      <c r="A355" s="432"/>
      <c r="B355" s="432"/>
      <c r="C355" s="432"/>
      <c r="D355" s="432"/>
      <c r="E355" s="432"/>
      <c r="F355" s="432"/>
      <c r="G355" s="432"/>
      <c r="H355" s="432"/>
      <c r="I355" s="432"/>
      <c r="J355" s="432"/>
      <c r="K355" s="432"/>
      <c r="L355" s="432"/>
      <c r="M355" s="432"/>
      <c r="N355" s="432"/>
      <c r="O355" s="432"/>
      <c r="P355" s="432"/>
      <c r="Q355" s="432"/>
      <c r="R355" s="432"/>
      <c r="S355" s="432"/>
      <c r="T355" s="432"/>
      <c r="U355" s="432"/>
      <c r="V355" s="432"/>
      <c r="W355" s="432"/>
      <c r="X355" s="432"/>
      <c r="Y355" s="432"/>
      <c r="Z355" s="432"/>
    </row>
    <row r="356">
      <c r="A356" s="432"/>
      <c r="B356" s="432"/>
      <c r="C356" s="432"/>
      <c r="D356" s="432"/>
      <c r="E356" s="432"/>
      <c r="F356" s="432"/>
      <c r="G356" s="432"/>
      <c r="H356" s="432"/>
      <c r="I356" s="432"/>
      <c r="J356" s="432"/>
      <c r="K356" s="432"/>
      <c r="L356" s="432"/>
      <c r="M356" s="432"/>
      <c r="N356" s="432"/>
      <c r="O356" s="432"/>
      <c r="P356" s="432"/>
      <c r="Q356" s="432"/>
      <c r="R356" s="432"/>
      <c r="S356" s="432"/>
      <c r="T356" s="432"/>
      <c r="U356" s="432"/>
      <c r="V356" s="432"/>
      <c r="W356" s="432"/>
      <c r="X356" s="432"/>
      <c r="Y356" s="432"/>
      <c r="Z356" s="432"/>
    </row>
    <row r="357">
      <c r="A357" s="432"/>
      <c r="B357" s="432"/>
      <c r="C357" s="432"/>
      <c r="D357" s="432"/>
      <c r="E357" s="432"/>
      <c r="F357" s="432"/>
      <c r="G357" s="432"/>
      <c r="H357" s="432"/>
      <c r="I357" s="432"/>
      <c r="J357" s="432"/>
      <c r="K357" s="432"/>
      <c r="L357" s="432"/>
      <c r="M357" s="432"/>
      <c r="N357" s="432"/>
      <c r="O357" s="432"/>
      <c r="P357" s="432"/>
      <c r="Q357" s="432"/>
      <c r="R357" s="432"/>
      <c r="S357" s="432"/>
      <c r="T357" s="432"/>
      <c r="U357" s="432"/>
      <c r="V357" s="432"/>
      <c r="W357" s="432"/>
      <c r="X357" s="432"/>
      <c r="Y357" s="432"/>
      <c r="Z357" s="432"/>
    </row>
    <row r="358">
      <c r="A358" s="432"/>
      <c r="B358" s="432"/>
      <c r="C358" s="432"/>
      <c r="D358" s="432"/>
      <c r="E358" s="432"/>
      <c r="F358" s="432"/>
      <c r="G358" s="432"/>
      <c r="H358" s="432"/>
      <c r="I358" s="432"/>
      <c r="J358" s="432"/>
      <c r="K358" s="432"/>
      <c r="L358" s="432"/>
      <c r="M358" s="432"/>
      <c r="N358" s="432"/>
      <c r="O358" s="432"/>
      <c r="P358" s="432"/>
      <c r="Q358" s="432"/>
      <c r="R358" s="432"/>
      <c r="S358" s="432"/>
      <c r="T358" s="432"/>
      <c r="U358" s="432"/>
      <c r="V358" s="432"/>
      <c r="W358" s="432"/>
      <c r="X358" s="432"/>
      <c r="Y358" s="432"/>
      <c r="Z358" s="432"/>
    </row>
    <row r="359">
      <c r="A359" s="432"/>
      <c r="B359" s="432"/>
      <c r="C359" s="432"/>
      <c r="D359" s="432"/>
      <c r="E359" s="432"/>
      <c r="F359" s="432"/>
      <c r="G359" s="432"/>
      <c r="H359" s="432"/>
      <c r="I359" s="432"/>
      <c r="J359" s="432"/>
      <c r="K359" s="432"/>
      <c r="L359" s="432"/>
      <c r="M359" s="432"/>
      <c r="N359" s="432"/>
      <c r="O359" s="432"/>
      <c r="P359" s="432"/>
      <c r="Q359" s="432"/>
      <c r="R359" s="432"/>
      <c r="S359" s="432"/>
      <c r="T359" s="432"/>
      <c r="U359" s="432"/>
      <c r="V359" s="432"/>
      <c r="W359" s="432"/>
      <c r="X359" s="432"/>
      <c r="Y359" s="432"/>
      <c r="Z359" s="432"/>
    </row>
    <row r="360">
      <c r="A360" s="432"/>
      <c r="B360" s="432"/>
      <c r="C360" s="432"/>
      <c r="D360" s="432"/>
      <c r="E360" s="432"/>
      <c r="F360" s="432"/>
      <c r="G360" s="432"/>
      <c r="H360" s="432"/>
      <c r="I360" s="432"/>
      <c r="J360" s="432"/>
      <c r="K360" s="432"/>
      <c r="L360" s="432"/>
      <c r="M360" s="432"/>
      <c r="N360" s="432"/>
      <c r="O360" s="432"/>
      <c r="P360" s="432"/>
      <c r="Q360" s="432"/>
      <c r="R360" s="432"/>
      <c r="S360" s="432"/>
      <c r="T360" s="432"/>
      <c r="U360" s="432"/>
      <c r="V360" s="432"/>
      <c r="W360" s="432"/>
      <c r="X360" s="432"/>
      <c r="Y360" s="432"/>
      <c r="Z360" s="432"/>
    </row>
    <row r="361">
      <c r="A361" s="432"/>
      <c r="B361" s="432"/>
      <c r="C361" s="432"/>
      <c r="D361" s="432"/>
      <c r="E361" s="432"/>
      <c r="F361" s="432"/>
      <c r="G361" s="432"/>
      <c r="H361" s="432"/>
      <c r="I361" s="432"/>
      <c r="J361" s="432"/>
      <c r="K361" s="432"/>
      <c r="L361" s="432"/>
      <c r="M361" s="432"/>
      <c r="N361" s="432"/>
      <c r="O361" s="432"/>
      <c r="P361" s="432"/>
      <c r="Q361" s="432"/>
      <c r="R361" s="432"/>
      <c r="S361" s="432"/>
      <c r="T361" s="432"/>
      <c r="U361" s="432"/>
      <c r="V361" s="432"/>
      <c r="W361" s="432"/>
      <c r="X361" s="432"/>
      <c r="Y361" s="432"/>
      <c r="Z361" s="432"/>
    </row>
    <row r="362">
      <c r="A362" s="432"/>
      <c r="B362" s="432"/>
      <c r="C362" s="432"/>
      <c r="D362" s="432"/>
      <c r="E362" s="432"/>
      <c r="F362" s="432"/>
      <c r="G362" s="432"/>
      <c r="H362" s="432"/>
      <c r="I362" s="432"/>
      <c r="J362" s="432"/>
      <c r="K362" s="432"/>
      <c r="L362" s="432"/>
      <c r="M362" s="432"/>
      <c r="N362" s="432"/>
      <c r="O362" s="432"/>
      <c r="P362" s="432"/>
      <c r="Q362" s="432"/>
      <c r="R362" s="432"/>
      <c r="S362" s="432"/>
      <c r="T362" s="432"/>
      <c r="U362" s="432"/>
      <c r="V362" s="432"/>
      <c r="W362" s="432"/>
      <c r="X362" s="432"/>
      <c r="Y362" s="432"/>
      <c r="Z362" s="432"/>
    </row>
    <row r="363">
      <c r="A363" s="432"/>
      <c r="B363" s="432"/>
      <c r="C363" s="432"/>
      <c r="D363" s="432"/>
      <c r="E363" s="432"/>
      <c r="F363" s="432"/>
      <c r="G363" s="432"/>
      <c r="H363" s="432"/>
      <c r="I363" s="432"/>
      <c r="J363" s="432"/>
      <c r="K363" s="432"/>
      <c r="L363" s="432"/>
      <c r="M363" s="432"/>
      <c r="N363" s="432"/>
      <c r="O363" s="432"/>
      <c r="P363" s="432"/>
      <c r="Q363" s="432"/>
      <c r="R363" s="432"/>
      <c r="S363" s="432"/>
      <c r="T363" s="432"/>
      <c r="U363" s="432"/>
      <c r="V363" s="432"/>
      <c r="W363" s="432"/>
      <c r="X363" s="432"/>
      <c r="Y363" s="432"/>
      <c r="Z363" s="432"/>
    </row>
    <row r="364">
      <c r="A364" s="432"/>
      <c r="B364" s="432"/>
      <c r="C364" s="432"/>
      <c r="D364" s="432"/>
      <c r="E364" s="432"/>
      <c r="F364" s="432"/>
      <c r="G364" s="432"/>
      <c r="H364" s="432"/>
      <c r="I364" s="432"/>
      <c r="J364" s="432"/>
      <c r="K364" s="432"/>
      <c r="L364" s="432"/>
      <c r="M364" s="432"/>
      <c r="N364" s="432"/>
      <c r="O364" s="432"/>
      <c r="P364" s="432"/>
      <c r="Q364" s="432"/>
      <c r="R364" s="432"/>
      <c r="S364" s="432"/>
      <c r="T364" s="432"/>
      <c r="U364" s="432"/>
      <c r="V364" s="432"/>
      <c r="W364" s="432"/>
      <c r="X364" s="432"/>
      <c r="Y364" s="432"/>
      <c r="Z364" s="432"/>
    </row>
    <row r="365">
      <c r="A365" s="432"/>
      <c r="B365" s="432"/>
      <c r="C365" s="432"/>
      <c r="D365" s="432"/>
      <c r="E365" s="432"/>
      <c r="F365" s="432"/>
      <c r="G365" s="432"/>
      <c r="H365" s="432"/>
      <c r="I365" s="432"/>
      <c r="J365" s="432"/>
      <c r="K365" s="432"/>
      <c r="L365" s="432"/>
      <c r="M365" s="432"/>
      <c r="N365" s="432"/>
      <c r="O365" s="432"/>
      <c r="P365" s="432"/>
      <c r="Q365" s="432"/>
      <c r="R365" s="432"/>
      <c r="S365" s="432"/>
      <c r="T365" s="432"/>
      <c r="U365" s="432"/>
      <c r="V365" s="432"/>
      <c r="W365" s="432"/>
      <c r="X365" s="432"/>
      <c r="Y365" s="432"/>
      <c r="Z365" s="432"/>
    </row>
    <row r="366">
      <c r="A366" s="432"/>
      <c r="B366" s="432"/>
      <c r="C366" s="432"/>
      <c r="D366" s="432"/>
      <c r="E366" s="432"/>
      <c r="F366" s="432"/>
      <c r="G366" s="432"/>
      <c r="H366" s="432"/>
      <c r="I366" s="432"/>
      <c r="J366" s="432"/>
      <c r="K366" s="432"/>
      <c r="L366" s="432"/>
      <c r="M366" s="432"/>
      <c r="N366" s="432"/>
      <c r="O366" s="432"/>
      <c r="P366" s="432"/>
      <c r="Q366" s="432"/>
      <c r="R366" s="432"/>
      <c r="S366" s="432"/>
      <c r="T366" s="432"/>
      <c r="U366" s="432"/>
      <c r="V366" s="432"/>
      <c r="W366" s="432"/>
      <c r="X366" s="432"/>
      <c r="Y366" s="432"/>
      <c r="Z366" s="432"/>
    </row>
    <row r="367">
      <c r="A367" s="432"/>
      <c r="B367" s="432"/>
      <c r="C367" s="432"/>
      <c r="D367" s="432"/>
      <c r="E367" s="432"/>
      <c r="F367" s="432"/>
      <c r="G367" s="432"/>
      <c r="H367" s="432"/>
      <c r="I367" s="432"/>
      <c r="J367" s="432"/>
      <c r="K367" s="432"/>
      <c r="L367" s="432"/>
      <c r="M367" s="432"/>
      <c r="N367" s="432"/>
      <c r="O367" s="432"/>
      <c r="P367" s="432"/>
      <c r="Q367" s="432"/>
      <c r="R367" s="432"/>
      <c r="S367" s="432"/>
      <c r="T367" s="432"/>
      <c r="U367" s="432"/>
      <c r="V367" s="432"/>
      <c r="W367" s="432"/>
      <c r="X367" s="432"/>
      <c r="Y367" s="432"/>
      <c r="Z367" s="432"/>
    </row>
    <row r="368">
      <c r="A368" s="432"/>
      <c r="B368" s="432"/>
      <c r="C368" s="432"/>
      <c r="D368" s="432"/>
      <c r="E368" s="432"/>
      <c r="F368" s="432"/>
      <c r="G368" s="432"/>
      <c r="H368" s="432"/>
      <c r="I368" s="432"/>
      <c r="J368" s="432"/>
      <c r="K368" s="432"/>
      <c r="L368" s="432"/>
      <c r="M368" s="432"/>
      <c r="N368" s="432"/>
      <c r="O368" s="432"/>
      <c r="P368" s="432"/>
      <c r="Q368" s="432"/>
      <c r="R368" s="432"/>
      <c r="S368" s="432"/>
      <c r="T368" s="432"/>
      <c r="U368" s="432"/>
      <c r="V368" s="432"/>
      <c r="W368" s="432"/>
      <c r="X368" s="432"/>
      <c r="Y368" s="432"/>
      <c r="Z368" s="432"/>
    </row>
    <row r="369">
      <c r="A369" s="432"/>
      <c r="B369" s="432"/>
      <c r="C369" s="432"/>
      <c r="D369" s="432"/>
      <c r="E369" s="432"/>
      <c r="F369" s="432"/>
      <c r="G369" s="432"/>
      <c r="H369" s="432"/>
      <c r="I369" s="432"/>
      <c r="J369" s="432"/>
      <c r="K369" s="432"/>
      <c r="L369" s="432"/>
      <c r="M369" s="432"/>
      <c r="N369" s="432"/>
      <c r="O369" s="432"/>
      <c r="P369" s="432"/>
      <c r="Q369" s="432"/>
      <c r="R369" s="432"/>
      <c r="S369" s="432"/>
      <c r="T369" s="432"/>
      <c r="U369" s="432"/>
      <c r="V369" s="432"/>
      <c r="W369" s="432"/>
      <c r="X369" s="432"/>
      <c r="Y369" s="432"/>
      <c r="Z369" s="432"/>
    </row>
    <row r="370">
      <c r="A370" s="432"/>
      <c r="B370" s="432"/>
      <c r="C370" s="432"/>
      <c r="D370" s="432"/>
      <c r="E370" s="432"/>
      <c r="F370" s="432"/>
      <c r="G370" s="432"/>
      <c r="H370" s="432"/>
      <c r="I370" s="432"/>
      <c r="J370" s="432"/>
      <c r="K370" s="432"/>
      <c r="L370" s="432"/>
      <c r="M370" s="432"/>
      <c r="N370" s="432"/>
      <c r="O370" s="432"/>
      <c r="P370" s="432"/>
      <c r="Q370" s="432"/>
      <c r="R370" s="432"/>
      <c r="S370" s="432"/>
      <c r="T370" s="432"/>
      <c r="U370" s="432"/>
      <c r="V370" s="432"/>
      <c r="W370" s="432"/>
      <c r="X370" s="432"/>
      <c r="Y370" s="432"/>
      <c r="Z370" s="432"/>
    </row>
    <row r="371">
      <c r="A371" s="432"/>
      <c r="B371" s="432"/>
      <c r="C371" s="432"/>
      <c r="D371" s="432"/>
      <c r="E371" s="432"/>
      <c r="F371" s="432"/>
      <c r="G371" s="432"/>
      <c r="H371" s="432"/>
      <c r="I371" s="432"/>
      <c r="J371" s="432"/>
      <c r="K371" s="432"/>
      <c r="L371" s="432"/>
      <c r="M371" s="432"/>
      <c r="N371" s="432"/>
      <c r="O371" s="432"/>
      <c r="P371" s="432"/>
      <c r="Q371" s="432"/>
      <c r="R371" s="432"/>
      <c r="S371" s="432"/>
      <c r="T371" s="432"/>
      <c r="U371" s="432"/>
      <c r="V371" s="432"/>
      <c r="W371" s="432"/>
      <c r="X371" s="432"/>
      <c r="Y371" s="432"/>
      <c r="Z371" s="432"/>
    </row>
    <row r="372">
      <c r="A372" s="432"/>
      <c r="B372" s="432"/>
      <c r="C372" s="432"/>
      <c r="D372" s="432"/>
      <c r="E372" s="432"/>
      <c r="F372" s="432"/>
      <c r="G372" s="432"/>
      <c r="H372" s="432"/>
      <c r="I372" s="432"/>
      <c r="J372" s="432"/>
      <c r="K372" s="432"/>
      <c r="L372" s="432"/>
      <c r="M372" s="432"/>
      <c r="N372" s="432"/>
      <c r="O372" s="432"/>
      <c r="P372" s="432"/>
      <c r="Q372" s="432"/>
      <c r="R372" s="432"/>
      <c r="S372" s="432"/>
      <c r="T372" s="432"/>
      <c r="U372" s="432"/>
      <c r="V372" s="432"/>
      <c r="W372" s="432"/>
      <c r="X372" s="432"/>
      <c r="Y372" s="432"/>
      <c r="Z372" s="432"/>
    </row>
    <row r="373">
      <c r="A373" s="432"/>
      <c r="B373" s="432"/>
      <c r="C373" s="432"/>
      <c r="D373" s="432"/>
      <c r="E373" s="432"/>
      <c r="F373" s="432"/>
      <c r="G373" s="432"/>
      <c r="H373" s="432"/>
      <c r="I373" s="432"/>
      <c r="J373" s="432"/>
      <c r="K373" s="432"/>
      <c r="L373" s="432"/>
      <c r="M373" s="432"/>
      <c r="N373" s="432"/>
      <c r="O373" s="432"/>
      <c r="P373" s="432"/>
      <c r="Q373" s="432"/>
      <c r="R373" s="432"/>
      <c r="S373" s="432"/>
      <c r="T373" s="432"/>
      <c r="U373" s="432"/>
      <c r="V373" s="432"/>
      <c r="W373" s="432"/>
      <c r="X373" s="432"/>
      <c r="Y373" s="432"/>
      <c r="Z373" s="432"/>
    </row>
    <row r="374">
      <c r="A374" s="432"/>
      <c r="B374" s="432"/>
      <c r="C374" s="432"/>
      <c r="D374" s="432"/>
      <c r="E374" s="432"/>
      <c r="F374" s="432"/>
      <c r="G374" s="432"/>
      <c r="H374" s="432"/>
      <c r="I374" s="432"/>
      <c r="J374" s="432"/>
      <c r="K374" s="432"/>
      <c r="L374" s="432"/>
      <c r="M374" s="432"/>
      <c r="N374" s="432"/>
      <c r="O374" s="432"/>
      <c r="P374" s="432"/>
      <c r="Q374" s="432"/>
      <c r="R374" s="432"/>
      <c r="S374" s="432"/>
      <c r="T374" s="432"/>
      <c r="U374" s="432"/>
      <c r="V374" s="432"/>
      <c r="W374" s="432"/>
      <c r="X374" s="432"/>
      <c r="Y374" s="432"/>
      <c r="Z374" s="432"/>
    </row>
    <row r="375">
      <c r="A375" s="432"/>
      <c r="B375" s="432"/>
      <c r="C375" s="432"/>
      <c r="D375" s="432"/>
      <c r="E375" s="432"/>
      <c r="F375" s="432"/>
      <c r="G375" s="432"/>
      <c r="H375" s="432"/>
      <c r="I375" s="432"/>
      <c r="J375" s="432"/>
      <c r="K375" s="432"/>
      <c r="L375" s="432"/>
      <c r="M375" s="432"/>
      <c r="N375" s="432"/>
      <c r="O375" s="432"/>
      <c r="P375" s="432"/>
      <c r="Q375" s="432"/>
      <c r="R375" s="432"/>
      <c r="S375" s="432"/>
      <c r="T375" s="432"/>
      <c r="U375" s="432"/>
      <c r="V375" s="432"/>
      <c r="W375" s="432"/>
      <c r="X375" s="432"/>
      <c r="Y375" s="432"/>
      <c r="Z375" s="432"/>
    </row>
    <row r="376">
      <c r="A376" s="432"/>
      <c r="B376" s="432"/>
      <c r="C376" s="432"/>
      <c r="D376" s="432"/>
      <c r="E376" s="432"/>
      <c r="F376" s="432"/>
      <c r="G376" s="432"/>
      <c r="H376" s="432"/>
      <c r="I376" s="432"/>
      <c r="J376" s="432"/>
      <c r="K376" s="432"/>
      <c r="L376" s="432"/>
      <c r="M376" s="432"/>
      <c r="N376" s="432"/>
      <c r="O376" s="432"/>
      <c r="P376" s="432"/>
      <c r="Q376" s="432"/>
      <c r="R376" s="432"/>
      <c r="S376" s="432"/>
      <c r="T376" s="432"/>
      <c r="U376" s="432"/>
      <c r="V376" s="432"/>
      <c r="W376" s="432"/>
      <c r="X376" s="432"/>
      <c r="Y376" s="432"/>
      <c r="Z376" s="432"/>
    </row>
    <row r="377">
      <c r="A377" s="432"/>
      <c r="B377" s="432"/>
      <c r="C377" s="432"/>
      <c r="D377" s="432"/>
      <c r="E377" s="432"/>
      <c r="F377" s="432"/>
      <c r="G377" s="432"/>
      <c r="H377" s="432"/>
      <c r="I377" s="432"/>
      <c r="J377" s="432"/>
      <c r="K377" s="432"/>
      <c r="L377" s="432"/>
      <c r="M377" s="432"/>
      <c r="N377" s="432"/>
      <c r="O377" s="432"/>
      <c r="P377" s="432"/>
      <c r="Q377" s="432"/>
      <c r="R377" s="432"/>
      <c r="S377" s="432"/>
      <c r="T377" s="432"/>
      <c r="U377" s="432"/>
      <c r="V377" s="432"/>
      <c r="W377" s="432"/>
      <c r="X377" s="432"/>
      <c r="Y377" s="432"/>
      <c r="Z377" s="432"/>
    </row>
    <row r="378">
      <c r="A378" s="432"/>
      <c r="B378" s="432"/>
      <c r="C378" s="432"/>
      <c r="D378" s="432"/>
      <c r="E378" s="432"/>
      <c r="F378" s="432"/>
      <c r="G378" s="432"/>
      <c r="H378" s="432"/>
      <c r="I378" s="432"/>
      <c r="J378" s="432"/>
      <c r="K378" s="432"/>
      <c r="L378" s="432"/>
      <c r="M378" s="432"/>
      <c r="N378" s="432"/>
      <c r="O378" s="432"/>
      <c r="P378" s="432"/>
      <c r="Q378" s="432"/>
      <c r="R378" s="432"/>
      <c r="S378" s="432"/>
      <c r="T378" s="432"/>
      <c r="U378" s="432"/>
      <c r="V378" s="432"/>
      <c r="W378" s="432"/>
      <c r="X378" s="432"/>
      <c r="Y378" s="432"/>
      <c r="Z378" s="432"/>
    </row>
    <row r="379">
      <c r="A379" s="432"/>
      <c r="B379" s="432"/>
      <c r="C379" s="432"/>
      <c r="D379" s="432"/>
      <c r="E379" s="432"/>
      <c r="F379" s="432"/>
      <c r="G379" s="432"/>
      <c r="H379" s="432"/>
      <c r="I379" s="432"/>
      <c r="J379" s="432"/>
      <c r="K379" s="432"/>
      <c r="L379" s="432"/>
      <c r="M379" s="432"/>
      <c r="N379" s="432"/>
      <c r="O379" s="432"/>
      <c r="P379" s="432"/>
      <c r="Q379" s="432"/>
      <c r="R379" s="432"/>
      <c r="S379" s="432"/>
      <c r="T379" s="432"/>
      <c r="U379" s="432"/>
      <c r="V379" s="432"/>
      <c r="W379" s="432"/>
      <c r="X379" s="432"/>
      <c r="Y379" s="432"/>
      <c r="Z379" s="432"/>
    </row>
    <row r="380">
      <c r="A380" s="432"/>
      <c r="B380" s="432"/>
      <c r="C380" s="432"/>
      <c r="D380" s="432"/>
      <c r="E380" s="432"/>
      <c r="F380" s="432"/>
      <c r="G380" s="432"/>
      <c r="H380" s="432"/>
      <c r="I380" s="432"/>
      <c r="J380" s="432"/>
      <c r="K380" s="432"/>
      <c r="L380" s="432"/>
      <c r="M380" s="432"/>
      <c r="N380" s="432"/>
      <c r="O380" s="432"/>
      <c r="P380" s="432"/>
      <c r="Q380" s="432"/>
      <c r="R380" s="432"/>
      <c r="S380" s="432"/>
      <c r="T380" s="432"/>
      <c r="U380" s="432"/>
      <c r="V380" s="432"/>
      <c r="W380" s="432"/>
      <c r="X380" s="432"/>
      <c r="Y380" s="432"/>
      <c r="Z380" s="432"/>
    </row>
    <row r="381">
      <c r="A381" s="432"/>
      <c r="B381" s="432"/>
      <c r="C381" s="432"/>
      <c r="D381" s="432"/>
      <c r="E381" s="432"/>
      <c r="F381" s="432"/>
      <c r="G381" s="432"/>
      <c r="H381" s="432"/>
      <c r="I381" s="432"/>
      <c r="J381" s="432"/>
      <c r="K381" s="432"/>
      <c r="L381" s="432"/>
      <c r="M381" s="432"/>
      <c r="N381" s="432"/>
      <c r="O381" s="432"/>
      <c r="P381" s="432"/>
      <c r="Q381" s="432"/>
      <c r="R381" s="432"/>
      <c r="S381" s="432"/>
      <c r="T381" s="432"/>
      <c r="U381" s="432"/>
      <c r="V381" s="432"/>
      <c r="W381" s="432"/>
      <c r="X381" s="432"/>
      <c r="Y381" s="432"/>
      <c r="Z381" s="432"/>
    </row>
    <row r="382">
      <c r="A382" s="432"/>
      <c r="B382" s="432"/>
      <c r="C382" s="432"/>
      <c r="D382" s="432"/>
      <c r="E382" s="432"/>
      <c r="F382" s="432"/>
      <c r="G382" s="432"/>
      <c r="H382" s="432"/>
      <c r="I382" s="432"/>
      <c r="J382" s="432"/>
      <c r="K382" s="432"/>
      <c r="L382" s="432"/>
      <c r="M382" s="432"/>
      <c r="N382" s="432"/>
      <c r="O382" s="432"/>
      <c r="P382" s="432"/>
      <c r="Q382" s="432"/>
      <c r="R382" s="432"/>
      <c r="S382" s="432"/>
      <c r="T382" s="432"/>
      <c r="U382" s="432"/>
      <c r="V382" s="432"/>
      <c r="W382" s="432"/>
      <c r="X382" s="432"/>
      <c r="Y382" s="432"/>
      <c r="Z382" s="432"/>
    </row>
    <row r="383">
      <c r="A383" s="432"/>
      <c r="B383" s="432"/>
      <c r="C383" s="432"/>
      <c r="D383" s="432"/>
      <c r="E383" s="432"/>
      <c r="F383" s="432"/>
      <c r="G383" s="432"/>
      <c r="H383" s="432"/>
      <c r="I383" s="432"/>
      <c r="J383" s="432"/>
      <c r="K383" s="432"/>
      <c r="L383" s="432"/>
      <c r="M383" s="432"/>
      <c r="N383" s="432"/>
      <c r="O383" s="432"/>
      <c r="P383" s="432"/>
      <c r="Q383" s="432"/>
      <c r="R383" s="432"/>
      <c r="S383" s="432"/>
      <c r="T383" s="432"/>
      <c r="U383" s="432"/>
      <c r="V383" s="432"/>
      <c r="W383" s="432"/>
      <c r="X383" s="432"/>
      <c r="Y383" s="432"/>
      <c r="Z383" s="432"/>
    </row>
    <row r="384">
      <c r="A384" s="432"/>
      <c r="B384" s="432"/>
      <c r="C384" s="432"/>
      <c r="D384" s="432"/>
      <c r="E384" s="432"/>
      <c r="F384" s="432"/>
      <c r="G384" s="432"/>
      <c r="H384" s="432"/>
      <c r="I384" s="432"/>
      <c r="J384" s="432"/>
      <c r="K384" s="432"/>
      <c r="L384" s="432"/>
      <c r="M384" s="432"/>
      <c r="N384" s="432"/>
      <c r="O384" s="432"/>
      <c r="P384" s="432"/>
      <c r="Q384" s="432"/>
      <c r="R384" s="432"/>
      <c r="S384" s="432"/>
      <c r="T384" s="432"/>
      <c r="U384" s="432"/>
      <c r="V384" s="432"/>
      <c r="W384" s="432"/>
      <c r="X384" s="432"/>
      <c r="Y384" s="432"/>
      <c r="Z384" s="432"/>
    </row>
    <row r="385">
      <c r="A385" s="432"/>
      <c r="B385" s="432"/>
      <c r="C385" s="432"/>
      <c r="D385" s="432"/>
      <c r="E385" s="432"/>
      <c r="F385" s="432"/>
      <c r="G385" s="432"/>
      <c r="H385" s="432"/>
      <c r="I385" s="432"/>
      <c r="J385" s="432"/>
      <c r="K385" s="432"/>
      <c r="L385" s="432"/>
      <c r="M385" s="432"/>
      <c r="N385" s="432"/>
      <c r="O385" s="432"/>
      <c r="P385" s="432"/>
      <c r="Q385" s="432"/>
      <c r="R385" s="432"/>
      <c r="S385" s="432"/>
      <c r="T385" s="432"/>
      <c r="U385" s="432"/>
      <c r="V385" s="432"/>
      <c r="W385" s="432"/>
      <c r="X385" s="432"/>
      <c r="Y385" s="432"/>
      <c r="Z385" s="432"/>
    </row>
    <row r="386">
      <c r="A386" s="432"/>
      <c r="B386" s="432"/>
      <c r="C386" s="432"/>
      <c r="D386" s="432"/>
      <c r="E386" s="432"/>
      <c r="F386" s="432"/>
      <c r="G386" s="432"/>
      <c r="H386" s="432"/>
      <c r="I386" s="432"/>
      <c r="J386" s="432"/>
      <c r="K386" s="432"/>
      <c r="L386" s="432"/>
      <c r="M386" s="432"/>
      <c r="N386" s="432"/>
      <c r="O386" s="432"/>
      <c r="P386" s="432"/>
      <c r="Q386" s="432"/>
      <c r="R386" s="432"/>
      <c r="S386" s="432"/>
      <c r="T386" s="432"/>
      <c r="U386" s="432"/>
      <c r="V386" s="432"/>
      <c r="W386" s="432"/>
      <c r="X386" s="432"/>
      <c r="Y386" s="432"/>
      <c r="Z386" s="432"/>
    </row>
    <row r="387">
      <c r="A387" s="432"/>
      <c r="B387" s="432"/>
      <c r="C387" s="432"/>
      <c r="D387" s="432"/>
      <c r="E387" s="432"/>
      <c r="F387" s="432"/>
      <c r="G387" s="432"/>
      <c r="H387" s="432"/>
      <c r="I387" s="432"/>
      <c r="J387" s="432"/>
      <c r="K387" s="432"/>
      <c r="L387" s="432"/>
      <c r="M387" s="432"/>
      <c r="N387" s="432"/>
      <c r="O387" s="432"/>
      <c r="P387" s="432"/>
      <c r="Q387" s="432"/>
      <c r="R387" s="432"/>
      <c r="S387" s="432"/>
      <c r="T387" s="432"/>
      <c r="U387" s="432"/>
      <c r="V387" s="432"/>
      <c r="W387" s="432"/>
      <c r="X387" s="432"/>
      <c r="Y387" s="432"/>
      <c r="Z387" s="432"/>
    </row>
    <row r="388">
      <c r="A388" s="432"/>
      <c r="B388" s="432"/>
      <c r="C388" s="432"/>
      <c r="D388" s="432"/>
      <c r="E388" s="432"/>
      <c r="F388" s="432"/>
      <c r="G388" s="432"/>
      <c r="H388" s="432"/>
      <c r="I388" s="432"/>
      <c r="J388" s="432"/>
      <c r="K388" s="432"/>
      <c r="L388" s="432"/>
      <c r="M388" s="432"/>
      <c r="N388" s="432"/>
      <c r="O388" s="432"/>
      <c r="P388" s="432"/>
      <c r="Q388" s="432"/>
      <c r="R388" s="432"/>
      <c r="S388" s="432"/>
      <c r="T388" s="432"/>
      <c r="U388" s="432"/>
      <c r="V388" s="432"/>
      <c r="W388" s="432"/>
      <c r="X388" s="432"/>
      <c r="Y388" s="432"/>
      <c r="Z388" s="432"/>
    </row>
    <row r="389">
      <c r="A389" s="432"/>
      <c r="B389" s="432"/>
      <c r="C389" s="432"/>
      <c r="D389" s="432"/>
      <c r="E389" s="432"/>
      <c r="F389" s="432"/>
      <c r="G389" s="432"/>
      <c r="H389" s="432"/>
      <c r="I389" s="432"/>
      <c r="J389" s="432"/>
      <c r="K389" s="432"/>
      <c r="L389" s="432"/>
      <c r="M389" s="432"/>
      <c r="N389" s="432"/>
      <c r="O389" s="432"/>
      <c r="P389" s="432"/>
      <c r="Q389" s="432"/>
      <c r="R389" s="432"/>
      <c r="S389" s="432"/>
      <c r="T389" s="432"/>
      <c r="U389" s="432"/>
      <c r="V389" s="432"/>
      <c r="W389" s="432"/>
      <c r="X389" s="432"/>
      <c r="Y389" s="432"/>
      <c r="Z389" s="432"/>
    </row>
    <row r="390">
      <c r="A390" s="432"/>
      <c r="B390" s="432"/>
      <c r="C390" s="432"/>
      <c r="D390" s="432"/>
      <c r="E390" s="432"/>
      <c r="F390" s="432"/>
      <c r="G390" s="432"/>
      <c r="H390" s="432"/>
      <c r="I390" s="432"/>
      <c r="J390" s="432"/>
      <c r="K390" s="432"/>
      <c r="L390" s="432"/>
      <c r="M390" s="432"/>
      <c r="N390" s="432"/>
      <c r="O390" s="432"/>
      <c r="P390" s="432"/>
      <c r="Q390" s="432"/>
      <c r="R390" s="432"/>
      <c r="S390" s="432"/>
      <c r="T390" s="432"/>
      <c r="U390" s="432"/>
      <c r="V390" s="432"/>
      <c r="W390" s="432"/>
      <c r="X390" s="432"/>
      <c r="Y390" s="432"/>
      <c r="Z390" s="432"/>
    </row>
    <row r="391">
      <c r="A391" s="432"/>
      <c r="B391" s="432"/>
      <c r="C391" s="432"/>
      <c r="D391" s="432"/>
      <c r="E391" s="432"/>
      <c r="F391" s="432"/>
      <c r="G391" s="432"/>
      <c r="H391" s="432"/>
      <c r="I391" s="432"/>
      <c r="J391" s="432"/>
      <c r="K391" s="432"/>
      <c r="L391" s="432"/>
      <c r="M391" s="432"/>
      <c r="N391" s="432"/>
      <c r="O391" s="432"/>
      <c r="P391" s="432"/>
      <c r="Q391" s="432"/>
      <c r="R391" s="432"/>
      <c r="S391" s="432"/>
      <c r="T391" s="432"/>
      <c r="U391" s="432"/>
      <c r="V391" s="432"/>
      <c r="W391" s="432"/>
      <c r="X391" s="432"/>
      <c r="Y391" s="432"/>
      <c r="Z391" s="432"/>
    </row>
    <row r="392">
      <c r="A392" s="432"/>
      <c r="B392" s="432"/>
      <c r="C392" s="432"/>
      <c r="D392" s="432"/>
      <c r="E392" s="432"/>
      <c r="F392" s="432"/>
      <c r="G392" s="432"/>
      <c r="H392" s="432"/>
      <c r="I392" s="432"/>
      <c r="J392" s="432"/>
      <c r="K392" s="432"/>
      <c r="L392" s="432"/>
      <c r="M392" s="432"/>
      <c r="N392" s="432"/>
      <c r="O392" s="432"/>
      <c r="P392" s="432"/>
      <c r="Q392" s="432"/>
      <c r="R392" s="432"/>
      <c r="S392" s="432"/>
      <c r="T392" s="432"/>
      <c r="U392" s="432"/>
      <c r="V392" s="432"/>
      <c r="W392" s="432"/>
      <c r="X392" s="432"/>
      <c r="Y392" s="432"/>
      <c r="Z392" s="432"/>
    </row>
    <row r="393">
      <c r="A393" s="432"/>
      <c r="B393" s="432"/>
      <c r="C393" s="432"/>
      <c r="D393" s="432"/>
      <c r="E393" s="432"/>
      <c r="F393" s="432"/>
      <c r="G393" s="432"/>
      <c r="H393" s="432"/>
      <c r="I393" s="432"/>
      <c r="J393" s="432"/>
      <c r="K393" s="432"/>
      <c r="L393" s="432"/>
      <c r="M393" s="432"/>
      <c r="N393" s="432"/>
      <c r="O393" s="432"/>
      <c r="P393" s="432"/>
      <c r="Q393" s="432"/>
      <c r="R393" s="432"/>
      <c r="S393" s="432"/>
      <c r="T393" s="432"/>
      <c r="U393" s="432"/>
      <c r="V393" s="432"/>
      <c r="W393" s="432"/>
      <c r="X393" s="432"/>
      <c r="Y393" s="432"/>
      <c r="Z393" s="432"/>
    </row>
    <row r="394">
      <c r="A394" s="432"/>
      <c r="B394" s="432"/>
      <c r="C394" s="432"/>
      <c r="D394" s="432"/>
      <c r="E394" s="432"/>
      <c r="F394" s="432"/>
      <c r="G394" s="432"/>
      <c r="H394" s="432"/>
      <c r="I394" s="432"/>
      <c r="J394" s="432"/>
      <c r="K394" s="432"/>
      <c r="L394" s="432"/>
      <c r="M394" s="432"/>
      <c r="N394" s="432"/>
      <c r="O394" s="432"/>
      <c r="P394" s="432"/>
      <c r="Q394" s="432"/>
      <c r="R394" s="432"/>
      <c r="S394" s="432"/>
      <c r="T394" s="432"/>
      <c r="U394" s="432"/>
      <c r="V394" s="432"/>
      <c r="W394" s="432"/>
      <c r="X394" s="432"/>
      <c r="Y394" s="432"/>
      <c r="Z394" s="432"/>
    </row>
    <row r="395">
      <c r="A395" s="432"/>
      <c r="B395" s="432"/>
      <c r="C395" s="432"/>
      <c r="D395" s="432"/>
      <c r="E395" s="432"/>
      <c r="F395" s="432"/>
      <c r="G395" s="432"/>
      <c r="H395" s="432"/>
      <c r="I395" s="432"/>
      <c r="J395" s="432"/>
      <c r="K395" s="432"/>
      <c r="L395" s="432"/>
      <c r="M395" s="432"/>
      <c r="N395" s="432"/>
      <c r="O395" s="432"/>
      <c r="P395" s="432"/>
      <c r="Q395" s="432"/>
      <c r="R395" s="432"/>
      <c r="S395" s="432"/>
      <c r="T395" s="432"/>
      <c r="U395" s="432"/>
      <c r="V395" s="432"/>
      <c r="W395" s="432"/>
      <c r="X395" s="432"/>
      <c r="Y395" s="432"/>
      <c r="Z395" s="432"/>
    </row>
    <row r="396">
      <c r="A396" s="432"/>
      <c r="B396" s="432"/>
      <c r="C396" s="432"/>
      <c r="D396" s="432"/>
      <c r="E396" s="432"/>
      <c r="F396" s="432"/>
      <c r="G396" s="432"/>
      <c r="H396" s="432"/>
      <c r="I396" s="432"/>
      <c r="J396" s="432"/>
      <c r="K396" s="432"/>
      <c r="L396" s="432"/>
      <c r="M396" s="432"/>
      <c r="N396" s="432"/>
      <c r="O396" s="432"/>
      <c r="P396" s="432"/>
      <c r="Q396" s="432"/>
      <c r="R396" s="432"/>
      <c r="S396" s="432"/>
      <c r="T396" s="432"/>
      <c r="U396" s="432"/>
      <c r="V396" s="432"/>
      <c r="W396" s="432"/>
      <c r="X396" s="432"/>
      <c r="Y396" s="432"/>
      <c r="Z396" s="432"/>
    </row>
    <row r="397">
      <c r="A397" s="432"/>
      <c r="B397" s="432"/>
      <c r="C397" s="432"/>
      <c r="D397" s="432"/>
      <c r="E397" s="432"/>
      <c r="F397" s="432"/>
      <c r="G397" s="432"/>
      <c r="H397" s="432"/>
      <c r="I397" s="432"/>
      <c r="J397" s="432"/>
      <c r="K397" s="432"/>
      <c r="L397" s="432"/>
      <c r="M397" s="432"/>
      <c r="N397" s="432"/>
      <c r="O397" s="432"/>
      <c r="P397" s="432"/>
      <c r="Q397" s="432"/>
      <c r="R397" s="432"/>
      <c r="S397" s="432"/>
      <c r="T397" s="432"/>
      <c r="U397" s="432"/>
      <c r="V397" s="432"/>
      <c r="W397" s="432"/>
      <c r="X397" s="432"/>
      <c r="Y397" s="432"/>
      <c r="Z397" s="432"/>
    </row>
    <row r="398">
      <c r="A398" s="432"/>
      <c r="B398" s="432"/>
      <c r="C398" s="432"/>
      <c r="D398" s="432"/>
      <c r="E398" s="432"/>
      <c r="F398" s="432"/>
      <c r="G398" s="432"/>
      <c r="H398" s="432"/>
      <c r="I398" s="432"/>
      <c r="J398" s="432"/>
      <c r="K398" s="432"/>
      <c r="L398" s="432"/>
      <c r="M398" s="432"/>
      <c r="N398" s="432"/>
      <c r="O398" s="432"/>
      <c r="P398" s="432"/>
      <c r="Q398" s="432"/>
      <c r="R398" s="432"/>
      <c r="S398" s="432"/>
      <c r="T398" s="432"/>
      <c r="U398" s="432"/>
      <c r="V398" s="432"/>
      <c r="W398" s="432"/>
      <c r="X398" s="432"/>
      <c r="Y398" s="432"/>
      <c r="Z398" s="432"/>
    </row>
    <row r="399">
      <c r="A399" s="432"/>
      <c r="B399" s="432"/>
      <c r="C399" s="432"/>
      <c r="D399" s="432"/>
      <c r="E399" s="432"/>
      <c r="F399" s="432"/>
      <c r="G399" s="432"/>
      <c r="H399" s="432"/>
      <c r="I399" s="432"/>
      <c r="J399" s="432"/>
      <c r="K399" s="432"/>
      <c r="L399" s="432"/>
      <c r="M399" s="432"/>
      <c r="N399" s="432"/>
      <c r="O399" s="432"/>
      <c r="P399" s="432"/>
      <c r="Q399" s="432"/>
      <c r="R399" s="432"/>
      <c r="S399" s="432"/>
      <c r="T399" s="432"/>
      <c r="U399" s="432"/>
      <c r="V399" s="432"/>
      <c r="W399" s="432"/>
      <c r="X399" s="432"/>
      <c r="Y399" s="432"/>
      <c r="Z399" s="432"/>
    </row>
    <row r="400">
      <c r="A400" s="432"/>
      <c r="B400" s="432"/>
      <c r="C400" s="432"/>
      <c r="D400" s="432"/>
      <c r="E400" s="432"/>
      <c r="F400" s="432"/>
      <c r="G400" s="432"/>
      <c r="H400" s="432"/>
      <c r="I400" s="432"/>
      <c r="J400" s="432"/>
      <c r="K400" s="432"/>
      <c r="L400" s="432"/>
      <c r="M400" s="432"/>
      <c r="N400" s="432"/>
      <c r="O400" s="432"/>
      <c r="P400" s="432"/>
      <c r="Q400" s="432"/>
      <c r="R400" s="432"/>
      <c r="S400" s="432"/>
      <c r="T400" s="432"/>
      <c r="U400" s="432"/>
      <c r="V400" s="432"/>
      <c r="W400" s="432"/>
      <c r="X400" s="432"/>
      <c r="Y400" s="432"/>
      <c r="Z400" s="432"/>
    </row>
    <row r="401">
      <c r="A401" s="432"/>
      <c r="B401" s="432"/>
      <c r="C401" s="432"/>
      <c r="D401" s="432"/>
      <c r="E401" s="432"/>
      <c r="F401" s="432"/>
      <c r="G401" s="432"/>
      <c r="H401" s="432"/>
      <c r="I401" s="432"/>
      <c r="J401" s="432"/>
      <c r="K401" s="432"/>
      <c r="L401" s="432"/>
      <c r="M401" s="432"/>
      <c r="N401" s="432"/>
      <c r="O401" s="432"/>
      <c r="P401" s="432"/>
      <c r="Q401" s="432"/>
      <c r="R401" s="432"/>
      <c r="S401" s="432"/>
      <c r="T401" s="432"/>
      <c r="U401" s="432"/>
      <c r="V401" s="432"/>
      <c r="W401" s="432"/>
      <c r="X401" s="432"/>
      <c r="Y401" s="432"/>
      <c r="Z401" s="432"/>
    </row>
    <row r="402">
      <c r="A402" s="432"/>
      <c r="B402" s="432"/>
      <c r="C402" s="432"/>
      <c r="D402" s="432"/>
      <c r="E402" s="432"/>
      <c r="F402" s="432"/>
      <c r="G402" s="432"/>
      <c r="H402" s="432"/>
      <c r="I402" s="432"/>
      <c r="J402" s="432"/>
      <c r="K402" s="432"/>
      <c r="L402" s="432"/>
      <c r="M402" s="432"/>
      <c r="N402" s="432"/>
      <c r="O402" s="432"/>
      <c r="P402" s="432"/>
      <c r="Q402" s="432"/>
      <c r="R402" s="432"/>
      <c r="S402" s="432"/>
      <c r="T402" s="432"/>
      <c r="U402" s="432"/>
      <c r="V402" s="432"/>
      <c r="W402" s="432"/>
      <c r="X402" s="432"/>
      <c r="Y402" s="432"/>
      <c r="Z402" s="432"/>
    </row>
    <row r="403">
      <c r="A403" s="432"/>
      <c r="B403" s="432"/>
      <c r="C403" s="432"/>
      <c r="D403" s="432"/>
      <c r="E403" s="432"/>
      <c r="F403" s="432"/>
      <c r="G403" s="432"/>
      <c r="H403" s="432"/>
      <c r="I403" s="432"/>
      <c r="J403" s="432"/>
      <c r="K403" s="432"/>
      <c r="L403" s="432"/>
      <c r="M403" s="432"/>
      <c r="N403" s="432"/>
      <c r="O403" s="432"/>
      <c r="P403" s="432"/>
      <c r="Q403" s="432"/>
      <c r="R403" s="432"/>
      <c r="S403" s="432"/>
      <c r="T403" s="432"/>
      <c r="U403" s="432"/>
      <c r="V403" s="432"/>
      <c r="W403" s="432"/>
      <c r="X403" s="432"/>
      <c r="Y403" s="432"/>
      <c r="Z403" s="432"/>
    </row>
    <row r="404">
      <c r="A404" s="432"/>
      <c r="B404" s="432"/>
      <c r="C404" s="432"/>
      <c r="D404" s="432"/>
      <c r="E404" s="432"/>
      <c r="F404" s="432"/>
      <c r="G404" s="432"/>
      <c r="H404" s="432"/>
      <c r="I404" s="432"/>
      <c r="J404" s="432"/>
      <c r="K404" s="432"/>
      <c r="L404" s="432"/>
      <c r="M404" s="432"/>
      <c r="N404" s="432"/>
      <c r="O404" s="432"/>
      <c r="P404" s="432"/>
      <c r="Q404" s="432"/>
      <c r="R404" s="432"/>
      <c r="S404" s="432"/>
      <c r="T404" s="432"/>
      <c r="U404" s="432"/>
      <c r="V404" s="432"/>
      <c r="W404" s="432"/>
      <c r="X404" s="432"/>
      <c r="Y404" s="432"/>
      <c r="Z404" s="432"/>
    </row>
    <row r="405">
      <c r="A405" s="432"/>
      <c r="B405" s="432"/>
      <c r="C405" s="432"/>
      <c r="D405" s="432"/>
      <c r="E405" s="432"/>
      <c r="F405" s="432"/>
      <c r="G405" s="432"/>
      <c r="H405" s="432"/>
      <c r="I405" s="432"/>
      <c r="J405" s="432"/>
      <c r="K405" s="432"/>
      <c r="L405" s="432"/>
      <c r="M405" s="432"/>
      <c r="N405" s="432"/>
      <c r="O405" s="432"/>
      <c r="P405" s="432"/>
      <c r="Q405" s="432"/>
      <c r="R405" s="432"/>
      <c r="S405" s="432"/>
      <c r="T405" s="432"/>
      <c r="U405" s="432"/>
      <c r="V405" s="432"/>
      <c r="W405" s="432"/>
      <c r="X405" s="432"/>
      <c r="Y405" s="432"/>
      <c r="Z405" s="432"/>
    </row>
    <row r="406">
      <c r="A406" s="432"/>
      <c r="B406" s="432"/>
      <c r="C406" s="432"/>
      <c r="D406" s="432"/>
      <c r="E406" s="432"/>
      <c r="F406" s="432"/>
      <c r="G406" s="432"/>
      <c r="H406" s="432"/>
      <c r="I406" s="432"/>
      <c r="J406" s="432"/>
      <c r="K406" s="432"/>
      <c r="L406" s="432"/>
      <c r="M406" s="432"/>
      <c r="N406" s="432"/>
      <c r="O406" s="432"/>
      <c r="P406" s="432"/>
      <c r="Q406" s="432"/>
      <c r="R406" s="432"/>
      <c r="S406" s="432"/>
      <c r="T406" s="432"/>
      <c r="U406" s="432"/>
      <c r="V406" s="432"/>
      <c r="W406" s="432"/>
      <c r="X406" s="432"/>
      <c r="Y406" s="432"/>
      <c r="Z406" s="432"/>
    </row>
    <row r="407">
      <c r="A407" s="432"/>
      <c r="B407" s="432"/>
      <c r="C407" s="432"/>
      <c r="D407" s="432"/>
      <c r="E407" s="432"/>
      <c r="F407" s="432"/>
      <c r="G407" s="432"/>
      <c r="H407" s="432"/>
      <c r="I407" s="432"/>
      <c r="J407" s="432"/>
      <c r="K407" s="432"/>
      <c r="L407" s="432"/>
      <c r="M407" s="432"/>
      <c r="N407" s="432"/>
      <c r="O407" s="432"/>
      <c r="P407" s="432"/>
      <c r="Q407" s="432"/>
      <c r="R407" s="432"/>
      <c r="S407" s="432"/>
      <c r="T407" s="432"/>
      <c r="U407" s="432"/>
      <c r="V407" s="432"/>
      <c r="W407" s="432"/>
      <c r="X407" s="432"/>
      <c r="Y407" s="432"/>
      <c r="Z407" s="432"/>
    </row>
    <row r="408">
      <c r="A408" s="432"/>
      <c r="B408" s="432"/>
      <c r="C408" s="432"/>
      <c r="D408" s="432"/>
      <c r="E408" s="432"/>
      <c r="F408" s="432"/>
      <c r="G408" s="432"/>
      <c r="H408" s="432"/>
      <c r="I408" s="432"/>
      <c r="J408" s="432"/>
      <c r="K408" s="432"/>
      <c r="L408" s="432"/>
      <c r="M408" s="432"/>
      <c r="N408" s="432"/>
      <c r="O408" s="432"/>
      <c r="P408" s="432"/>
      <c r="Q408" s="432"/>
      <c r="R408" s="432"/>
      <c r="S408" s="432"/>
      <c r="T408" s="432"/>
      <c r="U408" s="432"/>
      <c r="V408" s="432"/>
      <c r="W408" s="432"/>
      <c r="X408" s="432"/>
      <c r="Y408" s="432"/>
      <c r="Z408" s="432"/>
    </row>
    <row r="409">
      <c r="A409" s="432"/>
      <c r="B409" s="432"/>
      <c r="C409" s="432"/>
      <c r="D409" s="432"/>
      <c r="E409" s="432"/>
      <c r="F409" s="432"/>
      <c r="G409" s="432"/>
      <c r="H409" s="432"/>
      <c r="I409" s="432"/>
      <c r="J409" s="432"/>
      <c r="K409" s="432"/>
      <c r="L409" s="432"/>
      <c r="M409" s="432"/>
      <c r="N409" s="432"/>
      <c r="O409" s="432"/>
      <c r="P409" s="432"/>
      <c r="Q409" s="432"/>
      <c r="R409" s="432"/>
      <c r="S409" s="432"/>
      <c r="T409" s="432"/>
      <c r="U409" s="432"/>
      <c r="V409" s="432"/>
      <c r="W409" s="432"/>
      <c r="X409" s="432"/>
      <c r="Y409" s="432"/>
      <c r="Z409" s="432"/>
    </row>
    <row r="410">
      <c r="A410" s="432"/>
      <c r="B410" s="432"/>
      <c r="C410" s="432"/>
      <c r="D410" s="432"/>
      <c r="E410" s="432"/>
      <c r="F410" s="432"/>
      <c r="G410" s="432"/>
      <c r="H410" s="432"/>
      <c r="I410" s="432"/>
      <c r="J410" s="432"/>
      <c r="K410" s="432"/>
      <c r="L410" s="432"/>
      <c r="M410" s="432"/>
      <c r="N410" s="432"/>
      <c r="O410" s="432"/>
      <c r="P410" s="432"/>
      <c r="Q410" s="432"/>
      <c r="R410" s="432"/>
      <c r="S410" s="432"/>
      <c r="T410" s="432"/>
      <c r="U410" s="432"/>
      <c r="V410" s="432"/>
      <c r="W410" s="432"/>
      <c r="X410" s="432"/>
      <c r="Y410" s="432"/>
      <c r="Z410" s="432"/>
    </row>
    <row r="411">
      <c r="A411" s="432"/>
      <c r="B411" s="432"/>
      <c r="C411" s="432"/>
      <c r="D411" s="432"/>
      <c r="E411" s="432"/>
      <c r="F411" s="432"/>
      <c r="G411" s="432"/>
      <c r="H411" s="432"/>
      <c r="I411" s="432"/>
      <c r="J411" s="432"/>
      <c r="K411" s="432"/>
      <c r="L411" s="432"/>
      <c r="M411" s="432"/>
      <c r="N411" s="432"/>
      <c r="O411" s="432"/>
      <c r="P411" s="432"/>
      <c r="Q411" s="432"/>
      <c r="R411" s="432"/>
      <c r="S411" s="432"/>
      <c r="T411" s="432"/>
      <c r="U411" s="432"/>
      <c r="V411" s="432"/>
      <c r="W411" s="432"/>
      <c r="X411" s="432"/>
      <c r="Y411" s="432"/>
      <c r="Z411" s="432"/>
    </row>
    <row r="412">
      <c r="A412" s="432"/>
      <c r="B412" s="432"/>
      <c r="C412" s="432"/>
      <c r="D412" s="432"/>
      <c r="E412" s="432"/>
      <c r="F412" s="432"/>
      <c r="G412" s="432"/>
      <c r="H412" s="432"/>
      <c r="I412" s="432"/>
      <c r="J412" s="432"/>
      <c r="K412" s="432"/>
      <c r="L412" s="432"/>
      <c r="M412" s="432"/>
      <c r="N412" s="432"/>
      <c r="O412" s="432"/>
      <c r="P412" s="432"/>
      <c r="Q412" s="432"/>
      <c r="R412" s="432"/>
      <c r="S412" s="432"/>
      <c r="T412" s="432"/>
      <c r="U412" s="432"/>
      <c r="V412" s="432"/>
      <c r="W412" s="432"/>
      <c r="X412" s="432"/>
      <c r="Y412" s="432"/>
      <c r="Z412" s="432"/>
    </row>
    <row r="413">
      <c r="A413" s="432"/>
      <c r="B413" s="432"/>
      <c r="C413" s="432"/>
      <c r="D413" s="432"/>
      <c r="E413" s="432"/>
      <c r="F413" s="432"/>
      <c r="G413" s="432"/>
      <c r="H413" s="432"/>
      <c r="I413" s="432"/>
      <c r="J413" s="432"/>
      <c r="K413" s="432"/>
      <c r="L413" s="432"/>
      <c r="M413" s="432"/>
      <c r="N413" s="432"/>
      <c r="O413" s="432"/>
      <c r="P413" s="432"/>
      <c r="Q413" s="432"/>
      <c r="R413" s="432"/>
      <c r="S413" s="432"/>
      <c r="T413" s="432"/>
      <c r="U413" s="432"/>
      <c r="V413" s="432"/>
      <c r="W413" s="432"/>
      <c r="X413" s="432"/>
      <c r="Y413" s="432"/>
      <c r="Z413" s="432"/>
    </row>
    <row r="414">
      <c r="A414" s="432"/>
      <c r="B414" s="432"/>
      <c r="C414" s="432"/>
      <c r="D414" s="432"/>
      <c r="E414" s="432"/>
      <c r="F414" s="432"/>
      <c r="G414" s="432"/>
      <c r="H414" s="432"/>
      <c r="I414" s="432"/>
      <c r="J414" s="432"/>
      <c r="K414" s="432"/>
      <c r="L414" s="432"/>
      <c r="M414" s="432"/>
      <c r="N414" s="432"/>
      <c r="O414" s="432"/>
      <c r="P414" s="432"/>
      <c r="Q414" s="432"/>
      <c r="R414" s="432"/>
      <c r="S414" s="432"/>
      <c r="T414" s="432"/>
      <c r="U414" s="432"/>
      <c r="V414" s="432"/>
      <c r="W414" s="432"/>
      <c r="X414" s="432"/>
      <c r="Y414" s="432"/>
      <c r="Z414" s="432"/>
    </row>
    <row r="415">
      <c r="A415" s="432"/>
      <c r="B415" s="432"/>
      <c r="C415" s="432"/>
      <c r="D415" s="432"/>
      <c r="E415" s="432"/>
      <c r="F415" s="432"/>
      <c r="G415" s="432"/>
      <c r="H415" s="432"/>
      <c r="I415" s="432"/>
      <c r="J415" s="432"/>
      <c r="K415" s="432"/>
      <c r="L415" s="432"/>
      <c r="M415" s="432"/>
      <c r="N415" s="432"/>
      <c r="O415" s="432"/>
      <c r="P415" s="432"/>
      <c r="Q415" s="432"/>
      <c r="R415" s="432"/>
      <c r="S415" s="432"/>
      <c r="T415" s="432"/>
      <c r="U415" s="432"/>
      <c r="V415" s="432"/>
      <c r="W415" s="432"/>
      <c r="X415" s="432"/>
      <c r="Y415" s="432"/>
      <c r="Z415" s="432"/>
    </row>
    <row r="416">
      <c r="A416" s="432"/>
      <c r="B416" s="432"/>
      <c r="C416" s="432"/>
      <c r="D416" s="432"/>
      <c r="E416" s="432"/>
      <c r="F416" s="432"/>
      <c r="G416" s="432"/>
      <c r="H416" s="432"/>
      <c r="I416" s="432"/>
      <c r="J416" s="432"/>
      <c r="K416" s="432"/>
      <c r="L416" s="432"/>
      <c r="M416" s="432"/>
      <c r="N416" s="432"/>
      <c r="O416" s="432"/>
      <c r="P416" s="432"/>
      <c r="Q416" s="432"/>
      <c r="R416" s="432"/>
      <c r="S416" s="432"/>
      <c r="T416" s="432"/>
      <c r="U416" s="432"/>
      <c r="V416" s="432"/>
      <c r="W416" s="432"/>
      <c r="X416" s="432"/>
      <c r="Y416" s="432"/>
      <c r="Z416" s="432"/>
    </row>
    <row r="417">
      <c r="A417" s="432"/>
      <c r="B417" s="432"/>
      <c r="C417" s="432"/>
      <c r="D417" s="432"/>
      <c r="E417" s="432"/>
      <c r="F417" s="432"/>
      <c r="G417" s="432"/>
      <c r="H417" s="432"/>
      <c r="I417" s="432"/>
      <c r="J417" s="432"/>
      <c r="K417" s="432"/>
      <c r="L417" s="432"/>
      <c r="M417" s="432"/>
      <c r="N417" s="432"/>
      <c r="O417" s="432"/>
      <c r="P417" s="432"/>
      <c r="Q417" s="432"/>
      <c r="R417" s="432"/>
      <c r="S417" s="432"/>
      <c r="T417" s="432"/>
      <c r="U417" s="432"/>
      <c r="V417" s="432"/>
      <c r="W417" s="432"/>
      <c r="X417" s="432"/>
      <c r="Y417" s="432"/>
      <c r="Z417" s="432"/>
    </row>
    <row r="418">
      <c r="A418" s="432"/>
      <c r="B418" s="432"/>
      <c r="C418" s="432"/>
      <c r="D418" s="432"/>
      <c r="E418" s="432"/>
      <c r="F418" s="432"/>
      <c r="G418" s="432"/>
      <c r="H418" s="432"/>
      <c r="I418" s="432"/>
      <c r="J418" s="432"/>
      <c r="K418" s="432"/>
      <c r="L418" s="432"/>
      <c r="M418" s="432"/>
      <c r="N418" s="432"/>
      <c r="O418" s="432"/>
      <c r="P418" s="432"/>
      <c r="Q418" s="432"/>
      <c r="R418" s="432"/>
      <c r="S418" s="432"/>
      <c r="T418" s="432"/>
      <c r="U418" s="432"/>
      <c r="V418" s="432"/>
      <c r="W418" s="432"/>
      <c r="X418" s="432"/>
      <c r="Y418" s="432"/>
      <c r="Z418" s="432"/>
    </row>
    <row r="419">
      <c r="A419" s="432"/>
      <c r="B419" s="432"/>
      <c r="C419" s="432"/>
      <c r="D419" s="432"/>
      <c r="E419" s="432"/>
      <c r="F419" s="432"/>
      <c r="G419" s="432"/>
      <c r="H419" s="432"/>
      <c r="I419" s="432"/>
      <c r="J419" s="432"/>
      <c r="K419" s="432"/>
      <c r="L419" s="432"/>
      <c r="M419" s="432"/>
      <c r="N419" s="432"/>
      <c r="O419" s="432"/>
      <c r="P419" s="432"/>
      <c r="Q419" s="432"/>
      <c r="R419" s="432"/>
      <c r="S419" s="432"/>
      <c r="T419" s="432"/>
      <c r="U419" s="432"/>
      <c r="V419" s="432"/>
      <c r="W419" s="432"/>
      <c r="X419" s="432"/>
      <c r="Y419" s="432"/>
      <c r="Z419" s="432"/>
    </row>
    <row r="420">
      <c r="A420" s="432"/>
      <c r="B420" s="432"/>
      <c r="C420" s="432"/>
      <c r="D420" s="432"/>
      <c r="E420" s="432"/>
      <c r="F420" s="432"/>
      <c r="G420" s="432"/>
      <c r="H420" s="432"/>
      <c r="I420" s="432"/>
      <c r="J420" s="432"/>
      <c r="K420" s="432"/>
      <c r="L420" s="432"/>
      <c r="M420" s="432"/>
      <c r="N420" s="432"/>
      <c r="O420" s="432"/>
      <c r="P420" s="432"/>
      <c r="Q420" s="432"/>
      <c r="R420" s="432"/>
      <c r="S420" s="432"/>
      <c r="T420" s="432"/>
      <c r="U420" s="432"/>
      <c r="V420" s="432"/>
      <c r="W420" s="432"/>
      <c r="X420" s="432"/>
      <c r="Y420" s="432"/>
      <c r="Z420" s="432"/>
    </row>
    <row r="421">
      <c r="A421" s="432"/>
      <c r="B421" s="432"/>
      <c r="C421" s="432"/>
      <c r="D421" s="432"/>
      <c r="E421" s="432"/>
      <c r="F421" s="432"/>
      <c r="G421" s="432"/>
      <c r="H421" s="432"/>
      <c r="I421" s="432"/>
      <c r="J421" s="432"/>
      <c r="K421" s="432"/>
      <c r="L421" s="432"/>
      <c r="M421" s="432"/>
      <c r="N421" s="432"/>
      <c r="O421" s="432"/>
      <c r="P421" s="432"/>
      <c r="Q421" s="432"/>
      <c r="R421" s="432"/>
      <c r="S421" s="432"/>
      <c r="T421" s="432"/>
      <c r="U421" s="432"/>
      <c r="V421" s="432"/>
      <c r="W421" s="432"/>
      <c r="X421" s="432"/>
      <c r="Y421" s="432"/>
      <c r="Z421" s="432"/>
    </row>
    <row r="422">
      <c r="A422" s="432"/>
      <c r="B422" s="432"/>
      <c r="C422" s="432"/>
      <c r="D422" s="432"/>
      <c r="E422" s="432"/>
      <c r="F422" s="432"/>
      <c r="G422" s="432"/>
      <c r="H422" s="432"/>
      <c r="I422" s="432"/>
      <c r="J422" s="432"/>
      <c r="K422" s="432"/>
      <c r="L422" s="432"/>
      <c r="M422" s="432"/>
      <c r="N422" s="432"/>
      <c r="O422" s="432"/>
      <c r="P422" s="432"/>
      <c r="Q422" s="432"/>
      <c r="R422" s="432"/>
      <c r="S422" s="432"/>
      <c r="T422" s="432"/>
      <c r="U422" s="432"/>
      <c r="V422" s="432"/>
      <c r="W422" s="432"/>
      <c r="X422" s="432"/>
      <c r="Y422" s="432"/>
      <c r="Z422" s="432"/>
    </row>
    <row r="423">
      <c r="A423" s="432"/>
      <c r="B423" s="432"/>
      <c r="C423" s="432"/>
      <c r="D423" s="432"/>
      <c r="E423" s="432"/>
      <c r="F423" s="432"/>
      <c r="G423" s="432"/>
      <c r="H423" s="432"/>
      <c r="I423" s="432"/>
      <c r="J423" s="432"/>
      <c r="K423" s="432"/>
      <c r="L423" s="432"/>
      <c r="M423" s="432"/>
      <c r="N423" s="432"/>
      <c r="O423" s="432"/>
      <c r="P423" s="432"/>
      <c r="Q423" s="432"/>
      <c r="R423" s="432"/>
      <c r="S423" s="432"/>
      <c r="T423" s="432"/>
      <c r="U423" s="432"/>
      <c r="V423" s="432"/>
      <c r="W423" s="432"/>
      <c r="X423" s="432"/>
      <c r="Y423" s="432"/>
      <c r="Z423" s="432"/>
    </row>
    <row r="424">
      <c r="A424" s="432"/>
      <c r="B424" s="432"/>
      <c r="C424" s="432"/>
      <c r="D424" s="432"/>
      <c r="E424" s="432"/>
      <c r="F424" s="432"/>
      <c r="G424" s="432"/>
      <c r="H424" s="432"/>
      <c r="I424" s="432"/>
      <c r="J424" s="432"/>
      <c r="K424" s="432"/>
      <c r="L424" s="432"/>
      <c r="M424" s="432"/>
      <c r="N424" s="432"/>
      <c r="O424" s="432"/>
      <c r="P424" s="432"/>
      <c r="Q424" s="432"/>
      <c r="R424" s="432"/>
      <c r="S424" s="432"/>
      <c r="T424" s="432"/>
      <c r="U424" s="432"/>
      <c r="V424" s="432"/>
      <c r="W424" s="432"/>
      <c r="X424" s="432"/>
      <c r="Y424" s="432"/>
      <c r="Z424" s="432"/>
    </row>
    <row r="425">
      <c r="A425" s="432"/>
      <c r="B425" s="432"/>
      <c r="C425" s="432"/>
      <c r="D425" s="432"/>
      <c r="E425" s="432"/>
      <c r="F425" s="432"/>
      <c r="G425" s="432"/>
      <c r="H425" s="432"/>
      <c r="I425" s="432"/>
      <c r="J425" s="432"/>
      <c r="K425" s="432"/>
      <c r="L425" s="432"/>
      <c r="M425" s="432"/>
      <c r="N425" s="432"/>
      <c r="O425" s="432"/>
      <c r="P425" s="432"/>
      <c r="Q425" s="432"/>
      <c r="R425" s="432"/>
      <c r="S425" s="432"/>
      <c r="T425" s="432"/>
      <c r="U425" s="432"/>
      <c r="V425" s="432"/>
      <c r="W425" s="432"/>
      <c r="X425" s="432"/>
      <c r="Y425" s="432"/>
      <c r="Z425" s="432"/>
    </row>
    <row r="426">
      <c r="A426" s="432"/>
      <c r="B426" s="432"/>
      <c r="C426" s="432"/>
      <c r="D426" s="432"/>
      <c r="E426" s="432"/>
      <c r="F426" s="432"/>
      <c r="G426" s="432"/>
      <c r="H426" s="432"/>
      <c r="I426" s="432"/>
      <c r="J426" s="432"/>
      <c r="K426" s="432"/>
      <c r="L426" s="432"/>
      <c r="M426" s="432"/>
      <c r="N426" s="432"/>
      <c r="O426" s="432"/>
      <c r="P426" s="432"/>
      <c r="Q426" s="432"/>
      <c r="R426" s="432"/>
      <c r="S426" s="432"/>
      <c r="T426" s="432"/>
      <c r="U426" s="432"/>
      <c r="V426" s="432"/>
      <c r="W426" s="432"/>
      <c r="X426" s="432"/>
      <c r="Y426" s="432"/>
      <c r="Z426" s="432"/>
    </row>
    <row r="427">
      <c r="A427" s="432"/>
      <c r="B427" s="432"/>
      <c r="C427" s="432"/>
      <c r="D427" s="432"/>
      <c r="E427" s="432"/>
      <c r="F427" s="432"/>
      <c r="G427" s="432"/>
      <c r="H427" s="432"/>
      <c r="I427" s="432"/>
      <c r="J427" s="432"/>
      <c r="K427" s="432"/>
      <c r="L427" s="432"/>
      <c r="M427" s="432"/>
      <c r="N427" s="432"/>
      <c r="O427" s="432"/>
      <c r="P427" s="432"/>
      <c r="Q427" s="432"/>
      <c r="R427" s="432"/>
      <c r="S427" s="432"/>
      <c r="T427" s="432"/>
      <c r="U427" s="432"/>
      <c r="V427" s="432"/>
      <c r="W427" s="432"/>
      <c r="X427" s="432"/>
      <c r="Y427" s="432"/>
      <c r="Z427" s="432"/>
    </row>
    <row r="428">
      <c r="A428" s="432"/>
      <c r="B428" s="432"/>
      <c r="C428" s="432"/>
      <c r="D428" s="432"/>
      <c r="E428" s="432"/>
      <c r="F428" s="432"/>
      <c r="G428" s="432"/>
      <c r="H428" s="432"/>
      <c r="I428" s="432"/>
      <c r="J428" s="432"/>
      <c r="K428" s="432"/>
      <c r="L428" s="432"/>
      <c r="M428" s="432"/>
      <c r="N428" s="432"/>
      <c r="O428" s="432"/>
      <c r="P428" s="432"/>
      <c r="Q428" s="432"/>
      <c r="R428" s="432"/>
      <c r="S428" s="432"/>
      <c r="T428" s="432"/>
      <c r="U428" s="432"/>
      <c r="V428" s="432"/>
      <c r="W428" s="432"/>
      <c r="X428" s="432"/>
      <c r="Y428" s="432"/>
      <c r="Z428" s="432"/>
    </row>
    <row r="429">
      <c r="A429" s="432"/>
      <c r="B429" s="432"/>
      <c r="C429" s="432"/>
      <c r="D429" s="432"/>
      <c r="E429" s="432"/>
      <c r="F429" s="432"/>
      <c r="G429" s="432"/>
      <c r="H429" s="432"/>
      <c r="I429" s="432"/>
      <c r="J429" s="432"/>
      <c r="K429" s="432"/>
      <c r="L429" s="432"/>
      <c r="M429" s="432"/>
      <c r="N429" s="432"/>
      <c r="O429" s="432"/>
      <c r="P429" s="432"/>
      <c r="Q429" s="432"/>
      <c r="R429" s="432"/>
      <c r="S429" s="432"/>
      <c r="T429" s="432"/>
      <c r="U429" s="432"/>
      <c r="V429" s="432"/>
      <c r="W429" s="432"/>
      <c r="X429" s="432"/>
      <c r="Y429" s="432"/>
      <c r="Z429" s="432"/>
    </row>
    <row r="430">
      <c r="A430" s="432"/>
      <c r="B430" s="432"/>
      <c r="C430" s="432"/>
      <c r="D430" s="432"/>
      <c r="E430" s="432"/>
      <c r="F430" s="432"/>
      <c r="G430" s="432"/>
      <c r="H430" s="432"/>
      <c r="I430" s="432"/>
      <c r="J430" s="432"/>
      <c r="K430" s="432"/>
      <c r="L430" s="432"/>
      <c r="M430" s="432"/>
      <c r="N430" s="432"/>
      <c r="O430" s="432"/>
      <c r="P430" s="432"/>
      <c r="Q430" s="432"/>
      <c r="R430" s="432"/>
      <c r="S430" s="432"/>
      <c r="T430" s="432"/>
      <c r="U430" s="432"/>
      <c r="V430" s="432"/>
      <c r="W430" s="432"/>
      <c r="X430" s="432"/>
      <c r="Y430" s="432"/>
      <c r="Z430" s="432"/>
    </row>
    <row r="431">
      <c r="A431" s="432"/>
      <c r="B431" s="432"/>
      <c r="C431" s="432"/>
      <c r="D431" s="432"/>
      <c r="E431" s="432"/>
      <c r="F431" s="432"/>
      <c r="G431" s="432"/>
      <c r="H431" s="432"/>
      <c r="I431" s="432"/>
      <c r="J431" s="432"/>
      <c r="K431" s="432"/>
      <c r="L431" s="432"/>
      <c r="M431" s="432"/>
      <c r="N431" s="432"/>
      <c r="O431" s="432"/>
      <c r="P431" s="432"/>
      <c r="Q431" s="432"/>
      <c r="R431" s="432"/>
      <c r="S431" s="432"/>
      <c r="T431" s="432"/>
      <c r="U431" s="432"/>
      <c r="V431" s="432"/>
      <c r="W431" s="432"/>
      <c r="X431" s="432"/>
      <c r="Y431" s="432"/>
      <c r="Z431" s="432"/>
    </row>
    <row r="432">
      <c r="A432" s="432"/>
      <c r="B432" s="432"/>
      <c r="C432" s="432"/>
      <c r="D432" s="432"/>
      <c r="E432" s="432"/>
      <c r="F432" s="432"/>
      <c r="G432" s="432"/>
      <c r="H432" s="432"/>
      <c r="I432" s="432"/>
      <c r="J432" s="432"/>
      <c r="K432" s="432"/>
      <c r="L432" s="432"/>
      <c r="M432" s="432"/>
      <c r="N432" s="432"/>
      <c r="O432" s="432"/>
      <c r="P432" s="432"/>
      <c r="Q432" s="432"/>
      <c r="R432" s="432"/>
      <c r="S432" s="432"/>
      <c r="T432" s="432"/>
      <c r="U432" s="432"/>
      <c r="V432" s="432"/>
      <c r="W432" s="432"/>
      <c r="X432" s="432"/>
      <c r="Y432" s="432"/>
      <c r="Z432" s="432"/>
    </row>
    <row r="433">
      <c r="A433" s="432"/>
      <c r="B433" s="432"/>
      <c r="C433" s="432"/>
      <c r="D433" s="432"/>
      <c r="E433" s="432"/>
      <c r="F433" s="432"/>
      <c r="G433" s="432"/>
      <c r="H433" s="432"/>
      <c r="I433" s="432"/>
      <c r="J433" s="432"/>
      <c r="K433" s="432"/>
      <c r="L433" s="432"/>
      <c r="M433" s="432"/>
      <c r="N433" s="432"/>
      <c r="O433" s="432"/>
      <c r="P433" s="432"/>
      <c r="Q433" s="432"/>
      <c r="R433" s="432"/>
      <c r="S433" s="432"/>
      <c r="T433" s="432"/>
      <c r="U433" s="432"/>
      <c r="V433" s="432"/>
      <c r="W433" s="432"/>
      <c r="X433" s="432"/>
      <c r="Y433" s="432"/>
      <c r="Z433" s="432"/>
    </row>
    <row r="434">
      <c r="A434" s="432"/>
      <c r="B434" s="432"/>
      <c r="C434" s="432"/>
      <c r="D434" s="432"/>
      <c r="E434" s="432"/>
      <c r="F434" s="432"/>
      <c r="G434" s="432"/>
      <c r="H434" s="432"/>
      <c r="I434" s="432"/>
      <c r="J434" s="432"/>
      <c r="K434" s="432"/>
      <c r="L434" s="432"/>
      <c r="M434" s="432"/>
      <c r="N434" s="432"/>
      <c r="O434" s="432"/>
      <c r="P434" s="432"/>
      <c r="Q434" s="432"/>
      <c r="R434" s="432"/>
      <c r="S434" s="432"/>
      <c r="T434" s="432"/>
      <c r="U434" s="432"/>
      <c r="V434" s="432"/>
      <c r="W434" s="432"/>
      <c r="X434" s="432"/>
      <c r="Y434" s="432"/>
      <c r="Z434" s="432"/>
    </row>
    <row r="435">
      <c r="A435" s="432"/>
      <c r="B435" s="432"/>
      <c r="C435" s="432"/>
      <c r="D435" s="432"/>
      <c r="E435" s="432"/>
      <c r="F435" s="432"/>
      <c r="G435" s="432"/>
      <c r="H435" s="432"/>
      <c r="I435" s="432"/>
      <c r="J435" s="432"/>
      <c r="K435" s="432"/>
      <c r="L435" s="432"/>
      <c r="M435" s="432"/>
      <c r="N435" s="432"/>
      <c r="O435" s="432"/>
      <c r="P435" s="432"/>
      <c r="Q435" s="432"/>
      <c r="R435" s="432"/>
      <c r="S435" s="432"/>
      <c r="T435" s="432"/>
      <c r="U435" s="432"/>
      <c r="V435" s="432"/>
      <c r="W435" s="432"/>
      <c r="X435" s="432"/>
      <c r="Y435" s="432"/>
      <c r="Z435" s="432"/>
    </row>
    <row r="436">
      <c r="A436" s="432"/>
      <c r="B436" s="432"/>
      <c r="C436" s="432"/>
      <c r="D436" s="432"/>
      <c r="E436" s="432"/>
      <c r="F436" s="432"/>
      <c r="G436" s="432"/>
      <c r="H436" s="432"/>
      <c r="I436" s="432"/>
      <c r="J436" s="432"/>
      <c r="K436" s="432"/>
      <c r="L436" s="432"/>
      <c r="M436" s="432"/>
      <c r="N436" s="432"/>
      <c r="O436" s="432"/>
      <c r="P436" s="432"/>
      <c r="Q436" s="432"/>
      <c r="R436" s="432"/>
      <c r="S436" s="432"/>
      <c r="T436" s="432"/>
      <c r="U436" s="432"/>
      <c r="V436" s="432"/>
      <c r="W436" s="432"/>
      <c r="X436" s="432"/>
      <c r="Y436" s="432"/>
      <c r="Z436" s="432"/>
    </row>
    <row r="437">
      <c r="A437" s="432"/>
      <c r="B437" s="432"/>
      <c r="C437" s="432"/>
      <c r="D437" s="432"/>
      <c r="E437" s="432"/>
      <c r="F437" s="432"/>
      <c r="G437" s="432"/>
      <c r="H437" s="432"/>
      <c r="I437" s="432"/>
      <c r="J437" s="432"/>
      <c r="K437" s="432"/>
      <c r="L437" s="432"/>
      <c r="M437" s="432"/>
      <c r="N437" s="432"/>
      <c r="O437" s="432"/>
      <c r="P437" s="432"/>
      <c r="Q437" s="432"/>
      <c r="R437" s="432"/>
      <c r="S437" s="432"/>
      <c r="T437" s="432"/>
      <c r="U437" s="432"/>
      <c r="V437" s="432"/>
      <c r="W437" s="432"/>
      <c r="X437" s="432"/>
      <c r="Y437" s="432"/>
      <c r="Z437" s="432"/>
    </row>
    <row r="438">
      <c r="A438" s="432"/>
      <c r="B438" s="432"/>
      <c r="C438" s="432"/>
      <c r="D438" s="432"/>
      <c r="E438" s="432"/>
      <c r="F438" s="432"/>
      <c r="G438" s="432"/>
      <c r="H438" s="432"/>
      <c r="I438" s="432"/>
      <c r="J438" s="432"/>
      <c r="K438" s="432"/>
      <c r="L438" s="432"/>
      <c r="M438" s="432"/>
      <c r="N438" s="432"/>
      <c r="O438" s="432"/>
      <c r="P438" s="432"/>
      <c r="Q438" s="432"/>
      <c r="R438" s="432"/>
      <c r="S438" s="432"/>
      <c r="T438" s="432"/>
      <c r="U438" s="432"/>
      <c r="V438" s="432"/>
      <c r="W438" s="432"/>
      <c r="X438" s="432"/>
      <c r="Y438" s="432"/>
      <c r="Z438" s="432"/>
    </row>
    <row r="439">
      <c r="A439" s="432"/>
      <c r="B439" s="432"/>
      <c r="C439" s="432"/>
      <c r="D439" s="432"/>
      <c r="E439" s="432"/>
      <c r="F439" s="432"/>
      <c r="G439" s="432"/>
      <c r="H439" s="432"/>
      <c r="I439" s="432"/>
      <c r="J439" s="432"/>
      <c r="K439" s="432"/>
      <c r="L439" s="432"/>
      <c r="M439" s="432"/>
      <c r="N439" s="432"/>
      <c r="O439" s="432"/>
      <c r="P439" s="432"/>
      <c r="Q439" s="432"/>
      <c r="R439" s="432"/>
      <c r="S439" s="432"/>
      <c r="T439" s="432"/>
      <c r="U439" s="432"/>
      <c r="V439" s="432"/>
      <c r="W439" s="432"/>
      <c r="X439" s="432"/>
      <c r="Y439" s="432"/>
      <c r="Z439" s="432"/>
    </row>
    <row r="440">
      <c r="A440" s="432"/>
      <c r="B440" s="432"/>
      <c r="C440" s="432"/>
      <c r="D440" s="432"/>
      <c r="E440" s="432"/>
      <c r="F440" s="432"/>
      <c r="G440" s="432"/>
      <c r="H440" s="432"/>
      <c r="I440" s="432"/>
      <c r="J440" s="432"/>
      <c r="K440" s="432"/>
      <c r="L440" s="432"/>
      <c r="M440" s="432"/>
      <c r="N440" s="432"/>
      <c r="O440" s="432"/>
      <c r="P440" s="432"/>
      <c r="Q440" s="432"/>
      <c r="R440" s="432"/>
      <c r="S440" s="432"/>
      <c r="T440" s="432"/>
      <c r="U440" s="432"/>
      <c r="V440" s="432"/>
      <c r="W440" s="432"/>
      <c r="X440" s="432"/>
      <c r="Y440" s="432"/>
      <c r="Z440" s="432"/>
    </row>
    <row r="441">
      <c r="A441" s="432"/>
      <c r="B441" s="432"/>
      <c r="C441" s="432"/>
      <c r="D441" s="432"/>
      <c r="E441" s="432"/>
      <c r="F441" s="432"/>
      <c r="G441" s="432"/>
      <c r="H441" s="432"/>
      <c r="I441" s="432"/>
      <c r="J441" s="432"/>
      <c r="K441" s="432"/>
      <c r="L441" s="432"/>
      <c r="M441" s="432"/>
      <c r="N441" s="432"/>
      <c r="O441" s="432"/>
      <c r="P441" s="432"/>
      <c r="Q441" s="432"/>
      <c r="R441" s="432"/>
      <c r="S441" s="432"/>
      <c r="T441" s="432"/>
      <c r="U441" s="432"/>
      <c r="V441" s="432"/>
      <c r="W441" s="432"/>
      <c r="X441" s="432"/>
      <c r="Y441" s="432"/>
      <c r="Z441" s="432"/>
    </row>
    <row r="442">
      <c r="A442" s="432"/>
      <c r="B442" s="432"/>
      <c r="C442" s="432"/>
      <c r="D442" s="432"/>
      <c r="E442" s="432"/>
      <c r="F442" s="432"/>
      <c r="G442" s="432"/>
      <c r="H442" s="432"/>
      <c r="I442" s="432"/>
      <c r="J442" s="432"/>
      <c r="K442" s="432"/>
      <c r="L442" s="432"/>
      <c r="M442" s="432"/>
      <c r="N442" s="432"/>
      <c r="O442" s="432"/>
      <c r="P442" s="432"/>
      <c r="Q442" s="432"/>
      <c r="R442" s="432"/>
      <c r="S442" s="432"/>
      <c r="T442" s="432"/>
      <c r="U442" s="432"/>
      <c r="V442" s="432"/>
      <c r="W442" s="432"/>
      <c r="X442" s="432"/>
      <c r="Y442" s="432"/>
      <c r="Z442" s="432"/>
    </row>
    <row r="443">
      <c r="A443" s="432"/>
      <c r="B443" s="432"/>
      <c r="C443" s="432"/>
      <c r="D443" s="432"/>
      <c r="E443" s="432"/>
      <c r="F443" s="432"/>
      <c r="G443" s="432"/>
      <c r="H443" s="432"/>
      <c r="I443" s="432"/>
      <c r="J443" s="432"/>
      <c r="K443" s="432"/>
      <c r="L443" s="432"/>
      <c r="M443" s="432"/>
      <c r="N443" s="432"/>
      <c r="O443" s="432"/>
      <c r="P443" s="432"/>
      <c r="Q443" s="432"/>
      <c r="R443" s="432"/>
      <c r="S443" s="432"/>
      <c r="T443" s="432"/>
      <c r="U443" s="432"/>
      <c r="V443" s="432"/>
      <c r="W443" s="432"/>
      <c r="X443" s="432"/>
      <c r="Y443" s="432"/>
      <c r="Z443" s="432"/>
    </row>
    <row r="444">
      <c r="A444" s="432"/>
      <c r="B444" s="432"/>
      <c r="C444" s="432"/>
      <c r="D444" s="432"/>
      <c r="E444" s="432"/>
      <c r="F444" s="432"/>
      <c r="G444" s="432"/>
      <c r="H444" s="432"/>
      <c r="I444" s="432"/>
      <c r="J444" s="432"/>
      <c r="K444" s="432"/>
      <c r="L444" s="432"/>
      <c r="M444" s="432"/>
      <c r="N444" s="432"/>
      <c r="O444" s="432"/>
      <c r="P444" s="432"/>
      <c r="Q444" s="432"/>
      <c r="R444" s="432"/>
      <c r="S444" s="432"/>
      <c r="T444" s="432"/>
      <c r="U444" s="432"/>
      <c r="V444" s="432"/>
      <c r="W444" s="432"/>
      <c r="X444" s="432"/>
      <c r="Y444" s="432"/>
      <c r="Z444" s="432"/>
    </row>
    <row r="445">
      <c r="A445" s="432"/>
      <c r="B445" s="432"/>
      <c r="C445" s="432"/>
      <c r="D445" s="432"/>
      <c r="E445" s="432"/>
      <c r="F445" s="432"/>
      <c r="G445" s="432"/>
      <c r="H445" s="432"/>
      <c r="I445" s="432"/>
      <c r="J445" s="432"/>
      <c r="K445" s="432"/>
      <c r="L445" s="432"/>
      <c r="M445" s="432"/>
      <c r="N445" s="432"/>
      <c r="O445" s="432"/>
      <c r="P445" s="432"/>
      <c r="Q445" s="432"/>
      <c r="R445" s="432"/>
      <c r="S445" s="432"/>
      <c r="T445" s="432"/>
      <c r="U445" s="432"/>
      <c r="V445" s="432"/>
      <c r="W445" s="432"/>
      <c r="X445" s="432"/>
      <c r="Y445" s="432"/>
      <c r="Z445" s="432"/>
    </row>
    <row r="446">
      <c r="A446" s="432"/>
      <c r="B446" s="432"/>
      <c r="C446" s="432"/>
      <c r="D446" s="432"/>
      <c r="E446" s="432"/>
      <c r="F446" s="432"/>
      <c r="G446" s="432"/>
      <c r="H446" s="432"/>
      <c r="I446" s="432"/>
      <c r="J446" s="432"/>
      <c r="K446" s="432"/>
      <c r="L446" s="432"/>
      <c r="M446" s="432"/>
      <c r="N446" s="432"/>
      <c r="O446" s="432"/>
      <c r="P446" s="432"/>
      <c r="Q446" s="432"/>
      <c r="R446" s="432"/>
      <c r="S446" s="432"/>
      <c r="T446" s="432"/>
      <c r="U446" s="432"/>
      <c r="V446" s="432"/>
      <c r="W446" s="432"/>
      <c r="X446" s="432"/>
      <c r="Y446" s="432"/>
      <c r="Z446" s="432"/>
    </row>
    <row r="447">
      <c r="A447" s="432"/>
      <c r="B447" s="432"/>
      <c r="C447" s="432"/>
      <c r="D447" s="432"/>
      <c r="E447" s="432"/>
      <c r="F447" s="432"/>
      <c r="G447" s="432"/>
      <c r="H447" s="432"/>
      <c r="I447" s="432"/>
      <c r="J447" s="432"/>
      <c r="K447" s="432"/>
      <c r="L447" s="432"/>
      <c r="M447" s="432"/>
      <c r="N447" s="432"/>
      <c r="O447" s="432"/>
      <c r="P447" s="432"/>
      <c r="Q447" s="432"/>
      <c r="R447" s="432"/>
      <c r="S447" s="432"/>
      <c r="T447" s="432"/>
      <c r="U447" s="432"/>
      <c r="V447" s="432"/>
      <c r="W447" s="432"/>
      <c r="X447" s="432"/>
      <c r="Y447" s="432"/>
      <c r="Z447" s="432"/>
    </row>
    <row r="448">
      <c r="A448" s="432"/>
      <c r="B448" s="432"/>
      <c r="C448" s="432"/>
      <c r="D448" s="432"/>
      <c r="E448" s="432"/>
      <c r="F448" s="432"/>
      <c r="G448" s="432"/>
      <c r="H448" s="432"/>
      <c r="I448" s="432"/>
      <c r="J448" s="432"/>
      <c r="K448" s="432"/>
      <c r="L448" s="432"/>
      <c r="M448" s="432"/>
      <c r="N448" s="432"/>
      <c r="O448" s="432"/>
      <c r="P448" s="432"/>
      <c r="Q448" s="432"/>
      <c r="R448" s="432"/>
      <c r="S448" s="432"/>
      <c r="T448" s="432"/>
      <c r="U448" s="432"/>
      <c r="V448" s="432"/>
      <c r="W448" s="432"/>
      <c r="X448" s="432"/>
      <c r="Y448" s="432"/>
      <c r="Z448" s="432"/>
    </row>
    <row r="449">
      <c r="A449" s="432"/>
      <c r="B449" s="432"/>
      <c r="C449" s="432"/>
      <c r="D449" s="432"/>
      <c r="E449" s="432"/>
      <c r="F449" s="432"/>
      <c r="G449" s="432"/>
      <c r="H449" s="432"/>
      <c r="I449" s="432"/>
      <c r="J449" s="432"/>
      <c r="K449" s="432"/>
      <c r="L449" s="432"/>
      <c r="M449" s="432"/>
      <c r="N449" s="432"/>
      <c r="O449" s="432"/>
      <c r="P449" s="432"/>
      <c r="Q449" s="432"/>
      <c r="R449" s="432"/>
      <c r="S449" s="432"/>
      <c r="T449" s="432"/>
      <c r="U449" s="432"/>
      <c r="V449" s="432"/>
      <c r="W449" s="432"/>
      <c r="X449" s="432"/>
      <c r="Y449" s="432"/>
      <c r="Z449" s="432"/>
    </row>
    <row r="450">
      <c r="A450" s="432"/>
      <c r="B450" s="432"/>
      <c r="C450" s="432"/>
      <c r="D450" s="432"/>
      <c r="E450" s="432"/>
      <c r="F450" s="432"/>
      <c r="G450" s="432"/>
      <c r="H450" s="432"/>
      <c r="I450" s="432"/>
      <c r="J450" s="432"/>
      <c r="K450" s="432"/>
      <c r="L450" s="432"/>
      <c r="M450" s="432"/>
      <c r="N450" s="432"/>
      <c r="O450" s="432"/>
      <c r="P450" s="432"/>
      <c r="Q450" s="432"/>
      <c r="R450" s="432"/>
      <c r="S450" s="432"/>
      <c r="T450" s="432"/>
      <c r="U450" s="432"/>
      <c r="V450" s="432"/>
      <c r="W450" s="432"/>
      <c r="X450" s="432"/>
      <c r="Y450" s="432"/>
      <c r="Z450" s="432"/>
    </row>
    <row r="451">
      <c r="A451" s="432"/>
      <c r="B451" s="432"/>
      <c r="C451" s="432"/>
      <c r="D451" s="432"/>
      <c r="E451" s="432"/>
      <c r="F451" s="432"/>
      <c r="G451" s="432"/>
      <c r="H451" s="432"/>
      <c r="I451" s="432"/>
      <c r="J451" s="432"/>
      <c r="K451" s="432"/>
      <c r="L451" s="432"/>
      <c r="M451" s="432"/>
      <c r="N451" s="432"/>
      <c r="O451" s="432"/>
      <c r="P451" s="432"/>
      <c r="Q451" s="432"/>
      <c r="R451" s="432"/>
      <c r="S451" s="432"/>
      <c r="T451" s="432"/>
      <c r="U451" s="432"/>
      <c r="V451" s="432"/>
      <c r="W451" s="432"/>
      <c r="X451" s="432"/>
      <c r="Y451" s="432"/>
      <c r="Z451" s="432"/>
    </row>
    <row r="452">
      <c r="A452" s="432"/>
      <c r="B452" s="432"/>
      <c r="C452" s="432"/>
      <c r="D452" s="432"/>
      <c r="E452" s="432"/>
      <c r="F452" s="432"/>
      <c r="G452" s="432"/>
      <c r="H452" s="432"/>
      <c r="I452" s="432"/>
      <c r="J452" s="432"/>
      <c r="K452" s="432"/>
      <c r="L452" s="432"/>
      <c r="M452" s="432"/>
      <c r="N452" s="432"/>
      <c r="O452" s="432"/>
      <c r="P452" s="432"/>
      <c r="Q452" s="432"/>
      <c r="R452" s="432"/>
      <c r="S452" s="432"/>
      <c r="T452" s="432"/>
      <c r="U452" s="432"/>
      <c r="V452" s="432"/>
      <c r="W452" s="432"/>
      <c r="X452" s="432"/>
      <c r="Y452" s="432"/>
      <c r="Z452" s="432"/>
    </row>
    <row r="453">
      <c r="A453" s="432"/>
      <c r="B453" s="432"/>
      <c r="C453" s="432"/>
      <c r="D453" s="432"/>
      <c r="E453" s="432"/>
      <c r="F453" s="432"/>
      <c r="G453" s="432"/>
      <c r="H453" s="432"/>
      <c r="I453" s="432"/>
      <c r="J453" s="432"/>
      <c r="K453" s="432"/>
      <c r="L453" s="432"/>
      <c r="M453" s="432"/>
      <c r="N453" s="432"/>
      <c r="O453" s="432"/>
      <c r="P453" s="432"/>
      <c r="Q453" s="432"/>
      <c r="R453" s="432"/>
      <c r="S453" s="432"/>
      <c r="T453" s="432"/>
      <c r="U453" s="432"/>
      <c r="V453" s="432"/>
      <c r="W453" s="432"/>
      <c r="X453" s="432"/>
      <c r="Y453" s="432"/>
      <c r="Z453" s="432"/>
    </row>
    <row r="454">
      <c r="A454" s="432"/>
      <c r="B454" s="432"/>
      <c r="C454" s="432"/>
      <c r="D454" s="432"/>
      <c r="E454" s="432"/>
      <c r="F454" s="432"/>
      <c r="G454" s="432"/>
      <c r="H454" s="432"/>
      <c r="I454" s="432"/>
      <c r="J454" s="432"/>
      <c r="K454" s="432"/>
      <c r="L454" s="432"/>
      <c r="M454" s="432"/>
      <c r="N454" s="432"/>
      <c r="O454" s="432"/>
      <c r="P454" s="432"/>
      <c r="Q454" s="432"/>
      <c r="R454" s="432"/>
      <c r="S454" s="432"/>
      <c r="T454" s="432"/>
      <c r="U454" s="432"/>
      <c r="V454" s="432"/>
      <c r="W454" s="432"/>
      <c r="X454" s="432"/>
      <c r="Y454" s="432"/>
      <c r="Z454" s="432"/>
    </row>
    <row r="455">
      <c r="A455" s="432"/>
      <c r="B455" s="432"/>
      <c r="C455" s="432"/>
      <c r="D455" s="432"/>
      <c r="E455" s="432"/>
      <c r="F455" s="432"/>
      <c r="G455" s="432"/>
      <c r="H455" s="432"/>
      <c r="I455" s="432"/>
      <c r="J455" s="432"/>
      <c r="K455" s="432"/>
      <c r="L455" s="432"/>
      <c r="M455" s="432"/>
      <c r="N455" s="432"/>
      <c r="O455" s="432"/>
      <c r="P455" s="432"/>
      <c r="Q455" s="432"/>
      <c r="R455" s="432"/>
      <c r="S455" s="432"/>
      <c r="T455" s="432"/>
      <c r="U455" s="432"/>
      <c r="V455" s="432"/>
      <c r="W455" s="432"/>
      <c r="X455" s="432"/>
      <c r="Y455" s="432"/>
      <c r="Z455" s="432"/>
    </row>
    <row r="456">
      <c r="A456" s="432"/>
      <c r="B456" s="432"/>
      <c r="C456" s="432"/>
      <c r="D456" s="432"/>
      <c r="E456" s="432"/>
      <c r="F456" s="432"/>
      <c r="G456" s="432"/>
      <c r="H456" s="432"/>
      <c r="I456" s="432"/>
      <c r="J456" s="432"/>
      <c r="K456" s="432"/>
      <c r="L456" s="432"/>
      <c r="M456" s="432"/>
      <c r="N456" s="432"/>
      <c r="O456" s="432"/>
      <c r="P456" s="432"/>
      <c r="Q456" s="432"/>
      <c r="R456" s="432"/>
      <c r="S456" s="432"/>
      <c r="T456" s="432"/>
      <c r="U456" s="432"/>
      <c r="V456" s="432"/>
      <c r="W456" s="432"/>
      <c r="X456" s="432"/>
      <c r="Y456" s="432"/>
      <c r="Z456" s="432"/>
    </row>
    <row r="457">
      <c r="A457" s="432"/>
      <c r="B457" s="432"/>
      <c r="C457" s="432"/>
      <c r="D457" s="432"/>
      <c r="E457" s="432"/>
      <c r="F457" s="432"/>
      <c r="G457" s="432"/>
      <c r="H457" s="432"/>
      <c r="I457" s="432"/>
      <c r="J457" s="432"/>
      <c r="K457" s="432"/>
      <c r="L457" s="432"/>
      <c r="M457" s="432"/>
      <c r="N457" s="432"/>
      <c r="O457" s="432"/>
      <c r="P457" s="432"/>
      <c r="Q457" s="432"/>
      <c r="R457" s="432"/>
      <c r="S457" s="432"/>
      <c r="T457" s="432"/>
      <c r="U457" s="432"/>
      <c r="V457" s="432"/>
      <c r="W457" s="432"/>
      <c r="X457" s="432"/>
      <c r="Y457" s="432"/>
      <c r="Z457" s="432"/>
    </row>
    <row r="458">
      <c r="A458" s="432"/>
      <c r="B458" s="432"/>
      <c r="C458" s="432"/>
      <c r="D458" s="432"/>
      <c r="E458" s="432"/>
      <c r="F458" s="432"/>
      <c r="G458" s="432"/>
      <c r="H458" s="432"/>
      <c r="I458" s="432"/>
      <c r="J458" s="432"/>
      <c r="K458" s="432"/>
      <c r="L458" s="432"/>
      <c r="M458" s="432"/>
      <c r="N458" s="432"/>
      <c r="O458" s="432"/>
      <c r="P458" s="432"/>
      <c r="Q458" s="432"/>
      <c r="R458" s="432"/>
      <c r="S458" s="432"/>
      <c r="T458" s="432"/>
      <c r="U458" s="432"/>
      <c r="V458" s="432"/>
      <c r="W458" s="432"/>
      <c r="X458" s="432"/>
      <c r="Y458" s="432"/>
      <c r="Z458" s="432"/>
    </row>
    <row r="459">
      <c r="A459" s="432"/>
      <c r="B459" s="432"/>
      <c r="C459" s="432"/>
      <c r="D459" s="432"/>
      <c r="E459" s="432"/>
      <c r="F459" s="432"/>
      <c r="G459" s="432"/>
      <c r="H459" s="432"/>
      <c r="I459" s="432"/>
      <c r="J459" s="432"/>
      <c r="K459" s="432"/>
      <c r="L459" s="432"/>
      <c r="M459" s="432"/>
      <c r="N459" s="432"/>
      <c r="O459" s="432"/>
      <c r="P459" s="432"/>
      <c r="Q459" s="432"/>
      <c r="R459" s="432"/>
      <c r="S459" s="432"/>
      <c r="T459" s="432"/>
      <c r="U459" s="432"/>
      <c r="V459" s="432"/>
      <c r="W459" s="432"/>
      <c r="X459" s="432"/>
      <c r="Y459" s="432"/>
      <c r="Z459" s="432"/>
    </row>
    <row r="460">
      <c r="A460" s="432"/>
      <c r="B460" s="432"/>
      <c r="C460" s="432"/>
      <c r="D460" s="432"/>
      <c r="E460" s="432"/>
      <c r="F460" s="432"/>
      <c r="G460" s="432"/>
      <c r="H460" s="432"/>
      <c r="I460" s="432"/>
      <c r="J460" s="432"/>
      <c r="K460" s="432"/>
      <c r="L460" s="432"/>
      <c r="M460" s="432"/>
      <c r="N460" s="432"/>
      <c r="O460" s="432"/>
      <c r="P460" s="432"/>
      <c r="Q460" s="432"/>
      <c r="R460" s="432"/>
      <c r="S460" s="432"/>
      <c r="T460" s="432"/>
      <c r="U460" s="432"/>
      <c r="V460" s="432"/>
      <c r="W460" s="432"/>
      <c r="X460" s="432"/>
      <c r="Y460" s="432"/>
      <c r="Z460" s="432"/>
    </row>
    <row r="461">
      <c r="A461" s="432"/>
      <c r="B461" s="432"/>
      <c r="C461" s="432"/>
      <c r="D461" s="432"/>
      <c r="E461" s="432"/>
      <c r="F461" s="432"/>
      <c r="G461" s="432"/>
      <c r="H461" s="432"/>
      <c r="I461" s="432"/>
      <c r="J461" s="432"/>
      <c r="K461" s="432"/>
      <c r="L461" s="432"/>
      <c r="M461" s="432"/>
      <c r="N461" s="432"/>
      <c r="O461" s="432"/>
      <c r="P461" s="432"/>
      <c r="Q461" s="432"/>
      <c r="R461" s="432"/>
      <c r="S461" s="432"/>
      <c r="T461" s="432"/>
      <c r="U461" s="432"/>
      <c r="V461" s="432"/>
      <c r="W461" s="432"/>
      <c r="X461" s="432"/>
      <c r="Y461" s="432"/>
      <c r="Z461" s="432"/>
    </row>
    <row r="462">
      <c r="A462" s="432"/>
      <c r="B462" s="432"/>
      <c r="C462" s="432"/>
      <c r="D462" s="432"/>
      <c r="E462" s="432"/>
      <c r="F462" s="432"/>
      <c r="G462" s="432"/>
      <c r="H462" s="432"/>
      <c r="I462" s="432"/>
      <c r="J462" s="432"/>
      <c r="K462" s="432"/>
      <c r="L462" s="432"/>
      <c r="M462" s="432"/>
      <c r="N462" s="432"/>
      <c r="O462" s="432"/>
      <c r="P462" s="432"/>
      <c r="Q462" s="432"/>
      <c r="R462" s="432"/>
      <c r="S462" s="432"/>
      <c r="T462" s="432"/>
      <c r="U462" s="432"/>
      <c r="V462" s="432"/>
      <c r="W462" s="432"/>
      <c r="X462" s="432"/>
      <c r="Y462" s="432"/>
      <c r="Z462" s="432"/>
    </row>
    <row r="463">
      <c r="A463" s="432"/>
      <c r="B463" s="432"/>
      <c r="C463" s="432"/>
      <c r="D463" s="432"/>
      <c r="E463" s="432"/>
      <c r="F463" s="432"/>
      <c r="G463" s="432"/>
      <c r="H463" s="432"/>
      <c r="I463" s="432"/>
      <c r="J463" s="432"/>
      <c r="K463" s="432"/>
      <c r="L463" s="432"/>
      <c r="M463" s="432"/>
      <c r="N463" s="432"/>
      <c r="O463" s="432"/>
      <c r="P463" s="432"/>
      <c r="Q463" s="432"/>
      <c r="R463" s="432"/>
      <c r="S463" s="432"/>
      <c r="T463" s="432"/>
      <c r="U463" s="432"/>
      <c r="V463" s="432"/>
      <c r="W463" s="432"/>
      <c r="X463" s="432"/>
      <c r="Y463" s="432"/>
      <c r="Z463" s="432"/>
    </row>
    <row r="464">
      <c r="A464" s="432"/>
      <c r="B464" s="432"/>
      <c r="C464" s="432"/>
      <c r="D464" s="432"/>
      <c r="E464" s="432"/>
      <c r="F464" s="432"/>
      <c r="G464" s="432"/>
      <c r="H464" s="432"/>
      <c r="I464" s="432"/>
      <c r="J464" s="432"/>
      <c r="K464" s="432"/>
      <c r="L464" s="432"/>
      <c r="M464" s="432"/>
      <c r="N464" s="432"/>
      <c r="O464" s="432"/>
      <c r="P464" s="432"/>
      <c r="Q464" s="432"/>
      <c r="R464" s="432"/>
      <c r="S464" s="432"/>
      <c r="T464" s="432"/>
      <c r="U464" s="432"/>
      <c r="V464" s="432"/>
      <c r="W464" s="432"/>
      <c r="X464" s="432"/>
      <c r="Y464" s="432"/>
      <c r="Z464" s="432"/>
    </row>
    <row r="465">
      <c r="A465" s="432"/>
      <c r="B465" s="432"/>
      <c r="C465" s="432"/>
      <c r="D465" s="432"/>
      <c r="E465" s="432"/>
      <c r="F465" s="432"/>
      <c r="G465" s="432"/>
      <c r="H465" s="432"/>
      <c r="I465" s="432"/>
      <c r="J465" s="432"/>
      <c r="K465" s="432"/>
      <c r="L465" s="432"/>
      <c r="M465" s="432"/>
      <c r="N465" s="432"/>
      <c r="O465" s="432"/>
      <c r="P465" s="432"/>
      <c r="Q465" s="432"/>
      <c r="R465" s="432"/>
      <c r="S465" s="432"/>
      <c r="T465" s="432"/>
      <c r="U465" s="432"/>
      <c r="V465" s="432"/>
      <c r="W465" s="432"/>
      <c r="X465" s="432"/>
      <c r="Y465" s="432"/>
      <c r="Z465" s="432"/>
    </row>
    <row r="466">
      <c r="A466" s="432"/>
      <c r="B466" s="432"/>
      <c r="C466" s="432"/>
      <c r="D466" s="432"/>
      <c r="E466" s="432"/>
      <c r="F466" s="432"/>
      <c r="G466" s="432"/>
      <c r="H466" s="432"/>
      <c r="I466" s="432"/>
      <c r="J466" s="432"/>
      <c r="K466" s="432"/>
      <c r="L466" s="432"/>
      <c r="M466" s="432"/>
      <c r="N466" s="432"/>
      <c r="O466" s="432"/>
      <c r="P466" s="432"/>
      <c r="Q466" s="432"/>
      <c r="R466" s="432"/>
      <c r="S466" s="432"/>
      <c r="T466" s="432"/>
      <c r="U466" s="432"/>
      <c r="V466" s="432"/>
      <c r="W466" s="432"/>
      <c r="X466" s="432"/>
      <c r="Y466" s="432"/>
      <c r="Z466" s="432"/>
    </row>
    <row r="467">
      <c r="A467" s="432"/>
      <c r="B467" s="432"/>
      <c r="C467" s="432"/>
      <c r="D467" s="432"/>
      <c r="E467" s="432"/>
      <c r="F467" s="432"/>
      <c r="G467" s="432"/>
      <c r="H467" s="432"/>
      <c r="I467" s="432"/>
      <c r="J467" s="432"/>
      <c r="K467" s="432"/>
      <c r="L467" s="432"/>
      <c r="M467" s="432"/>
      <c r="N467" s="432"/>
      <c r="O467" s="432"/>
      <c r="P467" s="432"/>
      <c r="Q467" s="432"/>
      <c r="R467" s="432"/>
      <c r="S467" s="432"/>
      <c r="T467" s="432"/>
      <c r="U467" s="432"/>
      <c r="V467" s="432"/>
      <c r="W467" s="432"/>
      <c r="X467" s="432"/>
      <c r="Y467" s="432"/>
      <c r="Z467" s="432"/>
    </row>
    <row r="468">
      <c r="A468" s="432"/>
      <c r="B468" s="432"/>
      <c r="C468" s="432"/>
      <c r="D468" s="432"/>
      <c r="E468" s="432"/>
      <c r="F468" s="432"/>
      <c r="G468" s="432"/>
      <c r="H468" s="432"/>
      <c r="I468" s="432"/>
      <c r="J468" s="432"/>
      <c r="K468" s="432"/>
      <c r="L468" s="432"/>
      <c r="M468" s="432"/>
      <c r="N468" s="432"/>
      <c r="O468" s="432"/>
      <c r="P468" s="432"/>
      <c r="Q468" s="432"/>
      <c r="R468" s="432"/>
      <c r="S468" s="432"/>
      <c r="T468" s="432"/>
      <c r="U468" s="432"/>
      <c r="V468" s="432"/>
      <c r="W468" s="432"/>
      <c r="X468" s="432"/>
      <c r="Y468" s="432"/>
      <c r="Z468" s="432"/>
    </row>
    <row r="469">
      <c r="A469" s="432"/>
      <c r="B469" s="432"/>
      <c r="C469" s="432"/>
      <c r="D469" s="432"/>
      <c r="E469" s="432"/>
      <c r="F469" s="432"/>
      <c r="G469" s="432"/>
      <c r="H469" s="432"/>
      <c r="I469" s="432"/>
      <c r="J469" s="432"/>
      <c r="K469" s="432"/>
      <c r="L469" s="432"/>
      <c r="M469" s="432"/>
      <c r="N469" s="432"/>
      <c r="O469" s="432"/>
      <c r="P469" s="432"/>
      <c r="Q469" s="432"/>
      <c r="R469" s="432"/>
      <c r="S469" s="432"/>
      <c r="T469" s="432"/>
      <c r="U469" s="432"/>
      <c r="V469" s="432"/>
      <c r="W469" s="432"/>
      <c r="X469" s="432"/>
      <c r="Y469" s="432"/>
      <c r="Z469" s="432"/>
    </row>
    <row r="470">
      <c r="A470" s="432"/>
      <c r="B470" s="432"/>
      <c r="C470" s="432"/>
      <c r="D470" s="432"/>
      <c r="E470" s="432"/>
      <c r="F470" s="432"/>
      <c r="G470" s="432"/>
      <c r="H470" s="432"/>
      <c r="I470" s="432"/>
      <c r="J470" s="432"/>
      <c r="K470" s="432"/>
      <c r="L470" s="432"/>
      <c r="M470" s="432"/>
      <c r="N470" s="432"/>
      <c r="O470" s="432"/>
      <c r="P470" s="432"/>
      <c r="Q470" s="432"/>
      <c r="R470" s="432"/>
      <c r="S470" s="432"/>
      <c r="T470" s="432"/>
      <c r="U470" s="432"/>
      <c r="V470" s="432"/>
      <c r="W470" s="432"/>
      <c r="X470" s="432"/>
      <c r="Y470" s="432"/>
      <c r="Z470" s="432"/>
    </row>
    <row r="471">
      <c r="A471" s="432"/>
      <c r="B471" s="432"/>
      <c r="C471" s="432"/>
      <c r="D471" s="432"/>
      <c r="E471" s="432"/>
      <c r="F471" s="432"/>
      <c r="G471" s="432"/>
      <c r="H471" s="432"/>
      <c r="I471" s="432"/>
      <c r="J471" s="432"/>
      <c r="K471" s="432"/>
      <c r="L471" s="432"/>
      <c r="M471" s="432"/>
      <c r="N471" s="432"/>
      <c r="O471" s="432"/>
      <c r="P471" s="432"/>
      <c r="Q471" s="432"/>
      <c r="R471" s="432"/>
      <c r="S471" s="432"/>
      <c r="T471" s="432"/>
      <c r="U471" s="432"/>
      <c r="V471" s="432"/>
      <c r="W471" s="432"/>
      <c r="X471" s="432"/>
      <c r="Y471" s="432"/>
      <c r="Z471" s="432"/>
    </row>
    <row r="472">
      <c r="A472" s="432"/>
      <c r="B472" s="432"/>
      <c r="C472" s="432"/>
      <c r="D472" s="432"/>
      <c r="E472" s="432"/>
      <c r="F472" s="432"/>
      <c r="G472" s="432"/>
      <c r="H472" s="432"/>
      <c r="I472" s="432"/>
      <c r="J472" s="432"/>
      <c r="K472" s="432"/>
      <c r="L472" s="432"/>
      <c r="M472" s="432"/>
      <c r="N472" s="432"/>
      <c r="O472" s="432"/>
      <c r="P472" s="432"/>
      <c r="Q472" s="432"/>
      <c r="R472" s="432"/>
      <c r="S472" s="432"/>
      <c r="T472" s="432"/>
      <c r="U472" s="432"/>
      <c r="V472" s="432"/>
      <c r="W472" s="432"/>
      <c r="X472" s="432"/>
      <c r="Y472" s="432"/>
      <c r="Z472" s="432"/>
    </row>
    <row r="473">
      <c r="A473" s="432"/>
      <c r="B473" s="432"/>
      <c r="C473" s="432"/>
      <c r="D473" s="432"/>
      <c r="E473" s="432"/>
      <c r="F473" s="432"/>
      <c r="G473" s="432"/>
      <c r="H473" s="432"/>
      <c r="I473" s="432"/>
      <c r="J473" s="432"/>
      <c r="K473" s="432"/>
      <c r="L473" s="432"/>
      <c r="M473" s="432"/>
      <c r="N473" s="432"/>
      <c r="O473" s="432"/>
      <c r="P473" s="432"/>
      <c r="Q473" s="432"/>
      <c r="R473" s="432"/>
      <c r="S473" s="432"/>
      <c r="T473" s="432"/>
      <c r="U473" s="432"/>
      <c r="V473" s="432"/>
      <c r="W473" s="432"/>
      <c r="X473" s="432"/>
      <c r="Y473" s="432"/>
      <c r="Z473" s="432"/>
    </row>
    <row r="474">
      <c r="A474" s="432"/>
      <c r="B474" s="432"/>
      <c r="C474" s="432"/>
      <c r="D474" s="432"/>
      <c r="E474" s="432"/>
      <c r="F474" s="432"/>
      <c r="G474" s="432"/>
      <c r="H474" s="432"/>
      <c r="I474" s="432"/>
      <c r="J474" s="432"/>
      <c r="K474" s="432"/>
      <c r="L474" s="432"/>
      <c r="M474" s="432"/>
      <c r="N474" s="432"/>
      <c r="O474" s="432"/>
      <c r="P474" s="432"/>
      <c r="Q474" s="432"/>
      <c r="R474" s="432"/>
      <c r="S474" s="432"/>
      <c r="T474" s="432"/>
      <c r="U474" s="432"/>
      <c r="V474" s="432"/>
      <c r="W474" s="432"/>
      <c r="X474" s="432"/>
      <c r="Y474" s="432"/>
      <c r="Z474" s="432"/>
    </row>
    <row r="475">
      <c r="A475" s="432"/>
      <c r="B475" s="432"/>
      <c r="C475" s="432"/>
      <c r="D475" s="432"/>
      <c r="E475" s="432"/>
      <c r="F475" s="432"/>
      <c r="G475" s="432"/>
      <c r="H475" s="432"/>
      <c r="I475" s="432"/>
      <c r="J475" s="432"/>
      <c r="K475" s="432"/>
      <c r="L475" s="432"/>
      <c r="M475" s="432"/>
      <c r="N475" s="432"/>
      <c r="O475" s="432"/>
      <c r="P475" s="432"/>
      <c r="Q475" s="432"/>
      <c r="R475" s="432"/>
      <c r="S475" s="432"/>
      <c r="T475" s="432"/>
      <c r="U475" s="432"/>
      <c r="V475" s="432"/>
      <c r="W475" s="432"/>
      <c r="X475" s="432"/>
      <c r="Y475" s="432"/>
      <c r="Z475" s="432"/>
    </row>
    <row r="476">
      <c r="A476" s="432"/>
      <c r="B476" s="432"/>
      <c r="C476" s="432"/>
      <c r="D476" s="432"/>
      <c r="E476" s="432"/>
      <c r="F476" s="432"/>
      <c r="G476" s="432"/>
      <c r="H476" s="432"/>
      <c r="I476" s="432"/>
      <c r="J476" s="432"/>
      <c r="K476" s="432"/>
      <c r="L476" s="432"/>
      <c r="M476" s="432"/>
      <c r="N476" s="432"/>
      <c r="O476" s="432"/>
      <c r="P476" s="432"/>
      <c r="Q476" s="432"/>
      <c r="R476" s="432"/>
      <c r="S476" s="432"/>
      <c r="T476" s="432"/>
      <c r="U476" s="432"/>
      <c r="V476" s="432"/>
      <c r="W476" s="432"/>
      <c r="X476" s="432"/>
      <c r="Y476" s="432"/>
      <c r="Z476" s="432"/>
    </row>
    <row r="477">
      <c r="A477" s="432"/>
      <c r="B477" s="432"/>
      <c r="C477" s="432"/>
      <c r="D477" s="432"/>
      <c r="E477" s="432"/>
      <c r="F477" s="432"/>
      <c r="G477" s="432"/>
      <c r="H477" s="432"/>
      <c r="I477" s="432"/>
      <c r="J477" s="432"/>
      <c r="K477" s="432"/>
      <c r="L477" s="432"/>
      <c r="M477" s="432"/>
      <c r="N477" s="432"/>
      <c r="O477" s="432"/>
      <c r="P477" s="432"/>
      <c r="Q477" s="432"/>
      <c r="R477" s="432"/>
      <c r="S477" s="432"/>
      <c r="T477" s="432"/>
      <c r="U477" s="432"/>
      <c r="V477" s="432"/>
      <c r="W477" s="432"/>
      <c r="X477" s="432"/>
      <c r="Y477" s="432"/>
      <c r="Z477" s="432"/>
    </row>
    <row r="478">
      <c r="A478" s="432"/>
      <c r="B478" s="432"/>
      <c r="C478" s="432"/>
      <c r="D478" s="432"/>
      <c r="E478" s="432"/>
      <c r="F478" s="432"/>
      <c r="G478" s="432"/>
      <c r="H478" s="432"/>
      <c r="I478" s="432"/>
      <c r="J478" s="432"/>
      <c r="K478" s="432"/>
      <c r="L478" s="432"/>
      <c r="M478" s="432"/>
      <c r="N478" s="432"/>
      <c r="O478" s="432"/>
      <c r="P478" s="432"/>
      <c r="Q478" s="432"/>
      <c r="R478" s="432"/>
      <c r="S478" s="432"/>
      <c r="T478" s="432"/>
      <c r="U478" s="432"/>
      <c r="V478" s="432"/>
      <c r="W478" s="432"/>
      <c r="X478" s="432"/>
      <c r="Y478" s="432"/>
      <c r="Z478" s="432"/>
    </row>
    <row r="479">
      <c r="A479" s="432"/>
      <c r="B479" s="432"/>
      <c r="C479" s="432"/>
      <c r="D479" s="432"/>
      <c r="E479" s="432"/>
      <c r="F479" s="432"/>
      <c r="G479" s="432"/>
      <c r="H479" s="432"/>
      <c r="I479" s="432"/>
      <c r="J479" s="432"/>
      <c r="K479" s="432"/>
      <c r="L479" s="432"/>
      <c r="M479" s="432"/>
      <c r="N479" s="432"/>
      <c r="O479" s="432"/>
      <c r="P479" s="432"/>
      <c r="Q479" s="432"/>
      <c r="R479" s="432"/>
      <c r="S479" s="432"/>
      <c r="T479" s="432"/>
      <c r="U479" s="432"/>
      <c r="V479" s="432"/>
      <c r="W479" s="432"/>
      <c r="X479" s="432"/>
      <c r="Y479" s="432"/>
      <c r="Z479" s="432"/>
    </row>
    <row r="480">
      <c r="A480" s="432"/>
      <c r="B480" s="432"/>
      <c r="C480" s="432"/>
      <c r="D480" s="432"/>
      <c r="E480" s="432"/>
      <c r="F480" s="432"/>
      <c r="G480" s="432"/>
      <c r="H480" s="432"/>
      <c r="I480" s="432"/>
      <c r="J480" s="432"/>
      <c r="K480" s="432"/>
      <c r="L480" s="432"/>
      <c r="M480" s="432"/>
      <c r="N480" s="432"/>
      <c r="O480" s="432"/>
      <c r="P480" s="432"/>
      <c r="Q480" s="432"/>
      <c r="R480" s="432"/>
      <c r="S480" s="432"/>
      <c r="T480" s="432"/>
      <c r="U480" s="432"/>
      <c r="V480" s="432"/>
      <c r="W480" s="432"/>
      <c r="X480" s="432"/>
      <c r="Y480" s="432"/>
      <c r="Z480" s="432"/>
    </row>
    <row r="481">
      <c r="A481" s="432"/>
      <c r="B481" s="432"/>
      <c r="C481" s="432"/>
      <c r="D481" s="432"/>
      <c r="E481" s="432"/>
      <c r="F481" s="432"/>
      <c r="G481" s="432"/>
      <c r="H481" s="432"/>
      <c r="I481" s="432"/>
      <c r="J481" s="432"/>
      <c r="K481" s="432"/>
      <c r="L481" s="432"/>
      <c r="M481" s="432"/>
      <c r="N481" s="432"/>
      <c r="O481" s="432"/>
      <c r="P481" s="432"/>
      <c r="Q481" s="432"/>
      <c r="R481" s="432"/>
      <c r="S481" s="432"/>
      <c r="T481" s="432"/>
      <c r="U481" s="432"/>
      <c r="V481" s="432"/>
      <c r="W481" s="432"/>
      <c r="X481" s="432"/>
      <c r="Y481" s="432"/>
      <c r="Z481" s="432"/>
    </row>
    <row r="482">
      <c r="A482" s="432"/>
      <c r="B482" s="432"/>
      <c r="C482" s="432"/>
      <c r="D482" s="432"/>
      <c r="E482" s="432"/>
      <c r="F482" s="432"/>
      <c r="G482" s="432"/>
      <c r="H482" s="432"/>
      <c r="I482" s="432"/>
      <c r="J482" s="432"/>
      <c r="K482" s="432"/>
      <c r="L482" s="432"/>
      <c r="M482" s="432"/>
      <c r="N482" s="432"/>
      <c r="O482" s="432"/>
      <c r="P482" s="432"/>
      <c r="Q482" s="432"/>
      <c r="R482" s="432"/>
      <c r="S482" s="432"/>
      <c r="T482" s="432"/>
      <c r="U482" s="432"/>
      <c r="V482" s="432"/>
      <c r="W482" s="432"/>
      <c r="X482" s="432"/>
      <c r="Y482" s="432"/>
      <c r="Z482" s="432"/>
    </row>
    <row r="483">
      <c r="A483" s="432"/>
      <c r="B483" s="432"/>
      <c r="C483" s="432"/>
      <c r="D483" s="432"/>
      <c r="E483" s="432"/>
      <c r="F483" s="432"/>
      <c r="G483" s="432"/>
      <c r="H483" s="432"/>
      <c r="I483" s="432"/>
      <c r="J483" s="432"/>
      <c r="K483" s="432"/>
      <c r="L483" s="432"/>
      <c r="M483" s="432"/>
      <c r="N483" s="432"/>
      <c r="O483" s="432"/>
      <c r="P483" s="432"/>
      <c r="Q483" s="432"/>
      <c r="R483" s="432"/>
      <c r="S483" s="432"/>
      <c r="T483" s="432"/>
      <c r="U483" s="432"/>
      <c r="V483" s="432"/>
      <c r="W483" s="432"/>
      <c r="X483" s="432"/>
      <c r="Y483" s="432"/>
      <c r="Z483" s="432"/>
    </row>
    <row r="484">
      <c r="A484" s="432"/>
      <c r="B484" s="432"/>
      <c r="C484" s="432"/>
      <c r="D484" s="432"/>
      <c r="E484" s="432"/>
      <c r="F484" s="432"/>
      <c r="G484" s="432"/>
      <c r="H484" s="432"/>
      <c r="I484" s="432"/>
      <c r="J484" s="432"/>
      <c r="K484" s="432"/>
      <c r="L484" s="432"/>
      <c r="M484" s="432"/>
      <c r="N484" s="432"/>
      <c r="O484" s="432"/>
      <c r="P484" s="432"/>
      <c r="Q484" s="432"/>
      <c r="R484" s="432"/>
      <c r="S484" s="432"/>
      <c r="T484" s="432"/>
      <c r="U484" s="432"/>
      <c r="V484" s="432"/>
      <c r="W484" s="432"/>
      <c r="X484" s="432"/>
      <c r="Y484" s="432"/>
      <c r="Z484" s="432"/>
    </row>
    <row r="485">
      <c r="A485" s="432"/>
      <c r="B485" s="432"/>
      <c r="C485" s="432"/>
      <c r="D485" s="432"/>
      <c r="E485" s="432"/>
      <c r="F485" s="432"/>
      <c r="G485" s="432"/>
      <c r="H485" s="432"/>
      <c r="I485" s="432"/>
      <c r="J485" s="432"/>
      <c r="K485" s="432"/>
      <c r="L485" s="432"/>
      <c r="M485" s="432"/>
      <c r="N485" s="432"/>
      <c r="O485" s="432"/>
      <c r="P485" s="432"/>
      <c r="Q485" s="432"/>
      <c r="R485" s="432"/>
      <c r="S485" s="432"/>
      <c r="T485" s="432"/>
      <c r="U485" s="432"/>
      <c r="V485" s="432"/>
      <c r="W485" s="432"/>
      <c r="X485" s="432"/>
      <c r="Y485" s="432"/>
      <c r="Z485" s="432"/>
    </row>
    <row r="486">
      <c r="A486" s="432"/>
      <c r="B486" s="432"/>
      <c r="C486" s="432"/>
      <c r="D486" s="432"/>
      <c r="E486" s="432"/>
      <c r="F486" s="432"/>
      <c r="G486" s="432"/>
      <c r="H486" s="432"/>
      <c r="I486" s="432"/>
      <c r="J486" s="432"/>
      <c r="K486" s="432"/>
      <c r="L486" s="432"/>
      <c r="M486" s="432"/>
      <c r="N486" s="432"/>
      <c r="O486" s="432"/>
      <c r="P486" s="432"/>
      <c r="Q486" s="432"/>
      <c r="R486" s="432"/>
      <c r="S486" s="432"/>
      <c r="T486" s="432"/>
      <c r="U486" s="432"/>
      <c r="V486" s="432"/>
      <c r="W486" s="432"/>
      <c r="X486" s="432"/>
      <c r="Y486" s="432"/>
      <c r="Z486" s="432"/>
    </row>
    <row r="487">
      <c r="A487" s="432"/>
      <c r="B487" s="432"/>
      <c r="C487" s="432"/>
      <c r="D487" s="432"/>
      <c r="E487" s="432"/>
      <c r="F487" s="432"/>
      <c r="G487" s="432"/>
      <c r="H487" s="432"/>
      <c r="I487" s="432"/>
      <c r="J487" s="432"/>
      <c r="K487" s="432"/>
      <c r="L487" s="432"/>
      <c r="M487" s="432"/>
      <c r="N487" s="432"/>
      <c r="O487" s="432"/>
      <c r="P487" s="432"/>
      <c r="Q487" s="432"/>
      <c r="R487" s="432"/>
      <c r="S487" s="432"/>
      <c r="T487" s="432"/>
      <c r="U487" s="432"/>
      <c r="V487" s="432"/>
      <c r="W487" s="432"/>
      <c r="X487" s="432"/>
      <c r="Y487" s="432"/>
      <c r="Z487" s="432"/>
    </row>
    <row r="488">
      <c r="A488" s="432"/>
      <c r="B488" s="432"/>
      <c r="C488" s="432"/>
      <c r="D488" s="432"/>
      <c r="E488" s="432"/>
      <c r="F488" s="432"/>
      <c r="G488" s="432"/>
      <c r="H488" s="432"/>
      <c r="I488" s="432"/>
      <c r="J488" s="432"/>
      <c r="K488" s="432"/>
      <c r="L488" s="432"/>
      <c r="M488" s="432"/>
      <c r="N488" s="432"/>
      <c r="O488" s="432"/>
      <c r="P488" s="432"/>
      <c r="Q488" s="432"/>
      <c r="R488" s="432"/>
      <c r="S488" s="432"/>
      <c r="T488" s="432"/>
      <c r="U488" s="432"/>
      <c r="V488" s="432"/>
      <c r="W488" s="432"/>
      <c r="X488" s="432"/>
      <c r="Y488" s="432"/>
      <c r="Z488" s="432"/>
    </row>
    <row r="489">
      <c r="A489" s="432"/>
      <c r="B489" s="432"/>
      <c r="C489" s="432"/>
      <c r="D489" s="432"/>
      <c r="E489" s="432"/>
      <c r="F489" s="432"/>
      <c r="G489" s="432"/>
      <c r="H489" s="432"/>
      <c r="I489" s="432"/>
      <c r="J489" s="432"/>
      <c r="K489" s="432"/>
      <c r="L489" s="432"/>
      <c r="M489" s="432"/>
      <c r="N489" s="432"/>
      <c r="O489" s="432"/>
      <c r="P489" s="432"/>
      <c r="Q489" s="432"/>
      <c r="R489" s="432"/>
      <c r="S489" s="432"/>
      <c r="T489" s="432"/>
      <c r="U489" s="432"/>
      <c r="V489" s="432"/>
      <c r="W489" s="432"/>
      <c r="X489" s="432"/>
      <c r="Y489" s="432"/>
      <c r="Z489" s="432"/>
    </row>
    <row r="490">
      <c r="A490" s="432"/>
      <c r="B490" s="432"/>
      <c r="C490" s="432"/>
      <c r="D490" s="432"/>
      <c r="E490" s="432"/>
      <c r="F490" s="432"/>
      <c r="G490" s="432"/>
      <c r="H490" s="432"/>
      <c r="I490" s="432"/>
      <c r="J490" s="432"/>
      <c r="K490" s="432"/>
      <c r="L490" s="432"/>
      <c r="M490" s="432"/>
      <c r="N490" s="432"/>
      <c r="O490" s="432"/>
      <c r="P490" s="432"/>
      <c r="Q490" s="432"/>
      <c r="R490" s="432"/>
      <c r="S490" s="432"/>
      <c r="T490" s="432"/>
      <c r="U490" s="432"/>
      <c r="V490" s="432"/>
      <c r="W490" s="432"/>
      <c r="X490" s="432"/>
      <c r="Y490" s="432"/>
      <c r="Z490" s="432"/>
    </row>
    <row r="491">
      <c r="A491" s="432"/>
      <c r="B491" s="432"/>
      <c r="C491" s="432"/>
      <c r="D491" s="432"/>
      <c r="E491" s="432"/>
      <c r="F491" s="432"/>
      <c r="G491" s="432"/>
      <c r="H491" s="432"/>
      <c r="I491" s="432"/>
      <c r="J491" s="432"/>
      <c r="K491" s="432"/>
      <c r="L491" s="432"/>
      <c r="M491" s="432"/>
      <c r="N491" s="432"/>
      <c r="O491" s="432"/>
      <c r="P491" s="432"/>
      <c r="Q491" s="432"/>
      <c r="R491" s="432"/>
      <c r="S491" s="432"/>
      <c r="T491" s="432"/>
      <c r="U491" s="432"/>
      <c r="V491" s="432"/>
      <c r="W491" s="432"/>
      <c r="X491" s="432"/>
      <c r="Y491" s="432"/>
      <c r="Z491" s="432"/>
    </row>
    <row r="492">
      <c r="A492" s="432"/>
      <c r="B492" s="432"/>
      <c r="C492" s="432"/>
      <c r="D492" s="432"/>
      <c r="E492" s="432"/>
      <c r="F492" s="432"/>
      <c r="G492" s="432"/>
      <c r="H492" s="432"/>
      <c r="I492" s="432"/>
      <c r="J492" s="432"/>
      <c r="K492" s="432"/>
      <c r="L492" s="432"/>
      <c r="M492" s="432"/>
      <c r="N492" s="432"/>
      <c r="O492" s="432"/>
      <c r="P492" s="432"/>
      <c r="Q492" s="432"/>
      <c r="R492" s="432"/>
      <c r="S492" s="432"/>
      <c r="T492" s="432"/>
      <c r="U492" s="432"/>
      <c r="V492" s="432"/>
      <c r="W492" s="432"/>
      <c r="X492" s="432"/>
      <c r="Y492" s="432"/>
      <c r="Z492" s="432"/>
    </row>
    <row r="493">
      <c r="A493" s="432"/>
      <c r="B493" s="432"/>
      <c r="C493" s="432"/>
      <c r="D493" s="432"/>
      <c r="E493" s="432"/>
      <c r="F493" s="432"/>
      <c r="G493" s="432"/>
      <c r="H493" s="432"/>
      <c r="I493" s="432"/>
      <c r="J493" s="432"/>
      <c r="K493" s="432"/>
      <c r="L493" s="432"/>
      <c r="M493" s="432"/>
      <c r="N493" s="432"/>
      <c r="O493" s="432"/>
      <c r="P493" s="432"/>
      <c r="Q493" s="432"/>
      <c r="R493" s="432"/>
      <c r="S493" s="432"/>
      <c r="T493" s="432"/>
      <c r="U493" s="432"/>
      <c r="V493" s="432"/>
      <c r="W493" s="432"/>
      <c r="X493" s="432"/>
      <c r="Y493" s="432"/>
      <c r="Z493" s="432"/>
    </row>
    <row r="494">
      <c r="A494" s="432"/>
      <c r="B494" s="432"/>
      <c r="C494" s="432"/>
      <c r="D494" s="432"/>
      <c r="E494" s="432"/>
      <c r="F494" s="432"/>
      <c r="G494" s="432"/>
      <c r="H494" s="432"/>
      <c r="I494" s="432"/>
      <c r="J494" s="432"/>
      <c r="K494" s="432"/>
      <c r="L494" s="432"/>
      <c r="M494" s="432"/>
      <c r="N494" s="432"/>
      <c r="O494" s="432"/>
      <c r="P494" s="432"/>
      <c r="Q494" s="432"/>
      <c r="R494" s="432"/>
      <c r="S494" s="432"/>
      <c r="T494" s="432"/>
      <c r="U494" s="432"/>
      <c r="V494" s="432"/>
      <c r="W494" s="432"/>
      <c r="X494" s="432"/>
      <c r="Y494" s="432"/>
      <c r="Z494" s="432"/>
    </row>
    <row r="495">
      <c r="A495" s="432"/>
      <c r="B495" s="432"/>
      <c r="C495" s="432"/>
      <c r="D495" s="432"/>
      <c r="E495" s="432"/>
      <c r="F495" s="432"/>
      <c r="G495" s="432"/>
      <c r="H495" s="432"/>
      <c r="I495" s="432"/>
      <c r="J495" s="432"/>
      <c r="K495" s="432"/>
      <c r="L495" s="432"/>
      <c r="M495" s="432"/>
      <c r="N495" s="432"/>
      <c r="O495" s="432"/>
      <c r="P495" s="432"/>
      <c r="Q495" s="432"/>
      <c r="R495" s="432"/>
      <c r="S495" s="432"/>
      <c r="T495" s="432"/>
      <c r="U495" s="432"/>
      <c r="V495" s="432"/>
      <c r="W495" s="432"/>
      <c r="X495" s="432"/>
      <c r="Y495" s="432"/>
      <c r="Z495" s="432"/>
    </row>
    <row r="496">
      <c r="A496" s="432"/>
      <c r="B496" s="432"/>
      <c r="C496" s="432"/>
      <c r="D496" s="432"/>
      <c r="E496" s="432"/>
      <c r="F496" s="432"/>
      <c r="G496" s="432"/>
      <c r="H496" s="432"/>
      <c r="I496" s="432"/>
      <c r="J496" s="432"/>
      <c r="K496" s="432"/>
      <c r="L496" s="432"/>
      <c r="M496" s="432"/>
      <c r="N496" s="432"/>
      <c r="O496" s="432"/>
      <c r="P496" s="432"/>
      <c r="Q496" s="432"/>
      <c r="R496" s="432"/>
      <c r="S496" s="432"/>
      <c r="T496" s="432"/>
      <c r="U496" s="432"/>
      <c r="V496" s="432"/>
      <c r="W496" s="432"/>
      <c r="X496" s="432"/>
      <c r="Y496" s="432"/>
      <c r="Z496" s="432"/>
    </row>
    <row r="497">
      <c r="A497" s="432"/>
      <c r="B497" s="432"/>
      <c r="C497" s="432"/>
      <c r="D497" s="432"/>
      <c r="E497" s="432"/>
      <c r="F497" s="432"/>
      <c r="G497" s="432"/>
      <c r="H497" s="432"/>
      <c r="I497" s="432"/>
      <c r="J497" s="432"/>
      <c r="K497" s="432"/>
      <c r="L497" s="432"/>
      <c r="M497" s="432"/>
      <c r="N497" s="432"/>
      <c r="O497" s="432"/>
      <c r="P497" s="432"/>
      <c r="Q497" s="432"/>
      <c r="R497" s="432"/>
      <c r="S497" s="432"/>
      <c r="T497" s="432"/>
      <c r="U497" s="432"/>
      <c r="V497" s="432"/>
      <c r="W497" s="432"/>
      <c r="X497" s="432"/>
      <c r="Y497" s="432"/>
      <c r="Z497" s="432"/>
    </row>
    <row r="498">
      <c r="A498" s="432"/>
      <c r="B498" s="432"/>
      <c r="C498" s="432"/>
      <c r="D498" s="432"/>
      <c r="E498" s="432"/>
      <c r="F498" s="432"/>
      <c r="G498" s="432"/>
      <c r="H498" s="432"/>
      <c r="I498" s="432"/>
      <c r="J498" s="432"/>
      <c r="K498" s="432"/>
      <c r="L498" s="432"/>
      <c r="M498" s="432"/>
      <c r="N498" s="432"/>
      <c r="O498" s="432"/>
      <c r="P498" s="432"/>
      <c r="Q498" s="432"/>
      <c r="R498" s="432"/>
      <c r="S498" s="432"/>
      <c r="T498" s="432"/>
      <c r="U498" s="432"/>
      <c r="V498" s="432"/>
      <c r="W498" s="432"/>
      <c r="X498" s="432"/>
      <c r="Y498" s="432"/>
      <c r="Z498" s="432"/>
    </row>
    <row r="499">
      <c r="A499" s="432"/>
      <c r="B499" s="432"/>
      <c r="C499" s="432"/>
      <c r="D499" s="432"/>
      <c r="E499" s="432"/>
      <c r="F499" s="432"/>
      <c r="G499" s="432"/>
      <c r="H499" s="432"/>
      <c r="I499" s="432"/>
      <c r="J499" s="432"/>
      <c r="K499" s="432"/>
      <c r="L499" s="432"/>
      <c r="M499" s="432"/>
      <c r="N499" s="432"/>
      <c r="O499" s="432"/>
      <c r="P499" s="432"/>
      <c r="Q499" s="432"/>
      <c r="R499" s="432"/>
      <c r="S499" s="432"/>
      <c r="T499" s="432"/>
      <c r="U499" s="432"/>
      <c r="V499" s="432"/>
      <c r="W499" s="432"/>
      <c r="X499" s="432"/>
      <c r="Y499" s="432"/>
      <c r="Z499" s="432"/>
    </row>
    <row r="500">
      <c r="A500" s="432"/>
      <c r="B500" s="432"/>
      <c r="C500" s="432"/>
      <c r="D500" s="432"/>
      <c r="E500" s="432"/>
      <c r="F500" s="432"/>
      <c r="G500" s="432"/>
      <c r="H500" s="432"/>
      <c r="I500" s="432"/>
      <c r="J500" s="432"/>
      <c r="K500" s="432"/>
      <c r="L500" s="432"/>
      <c r="M500" s="432"/>
      <c r="N500" s="432"/>
      <c r="O500" s="432"/>
      <c r="P500" s="432"/>
      <c r="Q500" s="432"/>
      <c r="R500" s="432"/>
      <c r="S500" s="432"/>
      <c r="T500" s="432"/>
      <c r="U500" s="432"/>
      <c r="V500" s="432"/>
      <c r="W500" s="432"/>
      <c r="X500" s="432"/>
      <c r="Y500" s="432"/>
      <c r="Z500" s="432"/>
    </row>
    <row r="501">
      <c r="A501" s="432"/>
      <c r="B501" s="432"/>
      <c r="C501" s="432"/>
      <c r="D501" s="432"/>
      <c r="E501" s="432"/>
      <c r="F501" s="432"/>
      <c r="G501" s="432"/>
      <c r="H501" s="432"/>
      <c r="I501" s="432"/>
      <c r="J501" s="432"/>
      <c r="K501" s="432"/>
      <c r="L501" s="432"/>
      <c r="M501" s="432"/>
      <c r="N501" s="432"/>
      <c r="O501" s="432"/>
      <c r="P501" s="432"/>
      <c r="Q501" s="432"/>
      <c r="R501" s="432"/>
      <c r="S501" s="432"/>
      <c r="T501" s="432"/>
      <c r="U501" s="432"/>
      <c r="V501" s="432"/>
      <c r="W501" s="432"/>
      <c r="X501" s="432"/>
      <c r="Y501" s="432"/>
      <c r="Z501" s="432"/>
    </row>
    <row r="502">
      <c r="A502" s="432"/>
      <c r="B502" s="432"/>
      <c r="C502" s="432"/>
      <c r="D502" s="432"/>
      <c r="E502" s="432"/>
      <c r="F502" s="432"/>
      <c r="G502" s="432"/>
      <c r="H502" s="432"/>
      <c r="I502" s="432"/>
      <c r="J502" s="432"/>
      <c r="K502" s="432"/>
      <c r="L502" s="432"/>
      <c r="M502" s="432"/>
      <c r="N502" s="432"/>
      <c r="O502" s="432"/>
      <c r="P502" s="432"/>
      <c r="Q502" s="432"/>
      <c r="R502" s="432"/>
      <c r="S502" s="432"/>
      <c r="T502" s="432"/>
      <c r="U502" s="432"/>
      <c r="V502" s="432"/>
      <c r="W502" s="432"/>
      <c r="X502" s="432"/>
      <c r="Y502" s="432"/>
      <c r="Z502" s="432"/>
    </row>
    <row r="503">
      <c r="A503" s="432"/>
      <c r="B503" s="432"/>
      <c r="C503" s="432"/>
      <c r="D503" s="432"/>
      <c r="E503" s="432"/>
      <c r="F503" s="432"/>
      <c r="G503" s="432"/>
      <c r="H503" s="432"/>
      <c r="I503" s="432"/>
      <c r="J503" s="432"/>
      <c r="K503" s="432"/>
      <c r="L503" s="432"/>
      <c r="M503" s="432"/>
      <c r="N503" s="432"/>
      <c r="O503" s="432"/>
      <c r="P503" s="432"/>
      <c r="Q503" s="432"/>
      <c r="R503" s="432"/>
      <c r="S503" s="432"/>
      <c r="T503" s="432"/>
      <c r="U503" s="432"/>
      <c r="V503" s="432"/>
      <c r="W503" s="432"/>
      <c r="X503" s="432"/>
      <c r="Y503" s="432"/>
      <c r="Z503" s="432"/>
    </row>
    <row r="504">
      <c r="A504" s="432"/>
      <c r="B504" s="432"/>
      <c r="C504" s="432"/>
      <c r="D504" s="432"/>
      <c r="E504" s="432"/>
      <c r="F504" s="432"/>
      <c r="G504" s="432"/>
      <c r="H504" s="432"/>
      <c r="I504" s="432"/>
      <c r="J504" s="432"/>
      <c r="K504" s="432"/>
      <c r="L504" s="432"/>
      <c r="M504" s="432"/>
      <c r="N504" s="432"/>
      <c r="O504" s="432"/>
      <c r="P504" s="432"/>
      <c r="Q504" s="432"/>
      <c r="R504" s="432"/>
      <c r="S504" s="432"/>
      <c r="T504" s="432"/>
      <c r="U504" s="432"/>
      <c r="V504" s="432"/>
      <c r="W504" s="432"/>
      <c r="X504" s="432"/>
      <c r="Y504" s="432"/>
      <c r="Z504" s="432"/>
    </row>
    <row r="505">
      <c r="A505" s="432"/>
      <c r="B505" s="432"/>
      <c r="C505" s="432"/>
      <c r="D505" s="432"/>
      <c r="E505" s="432"/>
      <c r="F505" s="432"/>
      <c r="G505" s="432"/>
      <c r="H505" s="432"/>
      <c r="I505" s="432"/>
      <c r="J505" s="432"/>
      <c r="K505" s="432"/>
      <c r="L505" s="432"/>
      <c r="M505" s="432"/>
      <c r="N505" s="432"/>
      <c r="O505" s="432"/>
      <c r="P505" s="432"/>
      <c r="Q505" s="432"/>
      <c r="R505" s="432"/>
      <c r="S505" s="432"/>
      <c r="T505" s="432"/>
      <c r="U505" s="432"/>
      <c r="V505" s="432"/>
      <c r="W505" s="432"/>
      <c r="X505" s="432"/>
      <c r="Y505" s="432"/>
      <c r="Z505" s="432"/>
    </row>
    <row r="506">
      <c r="A506" s="432"/>
      <c r="B506" s="432"/>
      <c r="C506" s="432"/>
      <c r="D506" s="432"/>
      <c r="E506" s="432"/>
      <c r="F506" s="432"/>
      <c r="G506" s="432"/>
      <c r="H506" s="432"/>
      <c r="I506" s="432"/>
      <c r="J506" s="432"/>
      <c r="K506" s="432"/>
      <c r="L506" s="432"/>
      <c r="M506" s="432"/>
      <c r="N506" s="432"/>
      <c r="O506" s="432"/>
      <c r="P506" s="432"/>
      <c r="Q506" s="432"/>
      <c r="R506" s="432"/>
      <c r="S506" s="432"/>
      <c r="T506" s="432"/>
      <c r="U506" s="432"/>
      <c r="V506" s="432"/>
      <c r="W506" s="432"/>
      <c r="X506" s="432"/>
      <c r="Y506" s="432"/>
      <c r="Z506" s="432"/>
    </row>
    <row r="507">
      <c r="A507" s="432"/>
      <c r="B507" s="432"/>
      <c r="C507" s="432"/>
      <c r="D507" s="432"/>
      <c r="E507" s="432"/>
      <c r="F507" s="432"/>
      <c r="G507" s="432"/>
      <c r="H507" s="432"/>
      <c r="I507" s="432"/>
      <c r="J507" s="432"/>
      <c r="K507" s="432"/>
      <c r="L507" s="432"/>
      <c r="M507" s="432"/>
      <c r="N507" s="432"/>
      <c r="O507" s="432"/>
      <c r="P507" s="432"/>
      <c r="Q507" s="432"/>
      <c r="R507" s="432"/>
      <c r="S507" s="432"/>
      <c r="T507" s="432"/>
      <c r="U507" s="432"/>
      <c r="V507" s="432"/>
      <c r="W507" s="432"/>
      <c r="X507" s="432"/>
      <c r="Y507" s="432"/>
      <c r="Z507" s="432"/>
    </row>
    <row r="508">
      <c r="A508" s="432"/>
      <c r="B508" s="432"/>
      <c r="C508" s="432"/>
      <c r="D508" s="432"/>
      <c r="E508" s="432"/>
      <c r="F508" s="432"/>
      <c r="G508" s="432"/>
      <c r="H508" s="432"/>
      <c r="I508" s="432"/>
      <c r="J508" s="432"/>
      <c r="K508" s="432"/>
      <c r="L508" s="432"/>
      <c r="M508" s="432"/>
      <c r="N508" s="432"/>
      <c r="O508" s="432"/>
      <c r="P508" s="432"/>
      <c r="Q508" s="432"/>
      <c r="R508" s="432"/>
      <c r="S508" s="432"/>
      <c r="T508" s="432"/>
      <c r="U508" s="432"/>
      <c r="V508" s="432"/>
      <c r="W508" s="432"/>
      <c r="X508" s="432"/>
      <c r="Y508" s="432"/>
      <c r="Z508" s="432"/>
    </row>
    <row r="509">
      <c r="A509" s="432"/>
      <c r="B509" s="432"/>
      <c r="C509" s="432"/>
      <c r="D509" s="432"/>
      <c r="E509" s="432"/>
      <c r="F509" s="432"/>
      <c r="G509" s="432"/>
      <c r="H509" s="432"/>
      <c r="I509" s="432"/>
      <c r="J509" s="432"/>
      <c r="K509" s="432"/>
      <c r="L509" s="432"/>
      <c r="M509" s="432"/>
      <c r="N509" s="432"/>
      <c r="O509" s="432"/>
      <c r="P509" s="432"/>
      <c r="Q509" s="432"/>
      <c r="R509" s="432"/>
      <c r="S509" s="432"/>
      <c r="T509" s="432"/>
      <c r="U509" s="432"/>
      <c r="V509" s="432"/>
      <c r="W509" s="432"/>
      <c r="X509" s="432"/>
      <c r="Y509" s="432"/>
      <c r="Z509" s="432"/>
    </row>
    <row r="510">
      <c r="A510" s="432"/>
      <c r="B510" s="432"/>
      <c r="C510" s="432"/>
      <c r="D510" s="432"/>
      <c r="E510" s="432"/>
      <c r="F510" s="432"/>
      <c r="G510" s="432"/>
      <c r="H510" s="432"/>
      <c r="I510" s="432"/>
      <c r="J510" s="432"/>
      <c r="K510" s="432"/>
      <c r="L510" s="432"/>
      <c r="M510" s="432"/>
      <c r="N510" s="432"/>
      <c r="O510" s="432"/>
      <c r="P510" s="432"/>
      <c r="Q510" s="432"/>
      <c r="R510" s="432"/>
      <c r="S510" s="432"/>
      <c r="T510" s="432"/>
      <c r="U510" s="432"/>
      <c r="V510" s="432"/>
      <c r="W510" s="432"/>
      <c r="X510" s="432"/>
      <c r="Y510" s="432"/>
      <c r="Z510" s="432"/>
    </row>
    <row r="511">
      <c r="A511" s="432"/>
      <c r="B511" s="432"/>
      <c r="C511" s="432"/>
      <c r="D511" s="432"/>
      <c r="E511" s="432"/>
      <c r="F511" s="432"/>
      <c r="G511" s="432"/>
      <c r="H511" s="432"/>
      <c r="I511" s="432"/>
      <c r="J511" s="432"/>
      <c r="K511" s="432"/>
      <c r="L511" s="432"/>
      <c r="M511" s="432"/>
      <c r="N511" s="432"/>
      <c r="O511" s="432"/>
      <c r="P511" s="432"/>
      <c r="Q511" s="432"/>
      <c r="R511" s="432"/>
      <c r="S511" s="432"/>
      <c r="T511" s="432"/>
      <c r="U511" s="432"/>
      <c r="V511" s="432"/>
      <c r="W511" s="432"/>
      <c r="X511" s="432"/>
      <c r="Y511" s="432"/>
      <c r="Z511" s="432"/>
    </row>
    <row r="512">
      <c r="A512" s="432"/>
      <c r="B512" s="432"/>
      <c r="C512" s="432"/>
      <c r="D512" s="432"/>
      <c r="E512" s="432"/>
      <c r="F512" s="432"/>
      <c r="G512" s="432"/>
      <c r="H512" s="432"/>
      <c r="I512" s="432"/>
      <c r="J512" s="432"/>
      <c r="K512" s="432"/>
      <c r="L512" s="432"/>
      <c r="M512" s="432"/>
      <c r="N512" s="432"/>
      <c r="O512" s="432"/>
      <c r="P512" s="432"/>
      <c r="Q512" s="432"/>
      <c r="R512" s="432"/>
      <c r="S512" s="432"/>
      <c r="T512" s="432"/>
      <c r="U512" s="432"/>
      <c r="V512" s="432"/>
      <c r="W512" s="432"/>
      <c r="X512" s="432"/>
      <c r="Y512" s="432"/>
      <c r="Z512" s="432"/>
    </row>
    <row r="513">
      <c r="A513" s="432"/>
      <c r="B513" s="432"/>
      <c r="C513" s="432"/>
      <c r="D513" s="432"/>
      <c r="E513" s="432"/>
      <c r="F513" s="432"/>
      <c r="G513" s="432"/>
      <c r="H513" s="432"/>
      <c r="I513" s="432"/>
      <c r="J513" s="432"/>
      <c r="K513" s="432"/>
      <c r="L513" s="432"/>
      <c r="M513" s="432"/>
      <c r="N513" s="432"/>
      <c r="O513" s="432"/>
      <c r="P513" s="432"/>
      <c r="Q513" s="432"/>
      <c r="R513" s="432"/>
      <c r="S513" s="432"/>
      <c r="T513" s="432"/>
      <c r="U513" s="432"/>
      <c r="V513" s="432"/>
      <c r="W513" s="432"/>
      <c r="X513" s="432"/>
      <c r="Y513" s="432"/>
      <c r="Z513" s="432"/>
    </row>
    <row r="514">
      <c r="A514" s="432"/>
      <c r="B514" s="432"/>
      <c r="C514" s="432"/>
      <c r="D514" s="432"/>
      <c r="E514" s="432"/>
      <c r="F514" s="432"/>
      <c r="G514" s="432"/>
      <c r="H514" s="432"/>
      <c r="I514" s="432"/>
      <c r="J514" s="432"/>
      <c r="K514" s="432"/>
      <c r="L514" s="432"/>
      <c r="M514" s="432"/>
      <c r="N514" s="432"/>
      <c r="O514" s="432"/>
      <c r="P514" s="432"/>
      <c r="Q514" s="432"/>
      <c r="R514" s="432"/>
      <c r="S514" s="432"/>
      <c r="T514" s="432"/>
      <c r="U514" s="432"/>
      <c r="V514" s="432"/>
      <c r="W514" s="432"/>
      <c r="X514" s="432"/>
      <c r="Y514" s="432"/>
      <c r="Z514" s="432"/>
    </row>
    <row r="515">
      <c r="A515" s="432"/>
      <c r="B515" s="432"/>
      <c r="C515" s="432"/>
      <c r="D515" s="432"/>
      <c r="E515" s="432"/>
      <c r="F515" s="432"/>
      <c r="G515" s="432"/>
      <c r="H515" s="432"/>
      <c r="I515" s="432"/>
      <c r="J515" s="432"/>
      <c r="K515" s="432"/>
      <c r="L515" s="432"/>
      <c r="M515" s="432"/>
      <c r="N515" s="432"/>
      <c r="O515" s="432"/>
      <c r="P515" s="432"/>
      <c r="Q515" s="432"/>
      <c r="R515" s="432"/>
      <c r="S515" s="432"/>
      <c r="T515" s="432"/>
      <c r="U515" s="432"/>
      <c r="V515" s="432"/>
      <c r="W515" s="432"/>
      <c r="X515" s="432"/>
      <c r="Y515" s="432"/>
      <c r="Z515" s="432"/>
    </row>
    <row r="516">
      <c r="A516" s="432"/>
      <c r="B516" s="432"/>
      <c r="C516" s="432"/>
      <c r="D516" s="432"/>
      <c r="E516" s="432"/>
      <c r="F516" s="432"/>
      <c r="G516" s="432"/>
      <c r="H516" s="432"/>
      <c r="I516" s="432"/>
      <c r="J516" s="432"/>
      <c r="K516" s="432"/>
      <c r="L516" s="432"/>
      <c r="M516" s="432"/>
      <c r="N516" s="432"/>
      <c r="O516" s="432"/>
      <c r="P516" s="432"/>
      <c r="Q516" s="432"/>
      <c r="R516" s="432"/>
      <c r="S516" s="432"/>
      <c r="T516" s="432"/>
      <c r="U516" s="432"/>
      <c r="V516" s="432"/>
      <c r="W516" s="432"/>
      <c r="X516" s="432"/>
      <c r="Y516" s="432"/>
      <c r="Z516" s="432"/>
    </row>
    <row r="517">
      <c r="A517" s="432"/>
      <c r="B517" s="432"/>
      <c r="C517" s="432"/>
      <c r="D517" s="432"/>
      <c r="E517" s="432"/>
      <c r="F517" s="432"/>
      <c r="G517" s="432"/>
      <c r="H517" s="432"/>
      <c r="I517" s="432"/>
      <c r="J517" s="432"/>
      <c r="K517" s="432"/>
      <c r="L517" s="432"/>
      <c r="M517" s="432"/>
      <c r="N517" s="432"/>
      <c r="O517" s="432"/>
      <c r="P517" s="432"/>
      <c r="Q517" s="432"/>
      <c r="R517" s="432"/>
      <c r="S517" s="432"/>
      <c r="T517" s="432"/>
      <c r="U517" s="432"/>
      <c r="V517" s="432"/>
      <c r="W517" s="432"/>
      <c r="X517" s="432"/>
      <c r="Y517" s="432"/>
      <c r="Z517" s="432"/>
    </row>
    <row r="518">
      <c r="A518" s="432"/>
      <c r="B518" s="432"/>
      <c r="C518" s="432"/>
      <c r="D518" s="432"/>
      <c r="E518" s="432"/>
      <c r="F518" s="432"/>
      <c r="G518" s="432"/>
      <c r="H518" s="432"/>
      <c r="I518" s="432"/>
      <c r="J518" s="432"/>
      <c r="K518" s="432"/>
      <c r="L518" s="432"/>
      <c r="M518" s="432"/>
      <c r="N518" s="432"/>
      <c r="O518" s="432"/>
      <c r="P518" s="432"/>
      <c r="Q518" s="432"/>
      <c r="R518" s="432"/>
      <c r="S518" s="432"/>
      <c r="T518" s="432"/>
      <c r="U518" s="432"/>
      <c r="V518" s="432"/>
      <c r="W518" s="432"/>
      <c r="X518" s="432"/>
      <c r="Y518" s="432"/>
      <c r="Z518" s="432"/>
    </row>
    <row r="519">
      <c r="A519" s="432"/>
      <c r="B519" s="432"/>
      <c r="C519" s="432"/>
      <c r="D519" s="432"/>
      <c r="E519" s="432"/>
      <c r="F519" s="432"/>
      <c r="G519" s="432"/>
      <c r="H519" s="432"/>
      <c r="I519" s="432"/>
      <c r="J519" s="432"/>
      <c r="K519" s="432"/>
      <c r="L519" s="432"/>
      <c r="M519" s="432"/>
      <c r="N519" s="432"/>
      <c r="O519" s="432"/>
      <c r="P519" s="432"/>
      <c r="Q519" s="432"/>
      <c r="R519" s="432"/>
      <c r="S519" s="432"/>
      <c r="T519" s="432"/>
      <c r="U519" s="432"/>
      <c r="V519" s="432"/>
      <c r="W519" s="432"/>
      <c r="X519" s="432"/>
      <c r="Y519" s="432"/>
      <c r="Z519" s="432"/>
    </row>
    <row r="520">
      <c r="A520" s="432"/>
      <c r="B520" s="432"/>
      <c r="C520" s="432"/>
      <c r="D520" s="432"/>
      <c r="E520" s="432"/>
      <c r="F520" s="432"/>
      <c r="G520" s="432"/>
      <c r="H520" s="432"/>
      <c r="I520" s="432"/>
      <c r="J520" s="432"/>
      <c r="K520" s="432"/>
      <c r="L520" s="432"/>
      <c r="M520" s="432"/>
      <c r="N520" s="432"/>
      <c r="O520" s="432"/>
      <c r="P520" s="432"/>
      <c r="Q520" s="432"/>
      <c r="R520" s="432"/>
      <c r="S520" s="432"/>
      <c r="T520" s="432"/>
      <c r="U520" s="432"/>
      <c r="V520" s="432"/>
      <c r="W520" s="432"/>
      <c r="X520" s="432"/>
      <c r="Y520" s="432"/>
      <c r="Z520" s="432"/>
    </row>
    <row r="521">
      <c r="A521" s="432"/>
      <c r="B521" s="432"/>
      <c r="C521" s="432"/>
      <c r="D521" s="432"/>
      <c r="E521" s="432"/>
      <c r="F521" s="432"/>
      <c r="G521" s="432"/>
      <c r="H521" s="432"/>
      <c r="I521" s="432"/>
      <c r="J521" s="432"/>
      <c r="K521" s="432"/>
      <c r="L521" s="432"/>
      <c r="M521" s="432"/>
      <c r="N521" s="432"/>
      <c r="O521" s="432"/>
      <c r="P521" s="432"/>
      <c r="Q521" s="432"/>
      <c r="R521" s="432"/>
      <c r="S521" s="432"/>
      <c r="T521" s="432"/>
      <c r="U521" s="432"/>
      <c r="V521" s="432"/>
      <c r="W521" s="432"/>
      <c r="X521" s="432"/>
      <c r="Y521" s="432"/>
      <c r="Z521" s="432"/>
    </row>
    <row r="522">
      <c r="A522" s="432"/>
      <c r="B522" s="432"/>
      <c r="C522" s="432"/>
      <c r="D522" s="432"/>
      <c r="E522" s="432"/>
      <c r="F522" s="432"/>
      <c r="G522" s="432"/>
      <c r="H522" s="432"/>
      <c r="I522" s="432"/>
      <c r="J522" s="432"/>
      <c r="K522" s="432"/>
      <c r="L522" s="432"/>
      <c r="M522" s="432"/>
      <c r="N522" s="432"/>
      <c r="O522" s="432"/>
      <c r="P522" s="432"/>
      <c r="Q522" s="432"/>
      <c r="R522" s="432"/>
      <c r="S522" s="432"/>
      <c r="T522" s="432"/>
      <c r="U522" s="432"/>
      <c r="V522" s="432"/>
      <c r="W522" s="432"/>
      <c r="X522" s="432"/>
      <c r="Y522" s="432"/>
      <c r="Z522" s="432"/>
    </row>
    <row r="523">
      <c r="A523" s="432"/>
      <c r="B523" s="432"/>
      <c r="C523" s="432"/>
      <c r="D523" s="432"/>
      <c r="E523" s="432"/>
      <c r="F523" s="432"/>
      <c r="G523" s="432"/>
      <c r="H523" s="432"/>
      <c r="I523" s="432"/>
      <c r="J523" s="432"/>
      <c r="K523" s="432"/>
      <c r="L523" s="432"/>
      <c r="M523" s="432"/>
      <c r="N523" s="432"/>
      <c r="O523" s="432"/>
      <c r="P523" s="432"/>
      <c r="Q523" s="432"/>
      <c r="R523" s="432"/>
      <c r="S523" s="432"/>
      <c r="T523" s="432"/>
      <c r="U523" s="432"/>
      <c r="V523" s="432"/>
      <c r="W523" s="432"/>
      <c r="X523" s="432"/>
      <c r="Y523" s="432"/>
      <c r="Z523" s="432"/>
    </row>
    <row r="524">
      <c r="A524" s="432"/>
      <c r="B524" s="432"/>
      <c r="C524" s="432"/>
      <c r="D524" s="432"/>
      <c r="E524" s="432"/>
      <c r="F524" s="432"/>
      <c r="G524" s="432"/>
      <c r="H524" s="432"/>
      <c r="I524" s="432"/>
      <c r="J524" s="432"/>
      <c r="K524" s="432"/>
      <c r="L524" s="432"/>
      <c r="M524" s="432"/>
      <c r="N524" s="432"/>
      <c r="O524" s="432"/>
      <c r="P524" s="432"/>
      <c r="Q524" s="432"/>
      <c r="R524" s="432"/>
      <c r="S524" s="432"/>
      <c r="T524" s="432"/>
      <c r="U524" s="432"/>
      <c r="V524" s="432"/>
      <c r="W524" s="432"/>
      <c r="X524" s="432"/>
      <c r="Y524" s="432"/>
      <c r="Z524" s="432"/>
    </row>
    <row r="525">
      <c r="A525" s="432"/>
      <c r="B525" s="432"/>
      <c r="C525" s="432"/>
      <c r="D525" s="432"/>
      <c r="E525" s="432"/>
      <c r="F525" s="432"/>
      <c r="G525" s="432"/>
      <c r="H525" s="432"/>
      <c r="I525" s="432"/>
      <c r="J525" s="432"/>
      <c r="K525" s="432"/>
      <c r="L525" s="432"/>
      <c r="M525" s="432"/>
      <c r="N525" s="432"/>
      <c r="O525" s="432"/>
      <c r="P525" s="432"/>
      <c r="Q525" s="432"/>
      <c r="R525" s="432"/>
      <c r="S525" s="432"/>
      <c r="T525" s="432"/>
      <c r="U525" s="432"/>
      <c r="V525" s="432"/>
      <c r="W525" s="432"/>
      <c r="X525" s="432"/>
      <c r="Y525" s="432"/>
      <c r="Z525" s="432"/>
    </row>
    <row r="526">
      <c r="A526" s="432"/>
      <c r="B526" s="432"/>
      <c r="C526" s="432"/>
      <c r="D526" s="432"/>
      <c r="E526" s="432"/>
      <c r="F526" s="432"/>
      <c r="G526" s="432"/>
      <c r="H526" s="432"/>
      <c r="I526" s="432"/>
      <c r="J526" s="432"/>
      <c r="K526" s="432"/>
      <c r="L526" s="432"/>
      <c r="M526" s="432"/>
      <c r="N526" s="432"/>
      <c r="O526" s="432"/>
      <c r="P526" s="432"/>
      <c r="Q526" s="432"/>
      <c r="R526" s="432"/>
      <c r="S526" s="432"/>
      <c r="T526" s="432"/>
      <c r="U526" s="432"/>
      <c r="V526" s="432"/>
      <c r="W526" s="432"/>
      <c r="X526" s="432"/>
      <c r="Y526" s="432"/>
      <c r="Z526" s="432"/>
    </row>
    <row r="527">
      <c r="A527" s="432"/>
      <c r="B527" s="432"/>
      <c r="C527" s="432"/>
      <c r="D527" s="432"/>
      <c r="E527" s="432"/>
      <c r="F527" s="432"/>
      <c r="G527" s="432"/>
      <c r="H527" s="432"/>
      <c r="I527" s="432"/>
      <c r="J527" s="432"/>
      <c r="K527" s="432"/>
      <c r="L527" s="432"/>
      <c r="M527" s="432"/>
      <c r="N527" s="432"/>
      <c r="O527" s="432"/>
      <c r="P527" s="432"/>
      <c r="Q527" s="432"/>
      <c r="R527" s="432"/>
      <c r="S527" s="432"/>
      <c r="T527" s="432"/>
      <c r="U527" s="432"/>
      <c r="V527" s="432"/>
      <c r="W527" s="432"/>
      <c r="X527" s="432"/>
      <c r="Y527" s="432"/>
      <c r="Z527" s="432"/>
    </row>
    <row r="528">
      <c r="A528" s="432"/>
      <c r="B528" s="432"/>
      <c r="C528" s="432"/>
      <c r="D528" s="432"/>
      <c r="E528" s="432"/>
      <c r="F528" s="432"/>
      <c r="G528" s="432"/>
      <c r="H528" s="432"/>
      <c r="I528" s="432"/>
      <c r="J528" s="432"/>
      <c r="K528" s="432"/>
      <c r="L528" s="432"/>
      <c r="M528" s="432"/>
      <c r="N528" s="432"/>
      <c r="O528" s="432"/>
      <c r="P528" s="432"/>
      <c r="Q528" s="432"/>
      <c r="R528" s="432"/>
      <c r="S528" s="432"/>
      <c r="T528" s="432"/>
      <c r="U528" s="432"/>
      <c r="V528" s="432"/>
      <c r="W528" s="432"/>
      <c r="X528" s="432"/>
      <c r="Y528" s="432"/>
      <c r="Z528" s="432"/>
    </row>
    <row r="529">
      <c r="A529" s="432"/>
      <c r="B529" s="432"/>
      <c r="C529" s="432"/>
      <c r="D529" s="432"/>
      <c r="E529" s="432"/>
      <c r="F529" s="432"/>
      <c r="G529" s="432"/>
      <c r="H529" s="432"/>
      <c r="I529" s="432"/>
      <c r="J529" s="432"/>
      <c r="K529" s="432"/>
      <c r="L529" s="432"/>
      <c r="M529" s="432"/>
      <c r="N529" s="432"/>
      <c r="O529" s="432"/>
      <c r="P529" s="432"/>
      <c r="Q529" s="432"/>
      <c r="R529" s="432"/>
      <c r="S529" s="432"/>
      <c r="T529" s="432"/>
      <c r="U529" s="432"/>
      <c r="V529" s="432"/>
      <c r="W529" s="432"/>
      <c r="X529" s="432"/>
      <c r="Y529" s="432"/>
      <c r="Z529" s="432"/>
    </row>
    <row r="530">
      <c r="A530" s="432"/>
      <c r="B530" s="432"/>
      <c r="C530" s="432"/>
      <c r="D530" s="432"/>
      <c r="E530" s="432"/>
      <c r="F530" s="432"/>
      <c r="G530" s="432"/>
      <c r="H530" s="432"/>
      <c r="I530" s="432"/>
      <c r="J530" s="432"/>
      <c r="K530" s="432"/>
      <c r="L530" s="432"/>
      <c r="M530" s="432"/>
      <c r="N530" s="432"/>
      <c r="O530" s="432"/>
      <c r="P530" s="432"/>
      <c r="Q530" s="432"/>
      <c r="R530" s="432"/>
      <c r="S530" s="432"/>
      <c r="T530" s="432"/>
      <c r="U530" s="432"/>
      <c r="V530" s="432"/>
      <c r="W530" s="432"/>
      <c r="X530" s="432"/>
      <c r="Y530" s="432"/>
      <c r="Z530" s="432"/>
    </row>
    <row r="531">
      <c r="A531" s="432"/>
      <c r="B531" s="432"/>
      <c r="C531" s="432"/>
      <c r="D531" s="432"/>
      <c r="E531" s="432"/>
      <c r="F531" s="432"/>
      <c r="G531" s="432"/>
      <c r="H531" s="432"/>
      <c r="I531" s="432"/>
      <c r="J531" s="432"/>
      <c r="K531" s="432"/>
      <c r="L531" s="432"/>
      <c r="M531" s="432"/>
      <c r="N531" s="432"/>
      <c r="O531" s="432"/>
      <c r="P531" s="432"/>
      <c r="Q531" s="432"/>
      <c r="R531" s="432"/>
      <c r="S531" s="432"/>
      <c r="T531" s="432"/>
      <c r="U531" s="432"/>
      <c r="V531" s="432"/>
      <c r="W531" s="432"/>
      <c r="X531" s="432"/>
      <c r="Y531" s="432"/>
      <c r="Z531" s="432"/>
    </row>
    <row r="532">
      <c r="A532" s="432"/>
      <c r="B532" s="432"/>
      <c r="C532" s="432"/>
      <c r="D532" s="432"/>
      <c r="E532" s="432"/>
      <c r="F532" s="432"/>
      <c r="G532" s="432"/>
      <c r="H532" s="432"/>
      <c r="I532" s="432"/>
      <c r="J532" s="432"/>
      <c r="K532" s="432"/>
      <c r="L532" s="432"/>
      <c r="M532" s="432"/>
      <c r="N532" s="432"/>
      <c r="O532" s="432"/>
      <c r="P532" s="432"/>
      <c r="Q532" s="432"/>
      <c r="R532" s="432"/>
      <c r="S532" s="432"/>
      <c r="T532" s="432"/>
      <c r="U532" s="432"/>
      <c r="V532" s="432"/>
      <c r="W532" s="432"/>
      <c r="X532" s="432"/>
      <c r="Y532" s="432"/>
      <c r="Z532" s="432"/>
    </row>
    <row r="533">
      <c r="A533" s="432"/>
      <c r="B533" s="432"/>
      <c r="C533" s="432"/>
      <c r="D533" s="432"/>
      <c r="E533" s="432"/>
      <c r="F533" s="432"/>
      <c r="G533" s="432"/>
      <c r="H533" s="432"/>
      <c r="I533" s="432"/>
      <c r="J533" s="432"/>
      <c r="K533" s="432"/>
      <c r="L533" s="432"/>
      <c r="M533" s="432"/>
      <c r="N533" s="432"/>
      <c r="O533" s="432"/>
      <c r="P533" s="432"/>
      <c r="Q533" s="432"/>
      <c r="R533" s="432"/>
      <c r="S533" s="432"/>
      <c r="T533" s="432"/>
      <c r="U533" s="432"/>
      <c r="V533" s="432"/>
      <c r="W533" s="432"/>
      <c r="X533" s="432"/>
      <c r="Y533" s="432"/>
      <c r="Z533" s="432"/>
    </row>
    <row r="534">
      <c r="A534" s="432"/>
      <c r="B534" s="432"/>
      <c r="C534" s="432"/>
      <c r="D534" s="432"/>
      <c r="E534" s="432"/>
      <c r="F534" s="432"/>
      <c r="G534" s="432"/>
      <c r="H534" s="432"/>
      <c r="I534" s="432"/>
      <c r="J534" s="432"/>
      <c r="K534" s="432"/>
      <c r="L534" s="432"/>
      <c r="M534" s="432"/>
      <c r="N534" s="432"/>
      <c r="O534" s="432"/>
      <c r="P534" s="432"/>
      <c r="Q534" s="432"/>
      <c r="R534" s="432"/>
      <c r="S534" s="432"/>
      <c r="T534" s="432"/>
      <c r="U534" s="432"/>
      <c r="V534" s="432"/>
      <c r="W534" s="432"/>
      <c r="X534" s="432"/>
      <c r="Y534" s="432"/>
      <c r="Z534" s="432"/>
    </row>
    <row r="535">
      <c r="A535" s="432"/>
      <c r="B535" s="432"/>
      <c r="C535" s="432"/>
      <c r="D535" s="432"/>
      <c r="E535" s="432"/>
      <c r="F535" s="432"/>
      <c r="G535" s="432"/>
      <c r="H535" s="432"/>
      <c r="I535" s="432"/>
      <c r="J535" s="432"/>
      <c r="K535" s="432"/>
      <c r="L535" s="432"/>
      <c r="M535" s="432"/>
      <c r="N535" s="432"/>
      <c r="O535" s="432"/>
      <c r="P535" s="432"/>
      <c r="Q535" s="432"/>
      <c r="R535" s="432"/>
      <c r="S535" s="432"/>
      <c r="T535" s="432"/>
      <c r="U535" s="432"/>
      <c r="V535" s="432"/>
      <c r="W535" s="432"/>
      <c r="X535" s="432"/>
      <c r="Y535" s="432"/>
      <c r="Z535" s="432"/>
    </row>
    <row r="536">
      <c r="A536" s="432"/>
      <c r="B536" s="432"/>
      <c r="C536" s="432"/>
      <c r="D536" s="432"/>
      <c r="E536" s="432"/>
      <c r="F536" s="432"/>
      <c r="G536" s="432"/>
      <c r="H536" s="432"/>
      <c r="I536" s="432"/>
      <c r="J536" s="432"/>
      <c r="K536" s="432"/>
      <c r="L536" s="432"/>
      <c r="M536" s="432"/>
      <c r="N536" s="432"/>
      <c r="O536" s="432"/>
      <c r="P536" s="432"/>
      <c r="Q536" s="432"/>
      <c r="R536" s="432"/>
      <c r="S536" s="432"/>
      <c r="T536" s="432"/>
      <c r="U536" s="432"/>
      <c r="V536" s="432"/>
      <c r="W536" s="432"/>
      <c r="X536" s="432"/>
      <c r="Y536" s="432"/>
      <c r="Z536" s="432"/>
    </row>
    <row r="537">
      <c r="A537" s="432"/>
      <c r="B537" s="432"/>
      <c r="C537" s="432"/>
      <c r="D537" s="432"/>
      <c r="E537" s="432"/>
      <c r="F537" s="432"/>
      <c r="G537" s="432"/>
      <c r="H537" s="432"/>
      <c r="I537" s="432"/>
      <c r="J537" s="432"/>
      <c r="K537" s="432"/>
      <c r="L537" s="432"/>
      <c r="M537" s="432"/>
      <c r="N537" s="432"/>
      <c r="O537" s="432"/>
      <c r="P537" s="432"/>
      <c r="Q537" s="432"/>
      <c r="R537" s="432"/>
      <c r="S537" s="432"/>
      <c r="T537" s="432"/>
      <c r="U537" s="432"/>
      <c r="V537" s="432"/>
      <c r="W537" s="432"/>
      <c r="X537" s="432"/>
      <c r="Y537" s="432"/>
      <c r="Z537" s="432"/>
    </row>
    <row r="538">
      <c r="A538" s="432"/>
      <c r="B538" s="432"/>
      <c r="C538" s="432"/>
      <c r="D538" s="432"/>
      <c r="E538" s="432"/>
      <c r="F538" s="432"/>
      <c r="G538" s="432"/>
      <c r="H538" s="432"/>
      <c r="I538" s="432"/>
      <c r="J538" s="432"/>
      <c r="K538" s="432"/>
      <c r="L538" s="432"/>
      <c r="M538" s="432"/>
      <c r="N538" s="432"/>
      <c r="O538" s="432"/>
      <c r="P538" s="432"/>
      <c r="Q538" s="432"/>
      <c r="R538" s="432"/>
      <c r="S538" s="432"/>
      <c r="T538" s="432"/>
      <c r="U538" s="432"/>
      <c r="V538" s="432"/>
      <c r="W538" s="432"/>
      <c r="X538" s="432"/>
      <c r="Y538" s="432"/>
      <c r="Z538" s="432"/>
    </row>
    <row r="539">
      <c r="A539" s="432"/>
      <c r="B539" s="432"/>
      <c r="C539" s="432"/>
      <c r="D539" s="432"/>
      <c r="E539" s="432"/>
      <c r="F539" s="432"/>
      <c r="G539" s="432"/>
      <c r="H539" s="432"/>
      <c r="I539" s="432"/>
      <c r="J539" s="432"/>
      <c r="K539" s="432"/>
      <c r="L539" s="432"/>
      <c r="M539" s="432"/>
      <c r="N539" s="432"/>
      <c r="O539" s="432"/>
      <c r="P539" s="432"/>
      <c r="Q539" s="432"/>
      <c r="R539" s="432"/>
      <c r="S539" s="432"/>
      <c r="T539" s="432"/>
      <c r="U539" s="432"/>
      <c r="V539" s="432"/>
      <c r="W539" s="432"/>
      <c r="X539" s="432"/>
      <c r="Y539" s="432"/>
      <c r="Z539" s="432"/>
    </row>
    <row r="540">
      <c r="A540" s="432"/>
      <c r="B540" s="432"/>
      <c r="C540" s="432"/>
      <c r="D540" s="432"/>
      <c r="E540" s="432"/>
      <c r="F540" s="432"/>
      <c r="G540" s="432"/>
      <c r="H540" s="432"/>
      <c r="I540" s="432"/>
      <c r="J540" s="432"/>
      <c r="K540" s="432"/>
      <c r="L540" s="432"/>
      <c r="M540" s="432"/>
      <c r="N540" s="432"/>
      <c r="O540" s="432"/>
      <c r="P540" s="432"/>
      <c r="Q540" s="432"/>
      <c r="R540" s="432"/>
      <c r="S540" s="432"/>
      <c r="T540" s="432"/>
      <c r="U540" s="432"/>
      <c r="V540" s="432"/>
      <c r="W540" s="432"/>
      <c r="X540" s="432"/>
      <c r="Y540" s="432"/>
      <c r="Z540" s="432"/>
    </row>
    <row r="541">
      <c r="A541" s="432"/>
      <c r="B541" s="432"/>
      <c r="C541" s="432"/>
      <c r="D541" s="432"/>
      <c r="E541" s="432"/>
      <c r="F541" s="432"/>
      <c r="G541" s="432"/>
      <c r="H541" s="432"/>
      <c r="I541" s="432"/>
      <c r="J541" s="432"/>
      <c r="K541" s="432"/>
      <c r="L541" s="432"/>
      <c r="M541" s="432"/>
      <c r="N541" s="432"/>
      <c r="O541" s="432"/>
      <c r="P541" s="432"/>
      <c r="Q541" s="432"/>
      <c r="R541" s="432"/>
      <c r="S541" s="432"/>
      <c r="T541" s="432"/>
      <c r="U541" s="432"/>
      <c r="V541" s="432"/>
      <c r="W541" s="432"/>
      <c r="X541" s="432"/>
      <c r="Y541" s="432"/>
      <c r="Z541" s="432"/>
    </row>
    <row r="542">
      <c r="A542" s="432"/>
      <c r="B542" s="432"/>
      <c r="C542" s="432"/>
      <c r="D542" s="432"/>
      <c r="E542" s="432"/>
      <c r="F542" s="432"/>
      <c r="G542" s="432"/>
      <c r="H542" s="432"/>
      <c r="I542" s="432"/>
      <c r="J542" s="432"/>
      <c r="K542" s="432"/>
      <c r="L542" s="432"/>
      <c r="M542" s="432"/>
      <c r="N542" s="432"/>
      <c r="O542" s="432"/>
      <c r="P542" s="432"/>
      <c r="Q542" s="432"/>
      <c r="R542" s="432"/>
      <c r="S542" s="432"/>
      <c r="T542" s="432"/>
      <c r="U542" s="432"/>
      <c r="V542" s="432"/>
      <c r="W542" s="432"/>
      <c r="X542" s="432"/>
      <c r="Y542" s="432"/>
      <c r="Z542" s="432"/>
    </row>
    <row r="543">
      <c r="A543" s="432"/>
      <c r="B543" s="432"/>
      <c r="C543" s="432"/>
      <c r="D543" s="432"/>
      <c r="E543" s="432"/>
      <c r="F543" s="432"/>
      <c r="G543" s="432"/>
      <c r="H543" s="432"/>
      <c r="I543" s="432"/>
      <c r="J543" s="432"/>
      <c r="K543" s="432"/>
      <c r="L543" s="432"/>
      <c r="M543" s="432"/>
      <c r="N543" s="432"/>
      <c r="O543" s="432"/>
      <c r="P543" s="432"/>
      <c r="Q543" s="432"/>
      <c r="R543" s="432"/>
      <c r="S543" s="432"/>
      <c r="T543" s="432"/>
      <c r="U543" s="432"/>
      <c r="V543" s="432"/>
      <c r="W543" s="432"/>
      <c r="X543" s="432"/>
      <c r="Y543" s="432"/>
      <c r="Z543" s="432"/>
    </row>
    <row r="544">
      <c r="A544" s="432"/>
      <c r="B544" s="432"/>
      <c r="C544" s="432"/>
      <c r="D544" s="432"/>
      <c r="E544" s="432"/>
      <c r="F544" s="432"/>
      <c r="G544" s="432"/>
      <c r="H544" s="432"/>
      <c r="I544" s="432"/>
      <c r="J544" s="432"/>
      <c r="K544" s="432"/>
      <c r="L544" s="432"/>
      <c r="M544" s="432"/>
      <c r="N544" s="432"/>
      <c r="O544" s="432"/>
      <c r="P544" s="432"/>
      <c r="Q544" s="432"/>
      <c r="R544" s="432"/>
      <c r="S544" s="432"/>
      <c r="T544" s="432"/>
      <c r="U544" s="432"/>
      <c r="V544" s="432"/>
      <c r="W544" s="432"/>
      <c r="X544" s="432"/>
      <c r="Y544" s="432"/>
      <c r="Z544" s="432"/>
    </row>
    <row r="545">
      <c r="A545" s="432"/>
      <c r="B545" s="432"/>
      <c r="C545" s="432"/>
      <c r="D545" s="432"/>
      <c r="E545" s="432"/>
      <c r="F545" s="432"/>
      <c r="G545" s="432"/>
      <c r="H545" s="432"/>
      <c r="I545" s="432"/>
      <c r="J545" s="432"/>
      <c r="K545" s="432"/>
      <c r="L545" s="432"/>
      <c r="M545" s="432"/>
      <c r="N545" s="432"/>
      <c r="O545" s="432"/>
      <c r="P545" s="432"/>
      <c r="Q545" s="432"/>
      <c r="R545" s="432"/>
      <c r="S545" s="432"/>
      <c r="T545" s="432"/>
      <c r="U545" s="432"/>
      <c r="V545" s="432"/>
      <c r="W545" s="432"/>
      <c r="X545" s="432"/>
      <c r="Y545" s="432"/>
      <c r="Z545" s="432"/>
    </row>
    <row r="546">
      <c r="A546" s="432"/>
      <c r="B546" s="432"/>
      <c r="C546" s="432"/>
      <c r="D546" s="432"/>
      <c r="E546" s="432"/>
      <c r="F546" s="432"/>
      <c r="G546" s="432"/>
      <c r="H546" s="432"/>
      <c r="I546" s="432"/>
      <c r="J546" s="432"/>
      <c r="K546" s="432"/>
      <c r="L546" s="432"/>
      <c r="M546" s="432"/>
      <c r="N546" s="432"/>
      <c r="O546" s="432"/>
      <c r="P546" s="432"/>
      <c r="Q546" s="432"/>
      <c r="R546" s="432"/>
      <c r="S546" s="432"/>
      <c r="T546" s="432"/>
      <c r="U546" s="432"/>
      <c r="V546" s="432"/>
      <c r="W546" s="432"/>
      <c r="X546" s="432"/>
      <c r="Y546" s="432"/>
      <c r="Z546" s="432"/>
    </row>
    <row r="547">
      <c r="A547" s="432"/>
      <c r="B547" s="432"/>
      <c r="C547" s="432"/>
      <c r="D547" s="432"/>
      <c r="E547" s="432"/>
      <c r="F547" s="432"/>
      <c r="G547" s="432"/>
      <c r="H547" s="432"/>
      <c r="I547" s="432"/>
      <c r="J547" s="432"/>
      <c r="K547" s="432"/>
      <c r="L547" s="432"/>
      <c r="M547" s="432"/>
      <c r="N547" s="432"/>
      <c r="O547" s="432"/>
      <c r="P547" s="432"/>
      <c r="Q547" s="432"/>
      <c r="R547" s="432"/>
      <c r="S547" s="432"/>
      <c r="T547" s="432"/>
      <c r="U547" s="432"/>
      <c r="V547" s="432"/>
      <c r="W547" s="432"/>
      <c r="X547" s="432"/>
      <c r="Y547" s="432"/>
      <c r="Z547" s="432"/>
    </row>
    <row r="548">
      <c r="A548" s="432"/>
      <c r="B548" s="432"/>
      <c r="C548" s="432"/>
      <c r="D548" s="432"/>
      <c r="E548" s="432"/>
      <c r="F548" s="432"/>
      <c r="G548" s="432"/>
      <c r="H548" s="432"/>
      <c r="I548" s="432"/>
      <c r="J548" s="432"/>
      <c r="K548" s="432"/>
      <c r="L548" s="432"/>
      <c r="M548" s="432"/>
      <c r="N548" s="432"/>
      <c r="O548" s="432"/>
      <c r="P548" s="432"/>
      <c r="Q548" s="432"/>
      <c r="R548" s="432"/>
      <c r="S548" s="432"/>
      <c r="T548" s="432"/>
      <c r="U548" s="432"/>
      <c r="V548" s="432"/>
      <c r="W548" s="432"/>
      <c r="X548" s="432"/>
      <c r="Y548" s="432"/>
      <c r="Z548" s="432"/>
    </row>
    <row r="549">
      <c r="A549" s="432"/>
      <c r="B549" s="432"/>
      <c r="C549" s="432"/>
      <c r="D549" s="432"/>
      <c r="E549" s="432"/>
      <c r="F549" s="432"/>
      <c r="G549" s="432"/>
      <c r="H549" s="432"/>
      <c r="I549" s="432"/>
      <c r="J549" s="432"/>
      <c r="K549" s="432"/>
      <c r="L549" s="432"/>
      <c r="M549" s="432"/>
      <c r="N549" s="432"/>
      <c r="O549" s="432"/>
      <c r="P549" s="432"/>
      <c r="Q549" s="432"/>
      <c r="R549" s="432"/>
      <c r="S549" s="432"/>
      <c r="T549" s="432"/>
      <c r="U549" s="432"/>
      <c r="V549" s="432"/>
      <c r="W549" s="432"/>
      <c r="X549" s="432"/>
      <c r="Y549" s="432"/>
      <c r="Z549" s="432"/>
    </row>
    <row r="550">
      <c r="A550" s="432"/>
      <c r="B550" s="432"/>
      <c r="C550" s="432"/>
      <c r="D550" s="432"/>
      <c r="E550" s="432"/>
      <c r="F550" s="432"/>
      <c r="G550" s="432"/>
      <c r="H550" s="432"/>
      <c r="I550" s="432"/>
      <c r="J550" s="432"/>
      <c r="K550" s="432"/>
      <c r="L550" s="432"/>
      <c r="M550" s="432"/>
      <c r="N550" s="432"/>
      <c r="O550" s="432"/>
      <c r="P550" s="432"/>
      <c r="Q550" s="432"/>
      <c r="R550" s="432"/>
      <c r="S550" s="432"/>
      <c r="T550" s="432"/>
      <c r="U550" s="432"/>
      <c r="V550" s="432"/>
      <c r="W550" s="432"/>
      <c r="X550" s="432"/>
      <c r="Y550" s="432"/>
      <c r="Z550" s="432"/>
    </row>
    <row r="551">
      <c r="A551" s="432"/>
      <c r="B551" s="432"/>
      <c r="C551" s="432"/>
      <c r="D551" s="432"/>
      <c r="E551" s="432"/>
      <c r="F551" s="432"/>
      <c r="G551" s="432"/>
      <c r="H551" s="432"/>
      <c r="I551" s="432"/>
      <c r="J551" s="432"/>
      <c r="K551" s="432"/>
      <c r="L551" s="432"/>
      <c r="M551" s="432"/>
      <c r="N551" s="432"/>
      <c r="O551" s="432"/>
      <c r="P551" s="432"/>
      <c r="Q551" s="432"/>
      <c r="R551" s="432"/>
      <c r="S551" s="432"/>
      <c r="T551" s="432"/>
      <c r="U551" s="432"/>
      <c r="V551" s="432"/>
      <c r="W551" s="432"/>
      <c r="X551" s="432"/>
      <c r="Y551" s="432"/>
      <c r="Z551" s="432"/>
    </row>
    <row r="552">
      <c r="A552" s="432"/>
      <c r="B552" s="432"/>
      <c r="C552" s="432"/>
      <c r="D552" s="432"/>
      <c r="E552" s="432"/>
      <c r="F552" s="432"/>
      <c r="G552" s="432"/>
      <c r="H552" s="432"/>
      <c r="I552" s="432"/>
      <c r="J552" s="432"/>
      <c r="K552" s="432"/>
      <c r="L552" s="432"/>
      <c r="M552" s="432"/>
      <c r="N552" s="432"/>
      <c r="O552" s="432"/>
      <c r="P552" s="432"/>
      <c r="Q552" s="432"/>
      <c r="R552" s="432"/>
      <c r="S552" s="432"/>
      <c r="T552" s="432"/>
      <c r="U552" s="432"/>
      <c r="V552" s="432"/>
      <c r="W552" s="432"/>
      <c r="X552" s="432"/>
      <c r="Y552" s="432"/>
      <c r="Z552" s="432"/>
    </row>
    <row r="553">
      <c r="A553" s="432"/>
      <c r="B553" s="432"/>
      <c r="C553" s="432"/>
      <c r="D553" s="432"/>
      <c r="E553" s="432"/>
      <c r="F553" s="432"/>
      <c r="G553" s="432"/>
      <c r="H553" s="432"/>
      <c r="I553" s="432"/>
      <c r="J553" s="432"/>
      <c r="K553" s="432"/>
      <c r="L553" s="432"/>
      <c r="M553" s="432"/>
      <c r="N553" s="432"/>
      <c r="O553" s="432"/>
      <c r="P553" s="432"/>
      <c r="Q553" s="432"/>
      <c r="R553" s="432"/>
      <c r="S553" s="432"/>
      <c r="T553" s="432"/>
      <c r="U553" s="432"/>
      <c r="V553" s="432"/>
      <c r="W553" s="432"/>
      <c r="X553" s="432"/>
      <c r="Y553" s="432"/>
      <c r="Z553" s="432"/>
    </row>
    <row r="554">
      <c r="A554" s="432"/>
      <c r="B554" s="432"/>
      <c r="C554" s="432"/>
      <c r="D554" s="432"/>
      <c r="E554" s="432"/>
      <c r="F554" s="432"/>
      <c r="G554" s="432"/>
      <c r="H554" s="432"/>
      <c r="I554" s="432"/>
      <c r="J554" s="432"/>
      <c r="K554" s="432"/>
      <c r="L554" s="432"/>
      <c r="M554" s="432"/>
      <c r="N554" s="432"/>
      <c r="O554" s="432"/>
      <c r="P554" s="432"/>
      <c r="Q554" s="432"/>
      <c r="R554" s="432"/>
      <c r="S554" s="432"/>
      <c r="T554" s="432"/>
      <c r="U554" s="432"/>
      <c r="V554" s="432"/>
      <c r="W554" s="432"/>
      <c r="X554" s="432"/>
      <c r="Y554" s="432"/>
      <c r="Z554" s="432"/>
    </row>
    <row r="555">
      <c r="A555" s="432"/>
      <c r="B555" s="432"/>
      <c r="C555" s="432"/>
      <c r="D555" s="432"/>
      <c r="E555" s="432"/>
      <c r="F555" s="432"/>
      <c r="G555" s="432"/>
      <c r="H555" s="432"/>
      <c r="I555" s="432"/>
      <c r="J555" s="432"/>
      <c r="K555" s="432"/>
      <c r="L555" s="432"/>
      <c r="M555" s="432"/>
      <c r="N555" s="432"/>
      <c r="O555" s="432"/>
      <c r="P555" s="432"/>
      <c r="Q555" s="432"/>
      <c r="R555" s="432"/>
      <c r="S555" s="432"/>
      <c r="T555" s="432"/>
      <c r="U555" s="432"/>
      <c r="V555" s="432"/>
      <c r="W555" s="432"/>
      <c r="X555" s="432"/>
      <c r="Y555" s="432"/>
      <c r="Z555" s="432"/>
    </row>
    <row r="556">
      <c r="A556" s="432"/>
      <c r="B556" s="432"/>
      <c r="C556" s="432"/>
      <c r="D556" s="432"/>
      <c r="E556" s="432"/>
      <c r="F556" s="432"/>
      <c r="G556" s="432"/>
      <c r="H556" s="432"/>
      <c r="I556" s="432"/>
      <c r="J556" s="432"/>
      <c r="K556" s="432"/>
      <c r="L556" s="432"/>
      <c r="M556" s="432"/>
      <c r="N556" s="432"/>
      <c r="O556" s="432"/>
      <c r="P556" s="432"/>
      <c r="Q556" s="432"/>
      <c r="R556" s="432"/>
      <c r="S556" s="432"/>
      <c r="T556" s="432"/>
      <c r="U556" s="432"/>
      <c r="V556" s="432"/>
      <c r="W556" s="432"/>
      <c r="X556" s="432"/>
      <c r="Y556" s="432"/>
      <c r="Z556" s="432"/>
    </row>
    <row r="557">
      <c r="A557" s="432"/>
      <c r="B557" s="432"/>
      <c r="C557" s="432"/>
      <c r="D557" s="432"/>
      <c r="E557" s="432"/>
      <c r="F557" s="432"/>
      <c r="G557" s="432"/>
      <c r="H557" s="432"/>
      <c r="I557" s="432"/>
      <c r="J557" s="432"/>
      <c r="K557" s="432"/>
      <c r="L557" s="432"/>
      <c r="M557" s="432"/>
      <c r="N557" s="432"/>
      <c r="O557" s="432"/>
      <c r="P557" s="432"/>
      <c r="Q557" s="432"/>
      <c r="R557" s="432"/>
      <c r="S557" s="432"/>
      <c r="T557" s="432"/>
      <c r="U557" s="432"/>
      <c r="V557" s="432"/>
      <c r="W557" s="432"/>
      <c r="X557" s="432"/>
      <c r="Y557" s="432"/>
      <c r="Z557" s="432"/>
    </row>
    <row r="558">
      <c r="A558" s="432"/>
      <c r="B558" s="432"/>
      <c r="C558" s="432"/>
      <c r="D558" s="432"/>
      <c r="E558" s="432"/>
      <c r="F558" s="432"/>
      <c r="G558" s="432"/>
      <c r="H558" s="432"/>
      <c r="I558" s="432"/>
      <c r="J558" s="432"/>
      <c r="K558" s="432"/>
      <c r="L558" s="432"/>
      <c r="M558" s="432"/>
      <c r="N558" s="432"/>
      <c r="O558" s="432"/>
      <c r="P558" s="432"/>
      <c r="Q558" s="432"/>
      <c r="R558" s="432"/>
      <c r="S558" s="432"/>
      <c r="T558" s="432"/>
      <c r="U558" s="432"/>
      <c r="V558" s="432"/>
      <c r="W558" s="432"/>
      <c r="X558" s="432"/>
      <c r="Y558" s="432"/>
      <c r="Z558" s="432"/>
    </row>
    <row r="559">
      <c r="A559" s="432"/>
      <c r="B559" s="432"/>
      <c r="C559" s="432"/>
      <c r="D559" s="432"/>
      <c r="E559" s="432"/>
      <c r="F559" s="432"/>
      <c r="G559" s="432"/>
      <c r="H559" s="432"/>
      <c r="I559" s="432"/>
      <c r="J559" s="432"/>
      <c r="K559" s="432"/>
      <c r="L559" s="432"/>
      <c r="M559" s="432"/>
      <c r="N559" s="432"/>
      <c r="O559" s="432"/>
      <c r="P559" s="432"/>
      <c r="Q559" s="432"/>
      <c r="R559" s="432"/>
      <c r="S559" s="432"/>
      <c r="T559" s="432"/>
      <c r="U559" s="432"/>
      <c r="V559" s="432"/>
      <c r="W559" s="432"/>
      <c r="X559" s="432"/>
      <c r="Y559" s="432"/>
      <c r="Z559" s="432"/>
    </row>
    <row r="560">
      <c r="A560" s="432"/>
      <c r="B560" s="432"/>
      <c r="C560" s="432"/>
      <c r="D560" s="432"/>
      <c r="E560" s="432"/>
      <c r="F560" s="432"/>
      <c r="G560" s="432"/>
      <c r="H560" s="432"/>
      <c r="I560" s="432"/>
      <c r="J560" s="432"/>
      <c r="K560" s="432"/>
      <c r="L560" s="432"/>
      <c r="M560" s="432"/>
      <c r="N560" s="432"/>
      <c r="O560" s="432"/>
      <c r="P560" s="432"/>
      <c r="Q560" s="432"/>
      <c r="R560" s="432"/>
      <c r="S560" s="432"/>
      <c r="T560" s="432"/>
      <c r="U560" s="432"/>
      <c r="V560" s="432"/>
      <c r="W560" s="432"/>
      <c r="X560" s="432"/>
      <c r="Y560" s="432"/>
      <c r="Z560" s="432"/>
    </row>
    <row r="561">
      <c r="A561" s="432"/>
      <c r="B561" s="432"/>
      <c r="C561" s="432"/>
      <c r="D561" s="432"/>
      <c r="E561" s="432"/>
      <c r="F561" s="432"/>
      <c r="G561" s="432"/>
      <c r="H561" s="432"/>
      <c r="I561" s="432"/>
      <c r="J561" s="432"/>
      <c r="K561" s="432"/>
      <c r="L561" s="432"/>
      <c r="M561" s="432"/>
      <c r="N561" s="432"/>
      <c r="O561" s="432"/>
      <c r="P561" s="432"/>
      <c r="Q561" s="432"/>
      <c r="R561" s="432"/>
      <c r="S561" s="432"/>
      <c r="T561" s="432"/>
      <c r="U561" s="432"/>
      <c r="V561" s="432"/>
      <c r="W561" s="432"/>
      <c r="X561" s="432"/>
      <c r="Y561" s="432"/>
      <c r="Z561" s="432"/>
    </row>
    <row r="562">
      <c r="A562" s="432"/>
      <c r="B562" s="432"/>
      <c r="C562" s="432"/>
      <c r="D562" s="432"/>
      <c r="E562" s="432"/>
      <c r="F562" s="432"/>
      <c r="G562" s="432"/>
      <c r="H562" s="432"/>
      <c r="I562" s="432"/>
      <c r="J562" s="432"/>
      <c r="K562" s="432"/>
      <c r="L562" s="432"/>
      <c r="M562" s="432"/>
      <c r="N562" s="432"/>
      <c r="O562" s="432"/>
      <c r="P562" s="432"/>
      <c r="Q562" s="432"/>
      <c r="R562" s="432"/>
      <c r="S562" s="432"/>
      <c r="T562" s="432"/>
      <c r="U562" s="432"/>
      <c r="V562" s="432"/>
      <c r="W562" s="432"/>
      <c r="X562" s="432"/>
      <c r="Y562" s="432"/>
      <c r="Z562" s="432"/>
    </row>
    <row r="563">
      <c r="A563" s="432"/>
      <c r="B563" s="432"/>
      <c r="C563" s="432"/>
      <c r="D563" s="432"/>
      <c r="E563" s="432"/>
      <c r="F563" s="432"/>
      <c r="G563" s="432"/>
      <c r="H563" s="432"/>
      <c r="I563" s="432"/>
      <c r="J563" s="432"/>
      <c r="K563" s="432"/>
      <c r="L563" s="432"/>
      <c r="M563" s="432"/>
      <c r="N563" s="432"/>
      <c r="O563" s="432"/>
      <c r="P563" s="432"/>
      <c r="Q563" s="432"/>
      <c r="R563" s="432"/>
      <c r="S563" s="432"/>
      <c r="T563" s="432"/>
      <c r="U563" s="432"/>
      <c r="V563" s="432"/>
      <c r="W563" s="432"/>
      <c r="X563" s="432"/>
      <c r="Y563" s="432"/>
      <c r="Z563" s="432"/>
    </row>
    <row r="564">
      <c r="A564" s="432"/>
      <c r="B564" s="432"/>
      <c r="C564" s="432"/>
      <c r="D564" s="432"/>
      <c r="E564" s="432"/>
      <c r="F564" s="432"/>
      <c r="G564" s="432"/>
      <c r="H564" s="432"/>
      <c r="I564" s="432"/>
      <c r="J564" s="432"/>
      <c r="K564" s="432"/>
      <c r="L564" s="432"/>
      <c r="M564" s="432"/>
      <c r="N564" s="432"/>
      <c r="O564" s="432"/>
      <c r="P564" s="432"/>
      <c r="Q564" s="432"/>
      <c r="R564" s="432"/>
      <c r="S564" s="432"/>
      <c r="T564" s="432"/>
      <c r="U564" s="432"/>
      <c r="V564" s="432"/>
      <c r="W564" s="432"/>
      <c r="X564" s="432"/>
      <c r="Y564" s="432"/>
      <c r="Z564" s="432"/>
    </row>
    <row r="565">
      <c r="A565" s="432"/>
      <c r="B565" s="432"/>
      <c r="C565" s="432"/>
      <c r="D565" s="432"/>
      <c r="E565" s="432"/>
      <c r="F565" s="432"/>
      <c r="G565" s="432"/>
      <c r="H565" s="432"/>
      <c r="I565" s="432"/>
      <c r="J565" s="432"/>
      <c r="K565" s="432"/>
      <c r="L565" s="432"/>
      <c r="M565" s="432"/>
      <c r="N565" s="432"/>
      <c r="O565" s="432"/>
      <c r="P565" s="432"/>
      <c r="Q565" s="432"/>
      <c r="R565" s="432"/>
      <c r="S565" s="432"/>
      <c r="T565" s="432"/>
      <c r="U565" s="432"/>
      <c r="V565" s="432"/>
      <c r="W565" s="432"/>
      <c r="X565" s="432"/>
      <c r="Y565" s="432"/>
      <c r="Z565" s="432"/>
    </row>
    <row r="566">
      <c r="A566" s="432"/>
      <c r="B566" s="432"/>
      <c r="C566" s="432"/>
      <c r="D566" s="432"/>
      <c r="E566" s="432"/>
      <c r="F566" s="432"/>
      <c r="G566" s="432"/>
      <c r="H566" s="432"/>
      <c r="I566" s="432"/>
      <c r="J566" s="432"/>
      <c r="K566" s="432"/>
      <c r="L566" s="432"/>
      <c r="M566" s="432"/>
      <c r="N566" s="432"/>
      <c r="O566" s="432"/>
      <c r="P566" s="432"/>
      <c r="Q566" s="432"/>
      <c r="R566" s="432"/>
      <c r="S566" s="432"/>
      <c r="T566" s="432"/>
      <c r="U566" s="432"/>
      <c r="V566" s="432"/>
      <c r="W566" s="432"/>
      <c r="X566" s="432"/>
      <c r="Y566" s="432"/>
      <c r="Z566" s="432"/>
    </row>
    <row r="567">
      <c r="A567" s="432"/>
      <c r="B567" s="432"/>
      <c r="C567" s="432"/>
      <c r="D567" s="432"/>
      <c r="E567" s="432"/>
      <c r="F567" s="432"/>
      <c r="G567" s="432"/>
      <c r="H567" s="432"/>
      <c r="I567" s="432"/>
      <c r="J567" s="432"/>
      <c r="K567" s="432"/>
      <c r="L567" s="432"/>
      <c r="M567" s="432"/>
      <c r="N567" s="432"/>
      <c r="O567" s="432"/>
      <c r="P567" s="432"/>
      <c r="Q567" s="432"/>
      <c r="R567" s="432"/>
      <c r="S567" s="432"/>
      <c r="T567" s="432"/>
      <c r="U567" s="432"/>
      <c r="V567" s="432"/>
      <c r="W567" s="432"/>
      <c r="X567" s="432"/>
      <c r="Y567" s="432"/>
      <c r="Z567" s="432"/>
    </row>
    <row r="568">
      <c r="A568" s="432"/>
      <c r="B568" s="432"/>
      <c r="C568" s="432"/>
      <c r="D568" s="432"/>
      <c r="E568" s="432"/>
      <c r="F568" s="432"/>
      <c r="G568" s="432"/>
      <c r="H568" s="432"/>
      <c r="I568" s="432"/>
      <c r="J568" s="432"/>
      <c r="K568" s="432"/>
      <c r="L568" s="432"/>
      <c r="M568" s="432"/>
      <c r="N568" s="432"/>
      <c r="O568" s="432"/>
      <c r="P568" s="432"/>
      <c r="Q568" s="432"/>
      <c r="R568" s="432"/>
      <c r="S568" s="432"/>
      <c r="T568" s="432"/>
      <c r="U568" s="432"/>
      <c r="V568" s="432"/>
      <c r="W568" s="432"/>
      <c r="X568" s="432"/>
      <c r="Y568" s="432"/>
      <c r="Z568" s="432"/>
    </row>
    <row r="569">
      <c r="A569" s="432"/>
      <c r="B569" s="432"/>
      <c r="C569" s="432"/>
      <c r="D569" s="432"/>
      <c r="E569" s="432"/>
      <c r="F569" s="432"/>
      <c r="G569" s="432"/>
      <c r="H569" s="432"/>
      <c r="I569" s="432"/>
      <c r="J569" s="432"/>
      <c r="K569" s="432"/>
      <c r="L569" s="432"/>
      <c r="M569" s="432"/>
      <c r="N569" s="432"/>
      <c r="O569" s="432"/>
      <c r="P569" s="432"/>
      <c r="Q569" s="432"/>
      <c r="R569" s="432"/>
      <c r="S569" s="432"/>
      <c r="T569" s="432"/>
      <c r="U569" s="432"/>
      <c r="V569" s="432"/>
      <c r="W569" s="432"/>
      <c r="X569" s="432"/>
      <c r="Y569" s="432"/>
      <c r="Z569" s="432"/>
    </row>
    <row r="570">
      <c r="A570" s="432"/>
      <c r="B570" s="432"/>
      <c r="C570" s="432"/>
      <c r="D570" s="432"/>
      <c r="E570" s="432"/>
      <c r="F570" s="432"/>
      <c r="G570" s="432"/>
      <c r="H570" s="432"/>
      <c r="I570" s="432"/>
      <c r="J570" s="432"/>
      <c r="K570" s="432"/>
      <c r="L570" s="432"/>
      <c r="M570" s="432"/>
      <c r="N570" s="432"/>
      <c r="O570" s="432"/>
      <c r="P570" s="432"/>
      <c r="Q570" s="432"/>
      <c r="R570" s="432"/>
      <c r="S570" s="432"/>
      <c r="T570" s="432"/>
      <c r="U570" s="432"/>
      <c r="V570" s="432"/>
      <c r="W570" s="432"/>
      <c r="X570" s="432"/>
      <c r="Y570" s="432"/>
      <c r="Z570" s="432"/>
    </row>
    <row r="571">
      <c r="A571" s="432"/>
      <c r="B571" s="432"/>
      <c r="C571" s="432"/>
      <c r="D571" s="432"/>
      <c r="E571" s="432"/>
      <c r="F571" s="432"/>
      <c r="G571" s="432"/>
      <c r="H571" s="432"/>
      <c r="I571" s="432"/>
      <c r="J571" s="432"/>
      <c r="K571" s="432"/>
      <c r="L571" s="432"/>
      <c r="M571" s="432"/>
      <c r="N571" s="432"/>
      <c r="O571" s="432"/>
      <c r="P571" s="432"/>
      <c r="Q571" s="432"/>
      <c r="R571" s="432"/>
      <c r="S571" s="432"/>
      <c r="T571" s="432"/>
      <c r="U571" s="432"/>
      <c r="V571" s="432"/>
      <c r="W571" s="432"/>
      <c r="X571" s="432"/>
      <c r="Y571" s="432"/>
      <c r="Z571" s="432"/>
    </row>
    <row r="572">
      <c r="A572" s="432"/>
      <c r="B572" s="432"/>
      <c r="C572" s="432"/>
      <c r="D572" s="432"/>
      <c r="E572" s="432"/>
      <c r="F572" s="432"/>
      <c r="G572" s="432"/>
      <c r="H572" s="432"/>
      <c r="I572" s="432"/>
      <c r="J572" s="432"/>
      <c r="K572" s="432"/>
      <c r="L572" s="432"/>
      <c r="M572" s="432"/>
      <c r="N572" s="432"/>
      <c r="O572" s="432"/>
      <c r="P572" s="432"/>
      <c r="Q572" s="432"/>
      <c r="R572" s="432"/>
      <c r="S572" s="432"/>
      <c r="T572" s="432"/>
      <c r="U572" s="432"/>
      <c r="V572" s="432"/>
      <c r="W572" s="432"/>
      <c r="X572" s="432"/>
      <c r="Y572" s="432"/>
      <c r="Z572" s="432"/>
    </row>
    <row r="573">
      <c r="A573" s="432"/>
      <c r="B573" s="432"/>
      <c r="C573" s="432"/>
      <c r="D573" s="432"/>
      <c r="E573" s="432"/>
      <c r="F573" s="432"/>
      <c r="G573" s="432"/>
      <c r="H573" s="432"/>
      <c r="I573" s="432"/>
      <c r="J573" s="432"/>
      <c r="K573" s="432"/>
      <c r="L573" s="432"/>
      <c r="M573" s="432"/>
      <c r="N573" s="432"/>
      <c r="O573" s="432"/>
      <c r="P573" s="432"/>
      <c r="Q573" s="432"/>
      <c r="R573" s="432"/>
      <c r="S573" s="432"/>
      <c r="T573" s="432"/>
      <c r="U573" s="432"/>
      <c r="V573" s="432"/>
      <c r="W573" s="432"/>
      <c r="X573" s="432"/>
      <c r="Y573" s="432"/>
      <c r="Z573" s="432"/>
    </row>
    <row r="574">
      <c r="A574" s="432"/>
      <c r="B574" s="432"/>
      <c r="C574" s="432"/>
      <c r="D574" s="432"/>
      <c r="E574" s="432"/>
      <c r="F574" s="432"/>
      <c r="G574" s="432"/>
      <c r="H574" s="432"/>
      <c r="I574" s="432"/>
      <c r="J574" s="432"/>
      <c r="K574" s="432"/>
      <c r="L574" s="432"/>
      <c r="M574" s="432"/>
      <c r="N574" s="432"/>
      <c r="O574" s="432"/>
      <c r="P574" s="432"/>
      <c r="Q574" s="432"/>
      <c r="R574" s="432"/>
      <c r="S574" s="432"/>
      <c r="T574" s="432"/>
      <c r="U574" s="432"/>
      <c r="V574" s="432"/>
      <c r="W574" s="432"/>
      <c r="X574" s="432"/>
      <c r="Y574" s="432"/>
      <c r="Z574" s="432"/>
    </row>
    <row r="575">
      <c r="A575" s="432"/>
      <c r="B575" s="432"/>
      <c r="C575" s="432"/>
      <c r="D575" s="432"/>
      <c r="E575" s="432"/>
      <c r="F575" s="432"/>
      <c r="G575" s="432"/>
      <c r="H575" s="432"/>
      <c r="I575" s="432"/>
      <c r="J575" s="432"/>
      <c r="K575" s="432"/>
      <c r="L575" s="432"/>
      <c r="M575" s="432"/>
      <c r="N575" s="432"/>
      <c r="O575" s="432"/>
      <c r="P575" s="432"/>
      <c r="Q575" s="432"/>
      <c r="R575" s="432"/>
      <c r="S575" s="432"/>
      <c r="T575" s="432"/>
      <c r="U575" s="432"/>
      <c r="V575" s="432"/>
      <c r="W575" s="432"/>
      <c r="X575" s="432"/>
      <c r="Y575" s="432"/>
      <c r="Z575" s="432"/>
    </row>
    <row r="576">
      <c r="A576" s="432"/>
      <c r="B576" s="432"/>
      <c r="C576" s="432"/>
      <c r="D576" s="432"/>
      <c r="E576" s="432"/>
      <c r="F576" s="432"/>
      <c r="G576" s="432"/>
      <c r="H576" s="432"/>
      <c r="I576" s="432"/>
      <c r="J576" s="432"/>
      <c r="K576" s="432"/>
      <c r="L576" s="432"/>
      <c r="M576" s="432"/>
      <c r="N576" s="432"/>
      <c r="O576" s="432"/>
      <c r="P576" s="432"/>
      <c r="Q576" s="432"/>
      <c r="R576" s="432"/>
      <c r="S576" s="432"/>
      <c r="T576" s="432"/>
      <c r="U576" s="432"/>
      <c r="V576" s="432"/>
      <c r="W576" s="432"/>
      <c r="X576" s="432"/>
      <c r="Y576" s="432"/>
      <c r="Z576" s="432"/>
    </row>
    <row r="577">
      <c r="A577" s="432"/>
      <c r="B577" s="432"/>
      <c r="C577" s="432"/>
      <c r="D577" s="432"/>
      <c r="E577" s="432"/>
      <c r="F577" s="432"/>
      <c r="G577" s="432"/>
      <c r="H577" s="432"/>
      <c r="I577" s="432"/>
      <c r="J577" s="432"/>
      <c r="K577" s="432"/>
      <c r="L577" s="432"/>
      <c r="M577" s="432"/>
      <c r="N577" s="432"/>
      <c r="O577" s="432"/>
      <c r="P577" s="432"/>
      <c r="Q577" s="432"/>
      <c r="R577" s="432"/>
      <c r="S577" s="432"/>
      <c r="T577" s="432"/>
      <c r="U577" s="432"/>
      <c r="V577" s="432"/>
      <c r="W577" s="432"/>
      <c r="X577" s="432"/>
      <c r="Y577" s="432"/>
      <c r="Z577" s="432"/>
    </row>
    <row r="578">
      <c r="A578" s="432"/>
      <c r="B578" s="432"/>
      <c r="C578" s="432"/>
      <c r="D578" s="432"/>
      <c r="E578" s="432"/>
      <c r="F578" s="432"/>
      <c r="G578" s="432"/>
      <c r="H578" s="432"/>
      <c r="I578" s="432"/>
      <c r="J578" s="432"/>
      <c r="K578" s="432"/>
      <c r="L578" s="432"/>
      <c r="M578" s="432"/>
      <c r="N578" s="432"/>
      <c r="O578" s="432"/>
      <c r="P578" s="432"/>
      <c r="Q578" s="432"/>
      <c r="R578" s="432"/>
      <c r="S578" s="432"/>
      <c r="T578" s="432"/>
      <c r="U578" s="432"/>
      <c r="V578" s="432"/>
      <c r="W578" s="432"/>
      <c r="X578" s="432"/>
      <c r="Y578" s="432"/>
      <c r="Z578" s="432"/>
    </row>
    <row r="579">
      <c r="A579" s="432"/>
      <c r="B579" s="432"/>
      <c r="C579" s="432"/>
      <c r="D579" s="432"/>
      <c r="E579" s="432"/>
      <c r="F579" s="432"/>
      <c r="G579" s="432"/>
      <c r="H579" s="432"/>
      <c r="I579" s="432"/>
      <c r="J579" s="432"/>
      <c r="K579" s="432"/>
      <c r="L579" s="432"/>
      <c r="M579" s="432"/>
      <c r="N579" s="432"/>
      <c r="O579" s="432"/>
      <c r="P579" s="432"/>
      <c r="Q579" s="432"/>
      <c r="R579" s="432"/>
      <c r="S579" s="432"/>
      <c r="T579" s="432"/>
      <c r="U579" s="432"/>
      <c r="V579" s="432"/>
      <c r="W579" s="432"/>
      <c r="X579" s="432"/>
      <c r="Y579" s="432"/>
      <c r="Z579" s="432"/>
    </row>
    <row r="580">
      <c r="A580" s="432"/>
      <c r="B580" s="432"/>
      <c r="C580" s="432"/>
      <c r="D580" s="432"/>
      <c r="E580" s="432"/>
      <c r="F580" s="432"/>
      <c r="G580" s="432"/>
      <c r="H580" s="432"/>
      <c r="I580" s="432"/>
      <c r="J580" s="432"/>
      <c r="K580" s="432"/>
      <c r="L580" s="432"/>
      <c r="M580" s="432"/>
      <c r="N580" s="432"/>
      <c r="O580" s="432"/>
      <c r="P580" s="432"/>
      <c r="Q580" s="432"/>
      <c r="R580" s="432"/>
      <c r="S580" s="432"/>
      <c r="T580" s="432"/>
      <c r="U580" s="432"/>
      <c r="V580" s="432"/>
      <c r="W580" s="432"/>
      <c r="X580" s="432"/>
      <c r="Y580" s="432"/>
      <c r="Z580" s="432"/>
    </row>
    <row r="581">
      <c r="A581" s="432"/>
      <c r="B581" s="432"/>
      <c r="C581" s="432"/>
      <c r="D581" s="432"/>
      <c r="E581" s="432"/>
      <c r="F581" s="432"/>
      <c r="G581" s="432"/>
      <c r="H581" s="432"/>
      <c r="I581" s="432"/>
      <c r="J581" s="432"/>
      <c r="K581" s="432"/>
      <c r="L581" s="432"/>
      <c r="M581" s="432"/>
      <c r="N581" s="432"/>
      <c r="O581" s="432"/>
      <c r="P581" s="432"/>
      <c r="Q581" s="432"/>
      <c r="R581" s="432"/>
      <c r="S581" s="432"/>
      <c r="T581" s="432"/>
      <c r="U581" s="432"/>
      <c r="V581" s="432"/>
      <c r="W581" s="432"/>
      <c r="X581" s="432"/>
      <c r="Y581" s="432"/>
      <c r="Z581" s="432"/>
    </row>
    <row r="582">
      <c r="A582" s="432"/>
      <c r="B582" s="432"/>
      <c r="C582" s="432"/>
      <c r="D582" s="432"/>
      <c r="E582" s="432"/>
      <c r="F582" s="432"/>
      <c r="G582" s="432"/>
      <c r="H582" s="432"/>
      <c r="I582" s="432"/>
      <c r="J582" s="432"/>
      <c r="K582" s="432"/>
      <c r="L582" s="432"/>
      <c r="M582" s="432"/>
      <c r="N582" s="432"/>
      <c r="O582" s="432"/>
      <c r="P582" s="432"/>
      <c r="Q582" s="432"/>
      <c r="R582" s="432"/>
      <c r="S582" s="432"/>
      <c r="T582" s="432"/>
      <c r="U582" s="432"/>
      <c r="V582" s="432"/>
      <c r="W582" s="432"/>
      <c r="X582" s="432"/>
      <c r="Y582" s="432"/>
      <c r="Z582" s="432"/>
    </row>
    <row r="583">
      <c r="A583" s="432"/>
      <c r="B583" s="432"/>
      <c r="C583" s="432"/>
      <c r="D583" s="432"/>
      <c r="E583" s="432"/>
      <c r="F583" s="432"/>
      <c r="G583" s="432"/>
      <c r="H583" s="432"/>
      <c r="I583" s="432"/>
      <c r="J583" s="432"/>
      <c r="K583" s="432"/>
      <c r="L583" s="432"/>
      <c r="M583" s="432"/>
      <c r="N583" s="432"/>
      <c r="O583" s="432"/>
      <c r="P583" s="432"/>
      <c r="Q583" s="432"/>
      <c r="R583" s="432"/>
      <c r="S583" s="432"/>
      <c r="T583" s="432"/>
      <c r="U583" s="432"/>
      <c r="V583" s="432"/>
      <c r="W583" s="432"/>
      <c r="X583" s="432"/>
      <c r="Y583" s="432"/>
      <c r="Z583" s="432"/>
    </row>
    <row r="584">
      <c r="A584" s="432"/>
      <c r="B584" s="432"/>
      <c r="C584" s="432"/>
      <c r="D584" s="432"/>
      <c r="E584" s="432"/>
      <c r="F584" s="432"/>
      <c r="G584" s="432"/>
      <c r="H584" s="432"/>
      <c r="I584" s="432"/>
      <c r="J584" s="432"/>
      <c r="K584" s="432"/>
      <c r="L584" s="432"/>
      <c r="M584" s="432"/>
      <c r="N584" s="432"/>
      <c r="O584" s="432"/>
      <c r="P584" s="432"/>
      <c r="Q584" s="432"/>
      <c r="R584" s="432"/>
      <c r="S584" s="432"/>
      <c r="T584" s="432"/>
      <c r="U584" s="432"/>
      <c r="V584" s="432"/>
      <c r="W584" s="432"/>
      <c r="X584" s="432"/>
      <c r="Y584" s="432"/>
      <c r="Z584" s="432"/>
    </row>
    <row r="585">
      <c r="A585" s="432"/>
      <c r="B585" s="432"/>
      <c r="C585" s="432"/>
      <c r="D585" s="432"/>
      <c r="E585" s="432"/>
      <c r="F585" s="432"/>
      <c r="G585" s="432"/>
      <c r="H585" s="432"/>
      <c r="I585" s="432"/>
      <c r="J585" s="432"/>
      <c r="K585" s="432"/>
      <c r="L585" s="432"/>
      <c r="M585" s="432"/>
      <c r="N585" s="432"/>
      <c r="O585" s="432"/>
      <c r="P585" s="432"/>
      <c r="Q585" s="432"/>
      <c r="R585" s="432"/>
      <c r="S585" s="432"/>
      <c r="T585" s="432"/>
      <c r="U585" s="432"/>
      <c r="V585" s="432"/>
      <c r="W585" s="432"/>
      <c r="X585" s="432"/>
      <c r="Y585" s="432"/>
      <c r="Z585" s="432"/>
    </row>
    <row r="586">
      <c r="A586" s="432"/>
      <c r="B586" s="432"/>
      <c r="C586" s="432"/>
      <c r="D586" s="432"/>
      <c r="E586" s="432"/>
      <c r="F586" s="432"/>
      <c r="G586" s="432"/>
      <c r="H586" s="432"/>
      <c r="I586" s="432"/>
      <c r="J586" s="432"/>
      <c r="K586" s="432"/>
      <c r="L586" s="432"/>
      <c r="M586" s="432"/>
      <c r="N586" s="432"/>
      <c r="O586" s="432"/>
      <c r="P586" s="432"/>
      <c r="Q586" s="432"/>
      <c r="R586" s="432"/>
      <c r="S586" s="432"/>
      <c r="T586" s="432"/>
      <c r="U586" s="432"/>
      <c r="V586" s="432"/>
      <c r="W586" s="432"/>
      <c r="X586" s="432"/>
      <c r="Y586" s="432"/>
      <c r="Z586" s="432"/>
    </row>
    <row r="587">
      <c r="A587" s="432"/>
      <c r="B587" s="432"/>
      <c r="C587" s="432"/>
      <c r="D587" s="432"/>
      <c r="E587" s="432"/>
      <c r="F587" s="432"/>
      <c r="G587" s="432"/>
      <c r="H587" s="432"/>
      <c r="I587" s="432"/>
      <c r="J587" s="432"/>
      <c r="K587" s="432"/>
      <c r="L587" s="432"/>
      <c r="M587" s="432"/>
      <c r="N587" s="432"/>
      <c r="O587" s="432"/>
      <c r="P587" s="432"/>
      <c r="Q587" s="432"/>
      <c r="R587" s="432"/>
      <c r="S587" s="432"/>
      <c r="T587" s="432"/>
      <c r="U587" s="432"/>
      <c r="V587" s="432"/>
      <c r="W587" s="432"/>
      <c r="X587" s="432"/>
      <c r="Y587" s="432"/>
      <c r="Z587" s="432"/>
    </row>
    <row r="588">
      <c r="A588" s="432"/>
      <c r="B588" s="432"/>
      <c r="C588" s="432"/>
      <c r="D588" s="432"/>
      <c r="E588" s="432"/>
      <c r="F588" s="432"/>
      <c r="G588" s="432"/>
      <c r="H588" s="432"/>
      <c r="I588" s="432"/>
      <c r="J588" s="432"/>
      <c r="K588" s="432"/>
      <c r="L588" s="432"/>
      <c r="M588" s="432"/>
      <c r="N588" s="432"/>
      <c r="O588" s="432"/>
      <c r="P588" s="432"/>
      <c r="Q588" s="432"/>
      <c r="R588" s="432"/>
      <c r="S588" s="432"/>
      <c r="T588" s="432"/>
      <c r="U588" s="432"/>
      <c r="V588" s="432"/>
      <c r="W588" s="432"/>
      <c r="X588" s="432"/>
      <c r="Y588" s="432"/>
      <c r="Z588" s="432"/>
    </row>
    <row r="589">
      <c r="A589" s="432"/>
      <c r="B589" s="432"/>
      <c r="C589" s="432"/>
      <c r="D589" s="432"/>
      <c r="E589" s="432"/>
      <c r="F589" s="432"/>
      <c r="G589" s="432"/>
      <c r="H589" s="432"/>
      <c r="I589" s="432"/>
      <c r="J589" s="432"/>
      <c r="K589" s="432"/>
      <c r="L589" s="432"/>
      <c r="M589" s="432"/>
      <c r="N589" s="432"/>
      <c r="O589" s="432"/>
      <c r="P589" s="432"/>
      <c r="Q589" s="432"/>
      <c r="R589" s="432"/>
      <c r="S589" s="432"/>
      <c r="T589" s="432"/>
      <c r="U589" s="432"/>
      <c r="V589" s="432"/>
      <c r="W589" s="432"/>
      <c r="X589" s="432"/>
      <c r="Y589" s="432"/>
      <c r="Z589" s="432"/>
    </row>
    <row r="590">
      <c r="A590" s="432"/>
      <c r="B590" s="432"/>
      <c r="C590" s="432"/>
      <c r="D590" s="432"/>
      <c r="E590" s="432"/>
      <c r="F590" s="432"/>
      <c r="G590" s="432"/>
      <c r="H590" s="432"/>
      <c r="I590" s="432"/>
      <c r="J590" s="432"/>
      <c r="K590" s="432"/>
      <c r="L590" s="432"/>
      <c r="M590" s="432"/>
      <c r="N590" s="432"/>
      <c r="O590" s="432"/>
      <c r="P590" s="432"/>
      <c r="Q590" s="432"/>
      <c r="R590" s="432"/>
      <c r="S590" s="432"/>
      <c r="T590" s="432"/>
      <c r="U590" s="432"/>
      <c r="V590" s="432"/>
      <c r="W590" s="432"/>
      <c r="X590" s="432"/>
      <c r="Y590" s="432"/>
      <c r="Z590" s="432"/>
    </row>
    <row r="591">
      <c r="A591" s="432"/>
      <c r="B591" s="432"/>
      <c r="C591" s="432"/>
      <c r="D591" s="432"/>
      <c r="E591" s="432"/>
      <c r="F591" s="432"/>
      <c r="G591" s="432"/>
      <c r="H591" s="432"/>
      <c r="I591" s="432"/>
      <c r="J591" s="432"/>
      <c r="K591" s="432"/>
      <c r="L591" s="432"/>
      <c r="M591" s="432"/>
      <c r="N591" s="432"/>
      <c r="O591" s="432"/>
      <c r="P591" s="432"/>
      <c r="Q591" s="432"/>
      <c r="R591" s="432"/>
      <c r="S591" s="432"/>
      <c r="T591" s="432"/>
      <c r="U591" s="432"/>
      <c r="V591" s="432"/>
      <c r="W591" s="432"/>
      <c r="X591" s="432"/>
      <c r="Y591" s="432"/>
      <c r="Z591" s="432"/>
    </row>
    <row r="592">
      <c r="A592" s="432"/>
      <c r="B592" s="432"/>
      <c r="C592" s="432"/>
      <c r="D592" s="432"/>
      <c r="E592" s="432"/>
      <c r="F592" s="432"/>
      <c r="G592" s="432"/>
      <c r="H592" s="432"/>
      <c r="I592" s="432"/>
      <c r="J592" s="432"/>
      <c r="K592" s="432"/>
      <c r="L592" s="432"/>
      <c r="M592" s="432"/>
      <c r="N592" s="432"/>
      <c r="O592" s="432"/>
      <c r="P592" s="432"/>
      <c r="Q592" s="432"/>
      <c r="R592" s="432"/>
      <c r="S592" s="432"/>
      <c r="T592" s="432"/>
      <c r="U592" s="432"/>
      <c r="V592" s="432"/>
      <c r="W592" s="432"/>
      <c r="X592" s="432"/>
      <c r="Y592" s="432"/>
      <c r="Z592" s="432"/>
    </row>
    <row r="593">
      <c r="A593" s="432"/>
      <c r="B593" s="432"/>
      <c r="C593" s="432"/>
      <c r="D593" s="432"/>
      <c r="E593" s="432"/>
      <c r="F593" s="432"/>
      <c r="G593" s="432"/>
      <c r="H593" s="432"/>
      <c r="I593" s="432"/>
      <c r="J593" s="432"/>
      <c r="K593" s="432"/>
      <c r="L593" s="432"/>
      <c r="M593" s="432"/>
      <c r="N593" s="432"/>
      <c r="O593" s="432"/>
      <c r="P593" s="432"/>
      <c r="Q593" s="432"/>
      <c r="R593" s="432"/>
      <c r="S593" s="432"/>
      <c r="T593" s="432"/>
      <c r="U593" s="432"/>
      <c r="V593" s="432"/>
      <c r="W593" s="432"/>
      <c r="X593" s="432"/>
      <c r="Y593" s="432"/>
      <c r="Z593" s="432"/>
    </row>
    <row r="594">
      <c r="A594" s="432"/>
      <c r="B594" s="432"/>
      <c r="C594" s="432"/>
      <c r="D594" s="432"/>
      <c r="E594" s="432"/>
      <c r="F594" s="432"/>
      <c r="G594" s="432"/>
      <c r="H594" s="432"/>
      <c r="I594" s="432"/>
      <c r="J594" s="432"/>
      <c r="K594" s="432"/>
      <c r="L594" s="432"/>
      <c r="M594" s="432"/>
      <c r="N594" s="432"/>
      <c r="O594" s="432"/>
      <c r="P594" s="432"/>
      <c r="Q594" s="432"/>
      <c r="R594" s="432"/>
      <c r="S594" s="432"/>
      <c r="T594" s="432"/>
      <c r="U594" s="432"/>
      <c r="V594" s="432"/>
      <c r="W594" s="432"/>
      <c r="X594" s="432"/>
      <c r="Y594" s="432"/>
      <c r="Z594" s="432"/>
    </row>
    <row r="595">
      <c r="A595" s="432"/>
      <c r="B595" s="432"/>
      <c r="C595" s="432"/>
      <c r="D595" s="432"/>
      <c r="E595" s="432"/>
      <c r="F595" s="432"/>
      <c r="G595" s="432"/>
      <c r="H595" s="432"/>
      <c r="I595" s="432"/>
      <c r="J595" s="432"/>
      <c r="K595" s="432"/>
      <c r="L595" s="432"/>
      <c r="M595" s="432"/>
      <c r="N595" s="432"/>
      <c r="O595" s="432"/>
      <c r="P595" s="432"/>
      <c r="Q595" s="432"/>
      <c r="R595" s="432"/>
      <c r="S595" s="432"/>
      <c r="T595" s="432"/>
      <c r="U595" s="432"/>
      <c r="V595" s="432"/>
      <c r="W595" s="432"/>
      <c r="X595" s="432"/>
      <c r="Y595" s="432"/>
      <c r="Z595" s="432"/>
    </row>
    <row r="596">
      <c r="A596" s="432"/>
      <c r="B596" s="432"/>
      <c r="C596" s="432"/>
      <c r="D596" s="432"/>
      <c r="E596" s="432"/>
      <c r="F596" s="432"/>
      <c r="G596" s="432"/>
      <c r="H596" s="432"/>
      <c r="I596" s="432"/>
      <c r="J596" s="432"/>
      <c r="K596" s="432"/>
      <c r="L596" s="432"/>
      <c r="M596" s="432"/>
      <c r="N596" s="432"/>
      <c r="O596" s="432"/>
      <c r="P596" s="432"/>
      <c r="Q596" s="432"/>
      <c r="R596" s="432"/>
      <c r="S596" s="432"/>
      <c r="T596" s="432"/>
      <c r="U596" s="432"/>
      <c r="V596" s="432"/>
      <c r="W596" s="432"/>
      <c r="X596" s="432"/>
      <c r="Y596" s="432"/>
      <c r="Z596" s="432"/>
    </row>
    <row r="597">
      <c r="A597" s="432"/>
      <c r="B597" s="432"/>
      <c r="C597" s="432"/>
      <c r="D597" s="432"/>
      <c r="E597" s="432"/>
      <c r="F597" s="432"/>
      <c r="G597" s="432"/>
      <c r="H597" s="432"/>
      <c r="I597" s="432"/>
      <c r="J597" s="432"/>
      <c r="K597" s="432"/>
      <c r="L597" s="432"/>
      <c r="M597" s="432"/>
      <c r="N597" s="432"/>
      <c r="O597" s="432"/>
      <c r="P597" s="432"/>
      <c r="Q597" s="432"/>
      <c r="R597" s="432"/>
      <c r="S597" s="432"/>
      <c r="T597" s="432"/>
      <c r="U597" s="432"/>
      <c r="V597" s="432"/>
      <c r="W597" s="432"/>
      <c r="X597" s="432"/>
      <c r="Y597" s="432"/>
      <c r="Z597" s="432"/>
    </row>
    <row r="598">
      <c r="A598" s="432"/>
      <c r="B598" s="432"/>
      <c r="C598" s="432"/>
      <c r="D598" s="432"/>
      <c r="E598" s="432"/>
      <c r="F598" s="432"/>
      <c r="G598" s="432"/>
      <c r="H598" s="432"/>
      <c r="I598" s="432"/>
      <c r="J598" s="432"/>
      <c r="K598" s="432"/>
      <c r="L598" s="432"/>
      <c r="M598" s="432"/>
      <c r="N598" s="432"/>
      <c r="O598" s="432"/>
      <c r="P598" s="432"/>
      <c r="Q598" s="432"/>
      <c r="R598" s="432"/>
      <c r="S598" s="432"/>
      <c r="T598" s="432"/>
      <c r="U598" s="432"/>
      <c r="V598" s="432"/>
      <c r="W598" s="432"/>
      <c r="X598" s="432"/>
      <c r="Y598" s="432"/>
      <c r="Z598" s="432"/>
    </row>
    <row r="599">
      <c r="A599" s="432"/>
      <c r="B599" s="432"/>
      <c r="C599" s="432"/>
      <c r="D599" s="432"/>
      <c r="E599" s="432"/>
      <c r="F599" s="432"/>
      <c r="G599" s="432"/>
      <c r="H599" s="432"/>
      <c r="I599" s="432"/>
      <c r="J599" s="432"/>
      <c r="K599" s="432"/>
      <c r="L599" s="432"/>
      <c r="M599" s="432"/>
      <c r="N599" s="432"/>
      <c r="O599" s="432"/>
      <c r="P599" s="432"/>
      <c r="Q599" s="432"/>
      <c r="R599" s="432"/>
      <c r="S599" s="432"/>
      <c r="T599" s="432"/>
      <c r="U599" s="432"/>
      <c r="V599" s="432"/>
      <c r="W599" s="432"/>
      <c r="X599" s="432"/>
      <c r="Y599" s="432"/>
      <c r="Z599" s="432"/>
    </row>
    <row r="600">
      <c r="A600" s="432"/>
      <c r="B600" s="432"/>
      <c r="C600" s="432"/>
      <c r="D600" s="432"/>
      <c r="E600" s="432"/>
      <c r="F600" s="432"/>
      <c r="G600" s="432"/>
      <c r="H600" s="432"/>
      <c r="I600" s="432"/>
      <c r="J600" s="432"/>
      <c r="K600" s="432"/>
      <c r="L600" s="432"/>
      <c r="M600" s="432"/>
      <c r="N600" s="432"/>
      <c r="O600" s="432"/>
      <c r="P600" s="432"/>
      <c r="Q600" s="432"/>
      <c r="R600" s="432"/>
      <c r="S600" s="432"/>
      <c r="T600" s="432"/>
      <c r="U600" s="432"/>
      <c r="V600" s="432"/>
      <c r="W600" s="432"/>
      <c r="X600" s="432"/>
      <c r="Y600" s="432"/>
      <c r="Z600" s="432"/>
    </row>
    <row r="601">
      <c r="A601" s="432"/>
      <c r="B601" s="432"/>
      <c r="C601" s="432"/>
      <c r="D601" s="432"/>
      <c r="E601" s="432"/>
      <c r="F601" s="432"/>
      <c r="G601" s="432"/>
      <c r="H601" s="432"/>
      <c r="I601" s="432"/>
      <c r="J601" s="432"/>
      <c r="K601" s="432"/>
      <c r="L601" s="432"/>
      <c r="M601" s="432"/>
      <c r="N601" s="432"/>
      <c r="O601" s="432"/>
      <c r="P601" s="432"/>
      <c r="Q601" s="432"/>
      <c r="R601" s="432"/>
      <c r="S601" s="432"/>
      <c r="T601" s="432"/>
      <c r="U601" s="432"/>
      <c r="V601" s="432"/>
      <c r="W601" s="432"/>
      <c r="X601" s="432"/>
      <c r="Y601" s="432"/>
      <c r="Z601" s="432"/>
    </row>
    <row r="602">
      <c r="A602" s="432"/>
      <c r="B602" s="432"/>
      <c r="C602" s="432"/>
      <c r="D602" s="432"/>
      <c r="E602" s="432"/>
      <c r="F602" s="432"/>
      <c r="G602" s="432"/>
      <c r="H602" s="432"/>
      <c r="I602" s="432"/>
      <c r="J602" s="432"/>
      <c r="K602" s="432"/>
      <c r="L602" s="432"/>
      <c r="M602" s="432"/>
      <c r="N602" s="432"/>
      <c r="O602" s="432"/>
      <c r="P602" s="432"/>
      <c r="Q602" s="432"/>
      <c r="R602" s="432"/>
      <c r="S602" s="432"/>
      <c r="T602" s="432"/>
      <c r="U602" s="432"/>
      <c r="V602" s="432"/>
      <c r="W602" s="432"/>
      <c r="X602" s="432"/>
      <c r="Y602" s="432"/>
      <c r="Z602" s="432"/>
    </row>
    <row r="603">
      <c r="A603" s="432"/>
      <c r="B603" s="432"/>
      <c r="C603" s="432"/>
      <c r="D603" s="432"/>
      <c r="E603" s="432"/>
      <c r="F603" s="432"/>
      <c r="G603" s="432"/>
      <c r="H603" s="432"/>
      <c r="I603" s="432"/>
      <c r="J603" s="432"/>
      <c r="K603" s="432"/>
      <c r="L603" s="432"/>
      <c r="M603" s="432"/>
      <c r="N603" s="432"/>
      <c r="O603" s="432"/>
      <c r="P603" s="432"/>
      <c r="Q603" s="432"/>
      <c r="R603" s="432"/>
      <c r="S603" s="432"/>
      <c r="T603" s="432"/>
      <c r="U603" s="432"/>
      <c r="V603" s="432"/>
      <c r="W603" s="432"/>
      <c r="X603" s="432"/>
      <c r="Y603" s="432"/>
      <c r="Z603" s="432"/>
    </row>
    <row r="604">
      <c r="A604" s="432"/>
      <c r="B604" s="432"/>
      <c r="C604" s="432"/>
      <c r="D604" s="432"/>
      <c r="E604" s="432"/>
      <c r="F604" s="432"/>
      <c r="G604" s="432"/>
      <c r="H604" s="432"/>
      <c r="I604" s="432"/>
      <c r="J604" s="432"/>
      <c r="K604" s="432"/>
      <c r="L604" s="432"/>
      <c r="M604" s="432"/>
      <c r="N604" s="432"/>
      <c r="O604" s="432"/>
      <c r="P604" s="432"/>
      <c r="Q604" s="432"/>
      <c r="R604" s="432"/>
      <c r="S604" s="432"/>
      <c r="T604" s="432"/>
      <c r="U604" s="432"/>
      <c r="V604" s="432"/>
      <c r="W604" s="432"/>
      <c r="X604" s="432"/>
      <c r="Y604" s="432"/>
      <c r="Z604" s="432"/>
    </row>
    <row r="605">
      <c r="A605" s="432"/>
      <c r="B605" s="432"/>
      <c r="C605" s="432"/>
      <c r="D605" s="432"/>
      <c r="E605" s="432"/>
      <c r="F605" s="432"/>
      <c r="G605" s="432"/>
      <c r="H605" s="432"/>
      <c r="I605" s="432"/>
      <c r="J605" s="432"/>
      <c r="K605" s="432"/>
      <c r="L605" s="432"/>
      <c r="M605" s="432"/>
      <c r="N605" s="432"/>
      <c r="O605" s="432"/>
      <c r="P605" s="432"/>
      <c r="Q605" s="432"/>
      <c r="R605" s="432"/>
      <c r="S605" s="432"/>
      <c r="T605" s="432"/>
      <c r="U605" s="432"/>
      <c r="V605" s="432"/>
      <c r="W605" s="432"/>
      <c r="X605" s="432"/>
      <c r="Y605" s="432"/>
      <c r="Z605" s="432"/>
    </row>
    <row r="606">
      <c r="A606" s="432"/>
      <c r="B606" s="432"/>
      <c r="C606" s="432"/>
      <c r="D606" s="432"/>
      <c r="E606" s="432"/>
      <c r="F606" s="432"/>
      <c r="G606" s="432"/>
      <c r="H606" s="432"/>
      <c r="I606" s="432"/>
      <c r="J606" s="432"/>
      <c r="K606" s="432"/>
      <c r="L606" s="432"/>
      <c r="M606" s="432"/>
      <c r="N606" s="432"/>
      <c r="O606" s="432"/>
      <c r="P606" s="432"/>
      <c r="Q606" s="432"/>
      <c r="R606" s="432"/>
      <c r="S606" s="432"/>
      <c r="T606" s="432"/>
      <c r="U606" s="432"/>
      <c r="V606" s="432"/>
      <c r="W606" s="432"/>
      <c r="X606" s="432"/>
      <c r="Y606" s="432"/>
      <c r="Z606" s="432"/>
    </row>
    <row r="607">
      <c r="A607" s="432"/>
      <c r="B607" s="432"/>
      <c r="C607" s="432"/>
      <c r="D607" s="432"/>
      <c r="E607" s="432"/>
      <c r="F607" s="432"/>
      <c r="G607" s="432"/>
      <c r="H607" s="432"/>
      <c r="I607" s="432"/>
      <c r="J607" s="432"/>
      <c r="K607" s="432"/>
      <c r="L607" s="432"/>
      <c r="M607" s="432"/>
      <c r="N607" s="432"/>
      <c r="O607" s="432"/>
      <c r="P607" s="432"/>
      <c r="Q607" s="432"/>
      <c r="R607" s="432"/>
      <c r="S607" s="432"/>
      <c r="T607" s="432"/>
      <c r="U607" s="432"/>
      <c r="V607" s="432"/>
      <c r="W607" s="432"/>
      <c r="X607" s="432"/>
      <c r="Y607" s="432"/>
      <c r="Z607" s="432"/>
    </row>
    <row r="608">
      <c r="A608" s="432"/>
      <c r="B608" s="432"/>
      <c r="C608" s="432"/>
      <c r="D608" s="432"/>
      <c r="E608" s="432"/>
      <c r="F608" s="432"/>
      <c r="G608" s="432"/>
      <c r="H608" s="432"/>
      <c r="I608" s="432"/>
      <c r="J608" s="432"/>
      <c r="K608" s="432"/>
      <c r="L608" s="432"/>
      <c r="M608" s="432"/>
      <c r="N608" s="432"/>
      <c r="O608" s="432"/>
      <c r="P608" s="432"/>
      <c r="Q608" s="432"/>
      <c r="R608" s="432"/>
      <c r="S608" s="432"/>
      <c r="T608" s="432"/>
      <c r="U608" s="432"/>
      <c r="V608" s="432"/>
      <c r="W608" s="432"/>
      <c r="X608" s="432"/>
      <c r="Y608" s="432"/>
      <c r="Z608" s="432"/>
    </row>
    <row r="609">
      <c r="A609" s="432"/>
      <c r="B609" s="432"/>
      <c r="C609" s="432"/>
      <c r="D609" s="432"/>
      <c r="E609" s="432"/>
      <c r="F609" s="432"/>
      <c r="G609" s="432"/>
      <c r="H609" s="432"/>
      <c r="I609" s="432"/>
      <c r="J609" s="432"/>
      <c r="K609" s="432"/>
      <c r="L609" s="432"/>
      <c r="M609" s="432"/>
      <c r="N609" s="432"/>
      <c r="O609" s="432"/>
      <c r="P609" s="432"/>
      <c r="Q609" s="432"/>
      <c r="R609" s="432"/>
      <c r="S609" s="432"/>
      <c r="T609" s="432"/>
      <c r="U609" s="432"/>
      <c r="V609" s="432"/>
      <c r="W609" s="432"/>
      <c r="X609" s="432"/>
      <c r="Y609" s="432"/>
      <c r="Z609" s="432"/>
    </row>
    <row r="610">
      <c r="A610" s="432"/>
      <c r="B610" s="432"/>
      <c r="C610" s="432"/>
      <c r="D610" s="432"/>
      <c r="E610" s="432"/>
      <c r="F610" s="432"/>
      <c r="G610" s="432"/>
      <c r="H610" s="432"/>
      <c r="I610" s="432"/>
      <c r="J610" s="432"/>
      <c r="K610" s="432"/>
      <c r="L610" s="432"/>
      <c r="M610" s="432"/>
      <c r="N610" s="432"/>
      <c r="O610" s="432"/>
      <c r="P610" s="432"/>
      <c r="Q610" s="432"/>
      <c r="R610" s="432"/>
      <c r="S610" s="432"/>
      <c r="T610" s="432"/>
      <c r="U610" s="432"/>
      <c r="V610" s="432"/>
      <c r="W610" s="432"/>
      <c r="X610" s="432"/>
      <c r="Y610" s="432"/>
      <c r="Z610" s="432"/>
    </row>
    <row r="611">
      <c r="A611" s="432"/>
      <c r="B611" s="432"/>
      <c r="C611" s="432"/>
      <c r="D611" s="432"/>
      <c r="E611" s="432"/>
      <c r="F611" s="432"/>
      <c r="G611" s="432"/>
      <c r="H611" s="432"/>
      <c r="I611" s="432"/>
      <c r="J611" s="432"/>
      <c r="K611" s="432"/>
      <c r="L611" s="432"/>
      <c r="M611" s="432"/>
      <c r="N611" s="432"/>
      <c r="O611" s="432"/>
      <c r="P611" s="432"/>
      <c r="Q611" s="432"/>
      <c r="R611" s="432"/>
      <c r="S611" s="432"/>
      <c r="T611" s="432"/>
      <c r="U611" s="432"/>
      <c r="V611" s="432"/>
      <c r="W611" s="432"/>
      <c r="X611" s="432"/>
      <c r="Y611" s="432"/>
      <c r="Z611" s="432"/>
    </row>
    <row r="612">
      <c r="A612" s="432"/>
      <c r="B612" s="432"/>
      <c r="C612" s="432"/>
      <c r="D612" s="432"/>
      <c r="E612" s="432"/>
      <c r="F612" s="432"/>
      <c r="G612" s="432"/>
      <c r="H612" s="432"/>
      <c r="I612" s="432"/>
      <c r="J612" s="432"/>
      <c r="K612" s="432"/>
      <c r="L612" s="432"/>
      <c r="M612" s="432"/>
      <c r="N612" s="432"/>
      <c r="O612" s="432"/>
      <c r="P612" s="432"/>
      <c r="Q612" s="432"/>
      <c r="R612" s="432"/>
      <c r="S612" s="432"/>
      <c r="T612" s="432"/>
      <c r="U612" s="432"/>
      <c r="V612" s="432"/>
      <c r="W612" s="432"/>
      <c r="X612" s="432"/>
      <c r="Y612" s="432"/>
      <c r="Z612" s="432"/>
    </row>
    <row r="613">
      <c r="A613" s="432"/>
      <c r="B613" s="432"/>
      <c r="C613" s="432"/>
      <c r="D613" s="432"/>
      <c r="E613" s="432"/>
      <c r="F613" s="432"/>
      <c r="G613" s="432"/>
      <c r="H613" s="432"/>
      <c r="I613" s="432"/>
      <c r="J613" s="432"/>
      <c r="K613" s="432"/>
      <c r="L613" s="432"/>
      <c r="M613" s="432"/>
      <c r="N613" s="432"/>
      <c r="O613" s="432"/>
      <c r="P613" s="432"/>
      <c r="Q613" s="432"/>
      <c r="R613" s="432"/>
      <c r="S613" s="432"/>
      <c r="T613" s="432"/>
      <c r="U613" s="432"/>
      <c r="V613" s="432"/>
      <c r="W613" s="432"/>
      <c r="X613" s="432"/>
      <c r="Y613" s="432"/>
      <c r="Z613" s="432"/>
    </row>
    <row r="614">
      <c r="A614" s="432"/>
      <c r="B614" s="432"/>
      <c r="C614" s="432"/>
      <c r="D614" s="432"/>
      <c r="E614" s="432"/>
      <c r="F614" s="432"/>
      <c r="G614" s="432"/>
      <c r="H614" s="432"/>
      <c r="I614" s="432"/>
      <c r="J614" s="432"/>
      <c r="K614" s="432"/>
      <c r="L614" s="432"/>
      <c r="M614" s="432"/>
      <c r="N614" s="432"/>
      <c r="O614" s="432"/>
      <c r="P614" s="432"/>
      <c r="Q614" s="432"/>
      <c r="R614" s="432"/>
      <c r="S614" s="432"/>
      <c r="T614" s="432"/>
      <c r="U614" s="432"/>
      <c r="V614" s="432"/>
      <c r="W614" s="432"/>
      <c r="X614" s="432"/>
      <c r="Y614" s="432"/>
      <c r="Z614" s="432"/>
    </row>
    <row r="615">
      <c r="A615" s="432"/>
      <c r="B615" s="432"/>
      <c r="C615" s="432"/>
      <c r="D615" s="432"/>
      <c r="E615" s="432"/>
      <c r="F615" s="432"/>
      <c r="G615" s="432"/>
      <c r="H615" s="432"/>
      <c r="I615" s="432"/>
      <c r="J615" s="432"/>
      <c r="K615" s="432"/>
      <c r="L615" s="432"/>
      <c r="M615" s="432"/>
      <c r="N615" s="432"/>
      <c r="O615" s="432"/>
      <c r="P615" s="432"/>
      <c r="Q615" s="432"/>
      <c r="R615" s="432"/>
      <c r="S615" s="432"/>
      <c r="T615" s="432"/>
      <c r="U615" s="432"/>
      <c r="V615" s="432"/>
      <c r="W615" s="432"/>
      <c r="X615" s="432"/>
      <c r="Y615" s="432"/>
      <c r="Z615" s="432"/>
    </row>
    <row r="616">
      <c r="A616" s="432"/>
      <c r="B616" s="432"/>
      <c r="C616" s="432"/>
      <c r="D616" s="432"/>
      <c r="E616" s="432"/>
      <c r="F616" s="432"/>
      <c r="G616" s="432"/>
      <c r="H616" s="432"/>
      <c r="I616" s="432"/>
      <c r="J616" s="432"/>
      <c r="K616" s="432"/>
      <c r="L616" s="432"/>
      <c r="M616" s="432"/>
      <c r="N616" s="432"/>
      <c r="O616" s="432"/>
      <c r="P616" s="432"/>
      <c r="Q616" s="432"/>
      <c r="R616" s="432"/>
      <c r="S616" s="432"/>
      <c r="T616" s="432"/>
      <c r="U616" s="432"/>
      <c r="V616" s="432"/>
      <c r="W616" s="432"/>
      <c r="X616" s="432"/>
      <c r="Y616" s="432"/>
      <c r="Z616" s="432"/>
    </row>
    <row r="617">
      <c r="A617" s="432"/>
      <c r="B617" s="432"/>
      <c r="C617" s="432"/>
      <c r="D617" s="432"/>
      <c r="E617" s="432"/>
      <c r="F617" s="432"/>
      <c r="G617" s="432"/>
      <c r="H617" s="432"/>
      <c r="I617" s="432"/>
      <c r="J617" s="432"/>
      <c r="K617" s="432"/>
      <c r="L617" s="432"/>
      <c r="M617" s="432"/>
      <c r="N617" s="432"/>
      <c r="O617" s="432"/>
      <c r="P617" s="432"/>
      <c r="Q617" s="432"/>
      <c r="R617" s="432"/>
      <c r="S617" s="432"/>
      <c r="T617" s="432"/>
      <c r="U617" s="432"/>
      <c r="V617" s="432"/>
      <c r="W617" s="432"/>
      <c r="X617" s="432"/>
      <c r="Y617" s="432"/>
      <c r="Z617" s="432"/>
    </row>
    <row r="618">
      <c r="A618" s="432"/>
      <c r="B618" s="432"/>
      <c r="C618" s="432"/>
      <c r="D618" s="432"/>
      <c r="E618" s="432"/>
      <c r="F618" s="432"/>
      <c r="G618" s="432"/>
      <c r="H618" s="432"/>
      <c r="I618" s="432"/>
      <c r="J618" s="432"/>
      <c r="K618" s="432"/>
      <c r="L618" s="432"/>
      <c r="M618" s="432"/>
      <c r="N618" s="432"/>
      <c r="O618" s="432"/>
      <c r="P618" s="432"/>
      <c r="Q618" s="432"/>
      <c r="R618" s="432"/>
      <c r="S618" s="432"/>
      <c r="T618" s="432"/>
      <c r="U618" s="432"/>
      <c r="V618" s="432"/>
      <c r="W618" s="432"/>
      <c r="X618" s="432"/>
      <c r="Y618" s="432"/>
      <c r="Z618" s="432"/>
    </row>
    <row r="619">
      <c r="A619" s="432"/>
      <c r="B619" s="432"/>
      <c r="C619" s="432"/>
      <c r="D619" s="432"/>
      <c r="E619" s="432"/>
      <c r="F619" s="432"/>
      <c r="G619" s="432"/>
      <c r="H619" s="432"/>
      <c r="I619" s="432"/>
      <c r="J619" s="432"/>
      <c r="K619" s="432"/>
      <c r="L619" s="432"/>
      <c r="M619" s="432"/>
      <c r="N619" s="432"/>
      <c r="O619" s="432"/>
      <c r="P619" s="432"/>
      <c r="Q619" s="432"/>
      <c r="R619" s="432"/>
      <c r="S619" s="432"/>
      <c r="T619" s="432"/>
      <c r="U619" s="432"/>
      <c r="V619" s="432"/>
      <c r="W619" s="432"/>
      <c r="X619" s="432"/>
      <c r="Y619" s="432"/>
      <c r="Z619" s="432"/>
    </row>
    <row r="620">
      <c r="A620" s="432"/>
      <c r="B620" s="432"/>
      <c r="C620" s="432"/>
      <c r="D620" s="432"/>
      <c r="E620" s="432"/>
      <c r="F620" s="432"/>
      <c r="G620" s="432"/>
      <c r="H620" s="432"/>
      <c r="I620" s="432"/>
      <c r="J620" s="432"/>
      <c r="K620" s="432"/>
      <c r="L620" s="432"/>
      <c r="M620" s="432"/>
      <c r="N620" s="432"/>
      <c r="O620" s="432"/>
      <c r="P620" s="432"/>
      <c r="Q620" s="432"/>
      <c r="R620" s="432"/>
      <c r="S620" s="432"/>
      <c r="T620" s="432"/>
      <c r="U620" s="432"/>
      <c r="V620" s="432"/>
      <c r="W620" s="432"/>
      <c r="X620" s="432"/>
      <c r="Y620" s="432"/>
      <c r="Z620" s="432"/>
    </row>
    <row r="621">
      <c r="A621" s="432"/>
      <c r="B621" s="432"/>
      <c r="C621" s="432"/>
      <c r="D621" s="432"/>
      <c r="E621" s="432"/>
      <c r="F621" s="432"/>
      <c r="G621" s="432"/>
      <c r="H621" s="432"/>
      <c r="I621" s="432"/>
      <c r="J621" s="432"/>
      <c r="K621" s="432"/>
      <c r="L621" s="432"/>
      <c r="M621" s="432"/>
      <c r="N621" s="432"/>
      <c r="O621" s="432"/>
      <c r="P621" s="432"/>
      <c r="Q621" s="432"/>
      <c r="R621" s="432"/>
      <c r="S621" s="432"/>
      <c r="T621" s="432"/>
      <c r="U621" s="432"/>
      <c r="V621" s="432"/>
      <c r="W621" s="432"/>
      <c r="X621" s="432"/>
      <c r="Y621" s="432"/>
      <c r="Z621" s="432"/>
    </row>
    <row r="622">
      <c r="A622" s="432"/>
      <c r="B622" s="432"/>
      <c r="C622" s="432"/>
      <c r="D622" s="432"/>
      <c r="E622" s="432"/>
      <c r="F622" s="432"/>
      <c r="G622" s="432"/>
      <c r="H622" s="432"/>
      <c r="I622" s="432"/>
      <c r="J622" s="432"/>
      <c r="K622" s="432"/>
      <c r="L622" s="432"/>
      <c r="M622" s="432"/>
      <c r="N622" s="432"/>
      <c r="O622" s="432"/>
      <c r="P622" s="432"/>
      <c r="Q622" s="432"/>
      <c r="R622" s="432"/>
      <c r="S622" s="432"/>
      <c r="T622" s="432"/>
      <c r="U622" s="432"/>
      <c r="V622" s="432"/>
      <c r="W622" s="432"/>
      <c r="X622" s="432"/>
      <c r="Y622" s="432"/>
      <c r="Z622" s="432"/>
    </row>
    <row r="623">
      <c r="A623" s="432"/>
      <c r="B623" s="432"/>
      <c r="C623" s="432"/>
      <c r="D623" s="432"/>
      <c r="E623" s="432"/>
      <c r="F623" s="432"/>
      <c r="G623" s="432"/>
      <c r="H623" s="432"/>
      <c r="I623" s="432"/>
      <c r="J623" s="432"/>
      <c r="K623" s="432"/>
      <c r="L623" s="432"/>
      <c r="M623" s="432"/>
      <c r="N623" s="432"/>
      <c r="O623" s="432"/>
      <c r="P623" s="432"/>
      <c r="Q623" s="432"/>
      <c r="R623" s="432"/>
      <c r="S623" s="432"/>
      <c r="T623" s="432"/>
      <c r="U623" s="432"/>
      <c r="V623" s="432"/>
      <c r="W623" s="432"/>
      <c r="X623" s="432"/>
      <c r="Y623" s="432"/>
      <c r="Z623" s="432"/>
    </row>
    <row r="624">
      <c r="A624" s="432"/>
      <c r="B624" s="432"/>
      <c r="C624" s="432"/>
      <c r="D624" s="432"/>
      <c r="E624" s="432"/>
      <c r="F624" s="432"/>
      <c r="G624" s="432"/>
      <c r="H624" s="432"/>
      <c r="I624" s="432"/>
      <c r="J624" s="432"/>
      <c r="K624" s="432"/>
      <c r="L624" s="432"/>
      <c r="M624" s="432"/>
      <c r="N624" s="432"/>
      <c r="O624" s="432"/>
      <c r="P624" s="432"/>
      <c r="Q624" s="432"/>
      <c r="R624" s="432"/>
      <c r="S624" s="432"/>
      <c r="T624" s="432"/>
      <c r="U624" s="432"/>
      <c r="V624" s="432"/>
      <c r="W624" s="432"/>
      <c r="X624" s="432"/>
      <c r="Y624" s="432"/>
      <c r="Z624" s="432"/>
    </row>
    <row r="625">
      <c r="A625" s="432"/>
      <c r="B625" s="432"/>
      <c r="C625" s="432"/>
      <c r="D625" s="432"/>
      <c r="E625" s="432"/>
      <c r="F625" s="432"/>
      <c r="G625" s="432"/>
      <c r="H625" s="432"/>
      <c r="I625" s="432"/>
      <c r="J625" s="432"/>
      <c r="K625" s="432"/>
      <c r="L625" s="432"/>
      <c r="M625" s="432"/>
      <c r="N625" s="432"/>
      <c r="O625" s="432"/>
      <c r="P625" s="432"/>
      <c r="Q625" s="432"/>
      <c r="R625" s="432"/>
      <c r="S625" s="432"/>
      <c r="T625" s="432"/>
      <c r="U625" s="432"/>
      <c r="V625" s="432"/>
      <c r="W625" s="432"/>
      <c r="X625" s="432"/>
      <c r="Y625" s="432"/>
      <c r="Z625" s="432"/>
    </row>
    <row r="626">
      <c r="A626" s="432"/>
      <c r="B626" s="432"/>
      <c r="C626" s="432"/>
      <c r="D626" s="432"/>
      <c r="E626" s="432"/>
      <c r="F626" s="432"/>
      <c r="G626" s="432"/>
      <c r="H626" s="432"/>
      <c r="I626" s="432"/>
      <c r="J626" s="432"/>
      <c r="K626" s="432"/>
      <c r="L626" s="432"/>
      <c r="M626" s="432"/>
      <c r="N626" s="432"/>
      <c r="O626" s="432"/>
      <c r="P626" s="432"/>
      <c r="Q626" s="432"/>
      <c r="R626" s="432"/>
      <c r="S626" s="432"/>
      <c r="T626" s="432"/>
      <c r="U626" s="432"/>
      <c r="V626" s="432"/>
      <c r="W626" s="432"/>
      <c r="X626" s="432"/>
      <c r="Y626" s="432"/>
      <c r="Z626" s="432"/>
    </row>
    <row r="627">
      <c r="A627" s="432"/>
      <c r="B627" s="432"/>
      <c r="C627" s="432"/>
      <c r="D627" s="432"/>
      <c r="E627" s="432"/>
      <c r="F627" s="432"/>
      <c r="G627" s="432"/>
      <c r="H627" s="432"/>
      <c r="I627" s="432"/>
      <c r="J627" s="432"/>
      <c r="K627" s="432"/>
      <c r="L627" s="432"/>
      <c r="M627" s="432"/>
      <c r="N627" s="432"/>
      <c r="O627" s="432"/>
      <c r="P627" s="432"/>
      <c r="Q627" s="432"/>
      <c r="R627" s="432"/>
      <c r="S627" s="432"/>
      <c r="T627" s="432"/>
      <c r="U627" s="432"/>
      <c r="V627" s="432"/>
      <c r="W627" s="432"/>
      <c r="X627" s="432"/>
      <c r="Y627" s="432"/>
      <c r="Z627" s="432"/>
    </row>
    <row r="628">
      <c r="A628" s="432"/>
      <c r="B628" s="432"/>
      <c r="C628" s="432"/>
      <c r="D628" s="432"/>
      <c r="E628" s="432"/>
      <c r="F628" s="432"/>
      <c r="G628" s="432"/>
      <c r="H628" s="432"/>
      <c r="I628" s="432"/>
      <c r="J628" s="432"/>
      <c r="K628" s="432"/>
      <c r="L628" s="432"/>
      <c r="M628" s="432"/>
      <c r="N628" s="432"/>
      <c r="O628" s="432"/>
      <c r="P628" s="432"/>
      <c r="Q628" s="432"/>
      <c r="R628" s="432"/>
      <c r="S628" s="432"/>
      <c r="T628" s="432"/>
      <c r="U628" s="432"/>
      <c r="V628" s="432"/>
      <c r="W628" s="432"/>
      <c r="X628" s="432"/>
      <c r="Y628" s="432"/>
      <c r="Z628" s="432"/>
    </row>
    <row r="629">
      <c r="A629" s="432"/>
      <c r="B629" s="432"/>
      <c r="C629" s="432"/>
      <c r="D629" s="432"/>
      <c r="E629" s="432"/>
      <c r="F629" s="432"/>
      <c r="G629" s="432"/>
      <c r="H629" s="432"/>
      <c r="I629" s="432"/>
      <c r="J629" s="432"/>
      <c r="K629" s="432"/>
      <c r="L629" s="432"/>
      <c r="M629" s="432"/>
      <c r="N629" s="432"/>
      <c r="O629" s="432"/>
      <c r="P629" s="432"/>
      <c r="Q629" s="432"/>
      <c r="R629" s="432"/>
      <c r="S629" s="432"/>
      <c r="T629" s="432"/>
      <c r="U629" s="432"/>
      <c r="V629" s="432"/>
      <c r="W629" s="432"/>
      <c r="X629" s="432"/>
      <c r="Y629" s="432"/>
      <c r="Z629" s="432"/>
    </row>
    <row r="630">
      <c r="A630" s="432"/>
      <c r="B630" s="432"/>
      <c r="C630" s="432"/>
      <c r="D630" s="432"/>
      <c r="E630" s="432"/>
      <c r="F630" s="432"/>
      <c r="G630" s="432"/>
      <c r="H630" s="432"/>
      <c r="I630" s="432"/>
      <c r="J630" s="432"/>
      <c r="K630" s="432"/>
      <c r="L630" s="432"/>
      <c r="M630" s="432"/>
      <c r="N630" s="432"/>
      <c r="O630" s="432"/>
      <c r="P630" s="432"/>
      <c r="Q630" s="432"/>
      <c r="R630" s="432"/>
      <c r="S630" s="432"/>
      <c r="T630" s="432"/>
      <c r="U630" s="432"/>
      <c r="V630" s="432"/>
      <c r="W630" s="432"/>
      <c r="X630" s="432"/>
      <c r="Y630" s="432"/>
      <c r="Z630" s="432"/>
    </row>
    <row r="631">
      <c r="A631" s="432"/>
      <c r="B631" s="432"/>
      <c r="C631" s="432"/>
      <c r="D631" s="432"/>
      <c r="E631" s="432"/>
      <c r="F631" s="432"/>
      <c r="G631" s="432"/>
      <c r="H631" s="432"/>
      <c r="I631" s="432"/>
      <c r="J631" s="432"/>
      <c r="K631" s="432"/>
      <c r="L631" s="432"/>
      <c r="M631" s="432"/>
      <c r="N631" s="432"/>
      <c r="O631" s="432"/>
      <c r="P631" s="432"/>
      <c r="Q631" s="432"/>
      <c r="R631" s="432"/>
      <c r="S631" s="432"/>
      <c r="T631" s="432"/>
      <c r="U631" s="432"/>
      <c r="V631" s="432"/>
      <c r="W631" s="432"/>
      <c r="X631" s="432"/>
      <c r="Y631" s="432"/>
      <c r="Z631" s="432"/>
    </row>
    <row r="632">
      <c r="A632" s="432"/>
      <c r="B632" s="432"/>
      <c r="C632" s="432"/>
      <c r="D632" s="432"/>
      <c r="E632" s="432"/>
      <c r="F632" s="432"/>
      <c r="G632" s="432"/>
      <c r="H632" s="432"/>
      <c r="I632" s="432"/>
      <c r="J632" s="432"/>
      <c r="K632" s="432"/>
      <c r="L632" s="432"/>
      <c r="M632" s="432"/>
      <c r="N632" s="432"/>
      <c r="O632" s="432"/>
      <c r="P632" s="432"/>
      <c r="Q632" s="432"/>
      <c r="R632" s="432"/>
      <c r="S632" s="432"/>
      <c r="T632" s="432"/>
      <c r="U632" s="432"/>
      <c r="V632" s="432"/>
      <c r="W632" s="432"/>
      <c r="X632" s="432"/>
      <c r="Y632" s="432"/>
      <c r="Z632" s="432"/>
    </row>
    <row r="633">
      <c r="A633" s="432"/>
      <c r="B633" s="432"/>
      <c r="C633" s="432"/>
      <c r="D633" s="432"/>
      <c r="E633" s="432"/>
      <c r="F633" s="432"/>
      <c r="G633" s="432"/>
      <c r="H633" s="432"/>
      <c r="I633" s="432"/>
      <c r="J633" s="432"/>
      <c r="K633" s="432"/>
      <c r="L633" s="432"/>
      <c r="M633" s="432"/>
      <c r="N633" s="432"/>
      <c r="O633" s="432"/>
      <c r="P633" s="432"/>
      <c r="Q633" s="432"/>
      <c r="R633" s="432"/>
      <c r="S633" s="432"/>
      <c r="T633" s="432"/>
      <c r="U633" s="432"/>
      <c r="V633" s="432"/>
      <c r="W633" s="432"/>
      <c r="X633" s="432"/>
      <c r="Y633" s="432"/>
      <c r="Z633" s="432"/>
    </row>
    <row r="634">
      <c r="A634" s="432"/>
      <c r="B634" s="432"/>
      <c r="C634" s="432"/>
      <c r="D634" s="432"/>
      <c r="E634" s="432"/>
      <c r="F634" s="432"/>
      <c r="G634" s="432"/>
      <c r="H634" s="432"/>
      <c r="I634" s="432"/>
      <c r="J634" s="432"/>
      <c r="K634" s="432"/>
      <c r="L634" s="432"/>
      <c r="M634" s="432"/>
      <c r="N634" s="432"/>
      <c r="O634" s="432"/>
      <c r="P634" s="432"/>
      <c r="Q634" s="432"/>
      <c r="R634" s="432"/>
      <c r="S634" s="432"/>
      <c r="T634" s="432"/>
      <c r="U634" s="432"/>
      <c r="V634" s="432"/>
      <c r="W634" s="432"/>
      <c r="X634" s="432"/>
      <c r="Y634" s="432"/>
      <c r="Z634" s="432"/>
    </row>
    <row r="635">
      <c r="A635" s="432"/>
      <c r="B635" s="432"/>
      <c r="C635" s="432"/>
      <c r="D635" s="432"/>
      <c r="E635" s="432"/>
      <c r="F635" s="432"/>
      <c r="G635" s="432"/>
      <c r="H635" s="432"/>
      <c r="I635" s="432"/>
      <c r="J635" s="432"/>
      <c r="K635" s="432"/>
      <c r="L635" s="432"/>
      <c r="M635" s="432"/>
      <c r="N635" s="432"/>
      <c r="O635" s="432"/>
      <c r="P635" s="432"/>
      <c r="Q635" s="432"/>
      <c r="R635" s="432"/>
      <c r="S635" s="432"/>
      <c r="T635" s="432"/>
      <c r="U635" s="432"/>
      <c r="V635" s="432"/>
      <c r="W635" s="432"/>
      <c r="X635" s="432"/>
      <c r="Y635" s="432"/>
      <c r="Z635" s="432"/>
    </row>
    <row r="636">
      <c r="A636" s="432"/>
      <c r="B636" s="432"/>
      <c r="C636" s="432"/>
      <c r="D636" s="432"/>
      <c r="E636" s="432"/>
      <c r="F636" s="432"/>
      <c r="G636" s="432"/>
      <c r="H636" s="432"/>
      <c r="I636" s="432"/>
      <c r="J636" s="432"/>
      <c r="K636" s="432"/>
      <c r="L636" s="432"/>
      <c r="M636" s="432"/>
      <c r="N636" s="432"/>
      <c r="O636" s="432"/>
      <c r="P636" s="432"/>
      <c r="Q636" s="432"/>
      <c r="R636" s="432"/>
      <c r="S636" s="432"/>
      <c r="T636" s="432"/>
      <c r="U636" s="432"/>
      <c r="V636" s="432"/>
      <c r="W636" s="432"/>
      <c r="X636" s="432"/>
      <c r="Y636" s="432"/>
      <c r="Z636" s="432"/>
    </row>
    <row r="637">
      <c r="A637" s="432"/>
      <c r="B637" s="432"/>
      <c r="C637" s="432"/>
      <c r="D637" s="432"/>
      <c r="E637" s="432"/>
      <c r="F637" s="432"/>
      <c r="G637" s="432"/>
      <c r="H637" s="432"/>
      <c r="I637" s="432"/>
      <c r="J637" s="432"/>
      <c r="K637" s="432"/>
      <c r="L637" s="432"/>
      <c r="M637" s="432"/>
      <c r="N637" s="432"/>
      <c r="O637" s="432"/>
      <c r="P637" s="432"/>
      <c r="Q637" s="432"/>
      <c r="R637" s="432"/>
      <c r="S637" s="432"/>
      <c r="T637" s="432"/>
      <c r="U637" s="432"/>
      <c r="V637" s="432"/>
      <c r="W637" s="432"/>
      <c r="X637" s="432"/>
      <c r="Y637" s="432"/>
      <c r="Z637" s="432"/>
    </row>
    <row r="638">
      <c r="A638" s="432"/>
      <c r="B638" s="432"/>
      <c r="C638" s="432"/>
      <c r="D638" s="432"/>
      <c r="E638" s="432"/>
      <c r="F638" s="432"/>
      <c r="G638" s="432"/>
      <c r="H638" s="432"/>
      <c r="I638" s="432"/>
      <c r="J638" s="432"/>
      <c r="K638" s="432"/>
      <c r="L638" s="432"/>
      <c r="M638" s="432"/>
      <c r="N638" s="432"/>
      <c r="O638" s="432"/>
      <c r="P638" s="432"/>
      <c r="Q638" s="432"/>
      <c r="R638" s="432"/>
      <c r="S638" s="432"/>
      <c r="T638" s="432"/>
      <c r="U638" s="432"/>
      <c r="V638" s="432"/>
      <c r="W638" s="432"/>
      <c r="X638" s="432"/>
      <c r="Y638" s="432"/>
      <c r="Z638" s="432"/>
    </row>
    <row r="639">
      <c r="A639" s="432"/>
      <c r="B639" s="432"/>
      <c r="C639" s="432"/>
      <c r="D639" s="432"/>
      <c r="E639" s="432"/>
      <c r="F639" s="432"/>
      <c r="G639" s="432"/>
      <c r="H639" s="432"/>
      <c r="I639" s="432"/>
      <c r="J639" s="432"/>
      <c r="K639" s="432"/>
      <c r="L639" s="432"/>
      <c r="M639" s="432"/>
      <c r="N639" s="432"/>
      <c r="O639" s="432"/>
      <c r="P639" s="432"/>
      <c r="Q639" s="432"/>
      <c r="R639" s="432"/>
      <c r="S639" s="432"/>
      <c r="T639" s="432"/>
      <c r="U639" s="432"/>
      <c r="V639" s="432"/>
      <c r="W639" s="432"/>
      <c r="X639" s="432"/>
      <c r="Y639" s="432"/>
      <c r="Z639" s="432"/>
    </row>
    <row r="640">
      <c r="A640" s="432"/>
      <c r="B640" s="432"/>
      <c r="C640" s="432"/>
      <c r="D640" s="432"/>
      <c r="E640" s="432"/>
      <c r="F640" s="432"/>
      <c r="G640" s="432"/>
      <c r="H640" s="432"/>
      <c r="I640" s="432"/>
      <c r="J640" s="432"/>
      <c r="K640" s="432"/>
      <c r="L640" s="432"/>
      <c r="M640" s="432"/>
      <c r="N640" s="432"/>
      <c r="O640" s="432"/>
      <c r="P640" s="432"/>
      <c r="Q640" s="432"/>
      <c r="R640" s="432"/>
      <c r="S640" s="432"/>
      <c r="T640" s="432"/>
      <c r="U640" s="432"/>
      <c r="V640" s="432"/>
      <c r="W640" s="432"/>
      <c r="X640" s="432"/>
      <c r="Y640" s="432"/>
      <c r="Z640" s="432"/>
    </row>
    <row r="641">
      <c r="A641" s="432"/>
      <c r="B641" s="432"/>
      <c r="C641" s="432"/>
      <c r="D641" s="432"/>
      <c r="E641" s="432"/>
      <c r="F641" s="432"/>
      <c r="G641" s="432"/>
      <c r="H641" s="432"/>
      <c r="I641" s="432"/>
      <c r="J641" s="432"/>
      <c r="K641" s="432"/>
      <c r="L641" s="432"/>
      <c r="M641" s="432"/>
      <c r="N641" s="432"/>
      <c r="O641" s="432"/>
      <c r="P641" s="432"/>
      <c r="Q641" s="432"/>
      <c r="R641" s="432"/>
      <c r="S641" s="432"/>
      <c r="T641" s="432"/>
      <c r="U641" s="432"/>
      <c r="V641" s="432"/>
      <c r="W641" s="432"/>
      <c r="X641" s="432"/>
      <c r="Y641" s="432"/>
      <c r="Z641" s="432"/>
    </row>
    <row r="642">
      <c r="A642" s="432"/>
      <c r="B642" s="432"/>
      <c r="C642" s="432"/>
      <c r="D642" s="432"/>
      <c r="E642" s="432"/>
      <c r="F642" s="432"/>
      <c r="G642" s="432"/>
      <c r="H642" s="432"/>
      <c r="I642" s="432"/>
      <c r="J642" s="432"/>
      <c r="K642" s="432"/>
      <c r="L642" s="432"/>
      <c r="M642" s="432"/>
      <c r="N642" s="432"/>
      <c r="O642" s="432"/>
      <c r="P642" s="432"/>
      <c r="Q642" s="432"/>
      <c r="R642" s="432"/>
      <c r="S642" s="432"/>
      <c r="T642" s="432"/>
      <c r="U642" s="432"/>
      <c r="V642" s="432"/>
      <c r="W642" s="432"/>
      <c r="X642" s="432"/>
      <c r="Y642" s="432"/>
      <c r="Z642" s="432"/>
    </row>
    <row r="643">
      <c r="A643" s="432"/>
      <c r="B643" s="432"/>
      <c r="C643" s="432"/>
      <c r="D643" s="432"/>
      <c r="E643" s="432"/>
      <c r="F643" s="432"/>
      <c r="G643" s="432"/>
      <c r="H643" s="432"/>
      <c r="I643" s="432"/>
      <c r="J643" s="432"/>
      <c r="K643" s="432"/>
      <c r="L643" s="432"/>
      <c r="M643" s="432"/>
      <c r="N643" s="432"/>
      <c r="O643" s="432"/>
      <c r="P643" s="432"/>
      <c r="Q643" s="432"/>
      <c r="R643" s="432"/>
      <c r="S643" s="432"/>
      <c r="T643" s="432"/>
      <c r="U643" s="432"/>
      <c r="V643" s="432"/>
      <c r="W643" s="432"/>
      <c r="X643" s="432"/>
      <c r="Y643" s="432"/>
      <c r="Z643" s="432"/>
    </row>
    <row r="644">
      <c r="A644" s="432"/>
      <c r="B644" s="432"/>
      <c r="C644" s="432"/>
      <c r="D644" s="432"/>
      <c r="E644" s="432"/>
      <c r="F644" s="432"/>
      <c r="G644" s="432"/>
      <c r="H644" s="432"/>
      <c r="I644" s="432"/>
      <c r="J644" s="432"/>
      <c r="K644" s="432"/>
      <c r="L644" s="432"/>
      <c r="M644" s="432"/>
      <c r="N644" s="432"/>
      <c r="O644" s="432"/>
      <c r="P644" s="432"/>
      <c r="Q644" s="432"/>
      <c r="R644" s="432"/>
      <c r="S644" s="432"/>
      <c r="T644" s="432"/>
      <c r="U644" s="432"/>
      <c r="V644" s="432"/>
      <c r="W644" s="432"/>
      <c r="X644" s="432"/>
      <c r="Y644" s="432"/>
      <c r="Z644" s="432"/>
    </row>
    <row r="645">
      <c r="A645" s="432"/>
      <c r="B645" s="432"/>
      <c r="C645" s="432"/>
      <c r="D645" s="432"/>
      <c r="E645" s="432"/>
      <c r="F645" s="432"/>
      <c r="G645" s="432"/>
      <c r="H645" s="432"/>
      <c r="I645" s="432"/>
      <c r="J645" s="432"/>
      <c r="K645" s="432"/>
      <c r="L645" s="432"/>
      <c r="M645" s="432"/>
      <c r="N645" s="432"/>
      <c r="O645" s="432"/>
      <c r="P645" s="432"/>
      <c r="Q645" s="432"/>
      <c r="R645" s="432"/>
      <c r="S645" s="432"/>
      <c r="T645" s="432"/>
      <c r="U645" s="432"/>
      <c r="V645" s="432"/>
      <c r="W645" s="432"/>
      <c r="X645" s="432"/>
      <c r="Y645" s="432"/>
      <c r="Z645" s="432"/>
    </row>
    <row r="646">
      <c r="A646" s="432"/>
      <c r="B646" s="432"/>
      <c r="C646" s="432"/>
      <c r="D646" s="432"/>
      <c r="E646" s="432"/>
      <c r="F646" s="432"/>
      <c r="G646" s="432"/>
      <c r="H646" s="432"/>
      <c r="I646" s="432"/>
      <c r="J646" s="432"/>
      <c r="K646" s="432"/>
      <c r="L646" s="432"/>
      <c r="M646" s="432"/>
      <c r="N646" s="432"/>
      <c r="O646" s="432"/>
      <c r="P646" s="432"/>
      <c r="Q646" s="432"/>
      <c r="R646" s="432"/>
      <c r="S646" s="432"/>
      <c r="T646" s="432"/>
      <c r="U646" s="432"/>
      <c r="V646" s="432"/>
      <c r="W646" s="432"/>
      <c r="X646" s="432"/>
      <c r="Y646" s="432"/>
      <c r="Z646" s="432"/>
    </row>
    <row r="647">
      <c r="A647" s="432"/>
      <c r="B647" s="432"/>
      <c r="C647" s="432"/>
      <c r="D647" s="432"/>
      <c r="E647" s="432"/>
      <c r="F647" s="432"/>
      <c r="G647" s="432"/>
      <c r="H647" s="432"/>
      <c r="I647" s="432"/>
      <c r="J647" s="432"/>
      <c r="K647" s="432"/>
      <c r="L647" s="432"/>
      <c r="M647" s="432"/>
      <c r="N647" s="432"/>
      <c r="O647" s="432"/>
      <c r="P647" s="432"/>
      <c r="Q647" s="432"/>
      <c r="R647" s="432"/>
      <c r="S647" s="432"/>
      <c r="T647" s="432"/>
      <c r="U647" s="432"/>
      <c r="V647" s="432"/>
      <c r="W647" s="432"/>
      <c r="X647" s="432"/>
      <c r="Y647" s="432"/>
      <c r="Z647" s="432"/>
    </row>
    <row r="648">
      <c r="A648" s="432"/>
      <c r="B648" s="432"/>
      <c r="C648" s="432"/>
      <c r="D648" s="432"/>
      <c r="E648" s="432"/>
      <c r="F648" s="432"/>
      <c r="G648" s="432"/>
      <c r="H648" s="432"/>
      <c r="I648" s="432"/>
      <c r="J648" s="432"/>
      <c r="K648" s="432"/>
      <c r="L648" s="432"/>
      <c r="M648" s="432"/>
      <c r="N648" s="432"/>
      <c r="O648" s="432"/>
      <c r="P648" s="432"/>
      <c r="Q648" s="432"/>
      <c r="R648" s="432"/>
      <c r="S648" s="432"/>
      <c r="T648" s="432"/>
      <c r="U648" s="432"/>
      <c r="V648" s="432"/>
      <c r="W648" s="432"/>
      <c r="X648" s="432"/>
      <c r="Y648" s="432"/>
      <c r="Z648" s="432"/>
    </row>
    <row r="649">
      <c r="A649" s="432"/>
      <c r="B649" s="432"/>
      <c r="C649" s="432"/>
      <c r="D649" s="432"/>
      <c r="E649" s="432"/>
      <c r="F649" s="432"/>
      <c r="G649" s="432"/>
      <c r="H649" s="432"/>
      <c r="I649" s="432"/>
      <c r="J649" s="432"/>
      <c r="K649" s="432"/>
      <c r="L649" s="432"/>
      <c r="M649" s="432"/>
      <c r="N649" s="432"/>
      <c r="O649" s="432"/>
      <c r="P649" s="432"/>
      <c r="Q649" s="432"/>
      <c r="R649" s="432"/>
      <c r="S649" s="432"/>
      <c r="T649" s="432"/>
      <c r="U649" s="432"/>
      <c r="V649" s="432"/>
      <c r="W649" s="432"/>
      <c r="X649" s="432"/>
      <c r="Y649" s="432"/>
      <c r="Z649" s="432"/>
    </row>
    <row r="650">
      <c r="A650" s="432"/>
      <c r="B650" s="432"/>
      <c r="C650" s="432"/>
      <c r="D650" s="432"/>
      <c r="E650" s="432"/>
      <c r="F650" s="432"/>
      <c r="G650" s="432"/>
      <c r="H650" s="432"/>
      <c r="I650" s="432"/>
      <c r="J650" s="432"/>
      <c r="K650" s="432"/>
      <c r="L650" s="432"/>
      <c r="M650" s="432"/>
      <c r="N650" s="432"/>
      <c r="O650" s="432"/>
      <c r="P650" s="432"/>
      <c r="Q650" s="432"/>
      <c r="R650" s="432"/>
      <c r="S650" s="432"/>
      <c r="T650" s="432"/>
      <c r="U650" s="432"/>
      <c r="V650" s="432"/>
      <c r="W650" s="432"/>
      <c r="X650" s="432"/>
      <c r="Y650" s="432"/>
      <c r="Z650" s="432"/>
    </row>
    <row r="651">
      <c r="A651" s="432"/>
      <c r="B651" s="432"/>
      <c r="C651" s="432"/>
      <c r="D651" s="432"/>
      <c r="E651" s="432"/>
      <c r="F651" s="432"/>
      <c r="G651" s="432"/>
      <c r="H651" s="432"/>
      <c r="I651" s="432"/>
      <c r="J651" s="432"/>
      <c r="K651" s="432"/>
      <c r="L651" s="432"/>
      <c r="M651" s="432"/>
      <c r="N651" s="432"/>
      <c r="O651" s="432"/>
      <c r="P651" s="432"/>
      <c r="Q651" s="432"/>
      <c r="R651" s="432"/>
      <c r="S651" s="432"/>
      <c r="T651" s="432"/>
      <c r="U651" s="432"/>
      <c r="V651" s="432"/>
      <c r="W651" s="432"/>
      <c r="X651" s="432"/>
      <c r="Y651" s="432"/>
      <c r="Z651" s="432"/>
    </row>
    <row r="652">
      <c r="A652" s="432"/>
      <c r="B652" s="432"/>
      <c r="C652" s="432"/>
      <c r="D652" s="432"/>
      <c r="E652" s="432"/>
      <c r="F652" s="432"/>
      <c r="G652" s="432"/>
      <c r="H652" s="432"/>
      <c r="I652" s="432"/>
      <c r="J652" s="432"/>
      <c r="K652" s="432"/>
      <c r="L652" s="432"/>
      <c r="M652" s="432"/>
      <c r="N652" s="432"/>
      <c r="O652" s="432"/>
      <c r="P652" s="432"/>
      <c r="Q652" s="432"/>
      <c r="R652" s="432"/>
      <c r="S652" s="432"/>
      <c r="T652" s="432"/>
      <c r="U652" s="432"/>
      <c r="V652" s="432"/>
      <c r="W652" s="432"/>
      <c r="X652" s="432"/>
      <c r="Y652" s="432"/>
      <c r="Z652" s="432"/>
    </row>
    <row r="653">
      <c r="A653" s="432"/>
      <c r="B653" s="432"/>
      <c r="C653" s="432"/>
      <c r="D653" s="432"/>
      <c r="E653" s="432"/>
      <c r="F653" s="432"/>
      <c r="G653" s="432"/>
      <c r="H653" s="432"/>
      <c r="I653" s="432"/>
      <c r="J653" s="432"/>
      <c r="K653" s="432"/>
      <c r="L653" s="432"/>
      <c r="M653" s="432"/>
      <c r="N653" s="432"/>
      <c r="O653" s="432"/>
      <c r="P653" s="432"/>
      <c r="Q653" s="432"/>
      <c r="R653" s="432"/>
      <c r="S653" s="432"/>
      <c r="T653" s="432"/>
      <c r="U653" s="432"/>
      <c r="V653" s="432"/>
      <c r="W653" s="432"/>
      <c r="X653" s="432"/>
      <c r="Y653" s="432"/>
      <c r="Z653" s="432"/>
    </row>
    <row r="654">
      <c r="A654" s="432"/>
      <c r="B654" s="432"/>
      <c r="C654" s="432"/>
      <c r="D654" s="432"/>
      <c r="E654" s="432"/>
      <c r="F654" s="432"/>
      <c r="G654" s="432"/>
      <c r="H654" s="432"/>
      <c r="I654" s="432"/>
      <c r="J654" s="432"/>
      <c r="K654" s="432"/>
      <c r="L654" s="432"/>
      <c r="M654" s="432"/>
      <c r="N654" s="432"/>
      <c r="O654" s="432"/>
      <c r="P654" s="432"/>
      <c r="Q654" s="432"/>
      <c r="R654" s="432"/>
      <c r="S654" s="432"/>
      <c r="T654" s="432"/>
      <c r="U654" s="432"/>
      <c r="V654" s="432"/>
      <c r="W654" s="432"/>
      <c r="X654" s="432"/>
      <c r="Y654" s="432"/>
      <c r="Z654" s="432"/>
    </row>
    <row r="655">
      <c r="A655" s="432"/>
      <c r="B655" s="432"/>
      <c r="C655" s="432"/>
      <c r="D655" s="432"/>
      <c r="E655" s="432"/>
      <c r="F655" s="432"/>
      <c r="G655" s="432"/>
      <c r="H655" s="432"/>
      <c r="I655" s="432"/>
      <c r="J655" s="432"/>
      <c r="K655" s="432"/>
      <c r="L655" s="432"/>
      <c r="M655" s="432"/>
      <c r="N655" s="432"/>
      <c r="O655" s="432"/>
      <c r="P655" s="432"/>
      <c r="Q655" s="432"/>
      <c r="R655" s="432"/>
      <c r="S655" s="432"/>
      <c r="T655" s="432"/>
      <c r="U655" s="432"/>
      <c r="V655" s="432"/>
      <c r="W655" s="432"/>
      <c r="X655" s="432"/>
      <c r="Y655" s="432"/>
      <c r="Z655" s="432"/>
    </row>
    <row r="656">
      <c r="A656" s="432"/>
      <c r="B656" s="432"/>
      <c r="C656" s="432"/>
      <c r="D656" s="432"/>
      <c r="E656" s="432"/>
      <c r="F656" s="432"/>
      <c r="G656" s="432"/>
      <c r="H656" s="432"/>
      <c r="I656" s="432"/>
      <c r="J656" s="432"/>
      <c r="K656" s="432"/>
      <c r="L656" s="432"/>
      <c r="M656" s="432"/>
      <c r="N656" s="432"/>
      <c r="O656" s="432"/>
      <c r="P656" s="432"/>
      <c r="Q656" s="432"/>
      <c r="R656" s="432"/>
      <c r="S656" s="432"/>
      <c r="T656" s="432"/>
      <c r="U656" s="432"/>
      <c r="V656" s="432"/>
      <c r="W656" s="432"/>
      <c r="X656" s="432"/>
      <c r="Y656" s="432"/>
      <c r="Z656" s="432"/>
    </row>
    <row r="657">
      <c r="A657" s="432"/>
      <c r="B657" s="432"/>
      <c r="C657" s="432"/>
      <c r="D657" s="432"/>
      <c r="E657" s="432"/>
      <c r="F657" s="432"/>
      <c r="G657" s="432"/>
      <c r="H657" s="432"/>
      <c r="I657" s="432"/>
      <c r="J657" s="432"/>
      <c r="K657" s="432"/>
      <c r="L657" s="432"/>
      <c r="M657" s="432"/>
      <c r="N657" s="432"/>
      <c r="O657" s="432"/>
      <c r="P657" s="432"/>
      <c r="Q657" s="432"/>
      <c r="R657" s="432"/>
      <c r="S657" s="432"/>
      <c r="T657" s="432"/>
      <c r="U657" s="432"/>
      <c r="V657" s="432"/>
      <c r="W657" s="432"/>
      <c r="X657" s="432"/>
      <c r="Y657" s="432"/>
      <c r="Z657" s="432"/>
    </row>
    <row r="658">
      <c r="A658" s="432"/>
      <c r="B658" s="432"/>
      <c r="C658" s="432"/>
      <c r="D658" s="432"/>
      <c r="E658" s="432"/>
      <c r="F658" s="432"/>
      <c r="G658" s="432"/>
      <c r="H658" s="432"/>
      <c r="I658" s="432"/>
      <c r="J658" s="432"/>
      <c r="K658" s="432"/>
      <c r="L658" s="432"/>
      <c r="M658" s="432"/>
      <c r="N658" s="432"/>
      <c r="O658" s="432"/>
      <c r="P658" s="432"/>
      <c r="Q658" s="432"/>
      <c r="R658" s="432"/>
      <c r="S658" s="432"/>
      <c r="T658" s="432"/>
      <c r="U658" s="432"/>
      <c r="V658" s="432"/>
      <c r="W658" s="432"/>
      <c r="X658" s="432"/>
      <c r="Y658" s="432"/>
      <c r="Z658" s="432"/>
    </row>
    <row r="659">
      <c r="A659" s="432"/>
      <c r="B659" s="432"/>
      <c r="C659" s="432"/>
      <c r="D659" s="432"/>
      <c r="E659" s="432"/>
      <c r="F659" s="432"/>
      <c r="G659" s="432"/>
      <c r="H659" s="432"/>
      <c r="I659" s="432"/>
      <c r="J659" s="432"/>
      <c r="K659" s="432"/>
      <c r="L659" s="432"/>
      <c r="M659" s="432"/>
      <c r="N659" s="432"/>
      <c r="O659" s="432"/>
      <c r="P659" s="432"/>
      <c r="Q659" s="432"/>
      <c r="R659" s="432"/>
      <c r="S659" s="432"/>
      <c r="T659" s="432"/>
      <c r="U659" s="432"/>
      <c r="V659" s="432"/>
      <c r="W659" s="432"/>
      <c r="X659" s="432"/>
      <c r="Y659" s="432"/>
      <c r="Z659" s="432"/>
    </row>
    <row r="660">
      <c r="A660" s="432"/>
      <c r="B660" s="432"/>
      <c r="C660" s="432"/>
      <c r="D660" s="432"/>
      <c r="E660" s="432"/>
      <c r="F660" s="432"/>
      <c r="G660" s="432"/>
      <c r="H660" s="432"/>
      <c r="I660" s="432"/>
      <c r="J660" s="432"/>
      <c r="K660" s="432"/>
      <c r="L660" s="432"/>
      <c r="M660" s="432"/>
      <c r="N660" s="432"/>
      <c r="O660" s="432"/>
      <c r="P660" s="432"/>
      <c r="Q660" s="432"/>
      <c r="R660" s="432"/>
      <c r="S660" s="432"/>
      <c r="T660" s="432"/>
      <c r="U660" s="432"/>
      <c r="V660" s="432"/>
      <c r="W660" s="432"/>
      <c r="X660" s="432"/>
      <c r="Y660" s="432"/>
      <c r="Z660" s="432"/>
    </row>
    <row r="661">
      <c r="A661" s="432"/>
      <c r="B661" s="432"/>
      <c r="C661" s="432"/>
      <c r="D661" s="432"/>
      <c r="E661" s="432"/>
      <c r="F661" s="432"/>
      <c r="G661" s="432"/>
      <c r="H661" s="432"/>
      <c r="I661" s="432"/>
      <c r="J661" s="432"/>
      <c r="K661" s="432"/>
      <c r="L661" s="432"/>
      <c r="M661" s="432"/>
      <c r="N661" s="432"/>
      <c r="O661" s="432"/>
      <c r="P661" s="432"/>
      <c r="Q661" s="432"/>
      <c r="R661" s="432"/>
      <c r="S661" s="432"/>
      <c r="T661" s="432"/>
      <c r="U661" s="432"/>
      <c r="V661" s="432"/>
      <c r="W661" s="432"/>
      <c r="X661" s="432"/>
      <c r="Y661" s="432"/>
      <c r="Z661" s="432"/>
    </row>
    <row r="662">
      <c r="A662" s="432"/>
      <c r="B662" s="432"/>
      <c r="C662" s="432"/>
      <c r="D662" s="432"/>
      <c r="E662" s="432"/>
      <c r="F662" s="432"/>
      <c r="G662" s="432"/>
      <c r="H662" s="432"/>
      <c r="I662" s="432"/>
      <c r="J662" s="432"/>
      <c r="K662" s="432"/>
      <c r="L662" s="432"/>
      <c r="M662" s="432"/>
      <c r="N662" s="432"/>
      <c r="O662" s="432"/>
      <c r="P662" s="432"/>
      <c r="Q662" s="432"/>
      <c r="R662" s="432"/>
      <c r="S662" s="432"/>
      <c r="T662" s="432"/>
      <c r="U662" s="432"/>
      <c r="V662" s="432"/>
      <c r="W662" s="432"/>
      <c r="X662" s="432"/>
      <c r="Y662" s="432"/>
      <c r="Z662" s="432"/>
    </row>
    <row r="663">
      <c r="A663" s="432"/>
      <c r="B663" s="432"/>
      <c r="C663" s="432"/>
      <c r="D663" s="432"/>
      <c r="E663" s="432"/>
      <c r="F663" s="432"/>
      <c r="G663" s="432"/>
      <c r="H663" s="432"/>
      <c r="I663" s="432"/>
      <c r="J663" s="432"/>
      <c r="K663" s="432"/>
      <c r="L663" s="432"/>
      <c r="M663" s="432"/>
      <c r="N663" s="432"/>
      <c r="O663" s="432"/>
      <c r="P663" s="432"/>
      <c r="Q663" s="432"/>
      <c r="R663" s="432"/>
      <c r="S663" s="432"/>
      <c r="T663" s="432"/>
      <c r="U663" s="432"/>
      <c r="V663" s="432"/>
      <c r="W663" s="432"/>
      <c r="X663" s="432"/>
      <c r="Y663" s="432"/>
      <c r="Z663" s="432"/>
    </row>
    <row r="664">
      <c r="A664" s="432"/>
      <c r="B664" s="432"/>
      <c r="C664" s="432"/>
      <c r="D664" s="432"/>
      <c r="E664" s="432"/>
      <c r="F664" s="432"/>
      <c r="G664" s="432"/>
      <c r="H664" s="432"/>
      <c r="I664" s="432"/>
      <c r="J664" s="432"/>
      <c r="K664" s="432"/>
      <c r="L664" s="432"/>
      <c r="M664" s="432"/>
      <c r="N664" s="432"/>
      <c r="O664" s="432"/>
      <c r="P664" s="432"/>
      <c r="Q664" s="432"/>
      <c r="R664" s="432"/>
      <c r="S664" s="432"/>
      <c r="T664" s="432"/>
      <c r="U664" s="432"/>
      <c r="V664" s="432"/>
      <c r="W664" s="432"/>
      <c r="X664" s="432"/>
      <c r="Y664" s="432"/>
      <c r="Z664" s="432"/>
    </row>
    <row r="665">
      <c r="A665" s="432"/>
      <c r="B665" s="432"/>
      <c r="C665" s="432"/>
      <c r="D665" s="432"/>
      <c r="E665" s="432"/>
      <c r="F665" s="432"/>
      <c r="G665" s="432"/>
      <c r="H665" s="432"/>
      <c r="I665" s="432"/>
      <c r="J665" s="432"/>
      <c r="K665" s="432"/>
      <c r="L665" s="432"/>
      <c r="M665" s="432"/>
      <c r="N665" s="432"/>
      <c r="O665" s="432"/>
      <c r="P665" s="432"/>
      <c r="Q665" s="432"/>
      <c r="R665" s="432"/>
      <c r="S665" s="432"/>
      <c r="T665" s="432"/>
      <c r="U665" s="432"/>
      <c r="V665" s="432"/>
      <c r="W665" s="432"/>
      <c r="X665" s="432"/>
      <c r="Y665" s="432"/>
      <c r="Z665" s="432"/>
    </row>
    <row r="666">
      <c r="A666" s="432"/>
      <c r="B666" s="432"/>
      <c r="C666" s="432"/>
      <c r="D666" s="432"/>
      <c r="E666" s="432"/>
      <c r="F666" s="432"/>
      <c r="G666" s="432"/>
      <c r="H666" s="432"/>
      <c r="I666" s="432"/>
      <c r="J666" s="432"/>
      <c r="K666" s="432"/>
      <c r="L666" s="432"/>
      <c r="M666" s="432"/>
      <c r="N666" s="432"/>
      <c r="O666" s="432"/>
      <c r="P666" s="432"/>
      <c r="Q666" s="432"/>
      <c r="R666" s="432"/>
      <c r="S666" s="432"/>
      <c r="T666" s="432"/>
      <c r="U666" s="432"/>
      <c r="V666" s="432"/>
      <c r="W666" s="432"/>
      <c r="X666" s="432"/>
      <c r="Y666" s="432"/>
      <c r="Z666" s="432"/>
    </row>
    <row r="667">
      <c r="A667" s="432"/>
      <c r="B667" s="432"/>
      <c r="C667" s="432"/>
      <c r="D667" s="432"/>
      <c r="E667" s="432"/>
      <c r="F667" s="432"/>
      <c r="G667" s="432"/>
      <c r="H667" s="432"/>
      <c r="I667" s="432"/>
      <c r="J667" s="432"/>
      <c r="K667" s="432"/>
      <c r="L667" s="432"/>
      <c r="M667" s="432"/>
      <c r="N667" s="432"/>
      <c r="O667" s="432"/>
      <c r="P667" s="432"/>
      <c r="Q667" s="432"/>
      <c r="R667" s="432"/>
      <c r="S667" s="432"/>
      <c r="T667" s="432"/>
      <c r="U667" s="432"/>
      <c r="V667" s="432"/>
      <c r="W667" s="432"/>
      <c r="X667" s="432"/>
      <c r="Y667" s="432"/>
      <c r="Z667" s="432"/>
    </row>
    <row r="668">
      <c r="A668" s="432"/>
      <c r="B668" s="432"/>
      <c r="C668" s="432"/>
      <c r="D668" s="432"/>
      <c r="E668" s="432"/>
      <c r="F668" s="432"/>
      <c r="G668" s="432"/>
      <c r="H668" s="432"/>
      <c r="I668" s="432"/>
      <c r="J668" s="432"/>
      <c r="K668" s="432"/>
      <c r="L668" s="432"/>
      <c r="M668" s="432"/>
      <c r="N668" s="432"/>
      <c r="O668" s="432"/>
      <c r="P668" s="432"/>
      <c r="Q668" s="432"/>
      <c r="R668" s="432"/>
      <c r="S668" s="432"/>
      <c r="T668" s="432"/>
      <c r="U668" s="432"/>
      <c r="V668" s="432"/>
      <c r="W668" s="432"/>
      <c r="X668" s="432"/>
      <c r="Y668" s="432"/>
      <c r="Z668" s="432"/>
    </row>
    <row r="669">
      <c r="A669" s="432"/>
      <c r="B669" s="432"/>
      <c r="C669" s="432"/>
      <c r="D669" s="432"/>
      <c r="E669" s="432"/>
      <c r="F669" s="432"/>
      <c r="G669" s="432"/>
      <c r="H669" s="432"/>
      <c r="I669" s="432"/>
      <c r="J669" s="432"/>
      <c r="K669" s="432"/>
      <c r="L669" s="432"/>
      <c r="M669" s="432"/>
      <c r="N669" s="432"/>
      <c r="O669" s="432"/>
      <c r="P669" s="432"/>
      <c r="Q669" s="432"/>
      <c r="R669" s="432"/>
      <c r="S669" s="432"/>
      <c r="T669" s="432"/>
      <c r="U669" s="432"/>
      <c r="V669" s="432"/>
      <c r="W669" s="432"/>
      <c r="X669" s="432"/>
      <c r="Y669" s="432"/>
      <c r="Z669" s="432"/>
    </row>
    <row r="670">
      <c r="A670" s="432"/>
      <c r="B670" s="432"/>
      <c r="C670" s="432"/>
      <c r="D670" s="432"/>
      <c r="E670" s="432"/>
      <c r="F670" s="432"/>
      <c r="G670" s="432"/>
      <c r="H670" s="432"/>
      <c r="I670" s="432"/>
      <c r="J670" s="432"/>
      <c r="K670" s="432"/>
      <c r="L670" s="432"/>
      <c r="M670" s="432"/>
      <c r="N670" s="432"/>
      <c r="O670" s="432"/>
      <c r="P670" s="432"/>
      <c r="Q670" s="432"/>
      <c r="R670" s="432"/>
      <c r="S670" s="432"/>
      <c r="T670" s="432"/>
      <c r="U670" s="432"/>
      <c r="V670" s="432"/>
      <c r="W670" s="432"/>
      <c r="X670" s="432"/>
      <c r="Y670" s="432"/>
      <c r="Z670" s="432"/>
    </row>
    <row r="671">
      <c r="A671" s="432"/>
      <c r="B671" s="432"/>
      <c r="C671" s="432"/>
      <c r="D671" s="432"/>
      <c r="E671" s="432"/>
      <c r="F671" s="432"/>
      <c r="G671" s="432"/>
      <c r="H671" s="432"/>
      <c r="I671" s="432"/>
      <c r="J671" s="432"/>
      <c r="K671" s="432"/>
      <c r="L671" s="432"/>
      <c r="M671" s="432"/>
      <c r="N671" s="432"/>
      <c r="O671" s="432"/>
      <c r="P671" s="432"/>
      <c r="Q671" s="432"/>
      <c r="R671" s="432"/>
      <c r="S671" s="432"/>
      <c r="T671" s="432"/>
      <c r="U671" s="432"/>
      <c r="V671" s="432"/>
      <c r="W671" s="432"/>
      <c r="X671" s="432"/>
      <c r="Y671" s="432"/>
      <c r="Z671" s="432"/>
    </row>
    <row r="672">
      <c r="A672" s="432"/>
      <c r="B672" s="432"/>
      <c r="C672" s="432"/>
      <c r="D672" s="432"/>
      <c r="E672" s="432"/>
      <c r="F672" s="432"/>
      <c r="G672" s="432"/>
      <c r="H672" s="432"/>
      <c r="I672" s="432"/>
      <c r="J672" s="432"/>
      <c r="K672" s="432"/>
      <c r="L672" s="432"/>
      <c r="M672" s="432"/>
      <c r="N672" s="432"/>
      <c r="O672" s="432"/>
      <c r="P672" s="432"/>
      <c r="Q672" s="432"/>
      <c r="R672" s="432"/>
      <c r="S672" s="432"/>
      <c r="T672" s="432"/>
      <c r="U672" s="432"/>
      <c r="V672" s="432"/>
      <c r="W672" s="432"/>
      <c r="X672" s="432"/>
      <c r="Y672" s="432"/>
      <c r="Z672" s="432"/>
    </row>
    <row r="673">
      <c r="A673" s="432"/>
      <c r="B673" s="432"/>
      <c r="C673" s="432"/>
      <c r="D673" s="432"/>
      <c r="E673" s="432"/>
      <c r="F673" s="432"/>
      <c r="G673" s="432"/>
      <c r="H673" s="432"/>
      <c r="I673" s="432"/>
      <c r="J673" s="432"/>
      <c r="K673" s="432"/>
      <c r="L673" s="432"/>
      <c r="M673" s="432"/>
      <c r="N673" s="432"/>
      <c r="O673" s="432"/>
      <c r="P673" s="432"/>
      <c r="Q673" s="432"/>
      <c r="R673" s="432"/>
      <c r="S673" s="432"/>
      <c r="T673" s="432"/>
      <c r="U673" s="432"/>
      <c r="V673" s="432"/>
      <c r="W673" s="432"/>
      <c r="X673" s="432"/>
      <c r="Y673" s="432"/>
      <c r="Z673" s="432"/>
    </row>
    <row r="674">
      <c r="A674" s="432"/>
      <c r="B674" s="432"/>
      <c r="C674" s="432"/>
      <c r="D674" s="432"/>
      <c r="E674" s="432"/>
      <c r="F674" s="432"/>
      <c r="G674" s="432"/>
      <c r="H674" s="432"/>
      <c r="I674" s="432"/>
      <c r="J674" s="432"/>
      <c r="K674" s="432"/>
      <c r="L674" s="432"/>
      <c r="M674" s="432"/>
      <c r="N674" s="432"/>
      <c r="O674" s="432"/>
      <c r="P674" s="432"/>
      <c r="Q674" s="432"/>
      <c r="R674" s="432"/>
      <c r="S674" s="432"/>
      <c r="T674" s="432"/>
      <c r="U674" s="432"/>
      <c r="V674" s="432"/>
      <c r="W674" s="432"/>
      <c r="X674" s="432"/>
      <c r="Y674" s="432"/>
      <c r="Z674" s="432"/>
    </row>
    <row r="675">
      <c r="A675" s="432"/>
      <c r="B675" s="432"/>
      <c r="C675" s="432"/>
      <c r="D675" s="432"/>
      <c r="E675" s="432"/>
      <c r="F675" s="432"/>
      <c r="G675" s="432"/>
      <c r="H675" s="432"/>
      <c r="I675" s="432"/>
      <c r="J675" s="432"/>
      <c r="K675" s="432"/>
      <c r="L675" s="432"/>
      <c r="M675" s="432"/>
      <c r="N675" s="432"/>
      <c r="O675" s="432"/>
      <c r="P675" s="432"/>
      <c r="Q675" s="432"/>
      <c r="R675" s="432"/>
      <c r="S675" s="432"/>
      <c r="T675" s="432"/>
      <c r="U675" s="432"/>
      <c r="V675" s="432"/>
      <c r="W675" s="432"/>
      <c r="X675" s="432"/>
      <c r="Y675" s="432"/>
      <c r="Z675" s="432"/>
    </row>
    <row r="676">
      <c r="A676" s="432"/>
      <c r="B676" s="432"/>
      <c r="C676" s="432"/>
      <c r="D676" s="432"/>
      <c r="E676" s="432"/>
      <c r="F676" s="432"/>
      <c r="G676" s="432"/>
      <c r="H676" s="432"/>
      <c r="I676" s="432"/>
      <c r="J676" s="432"/>
      <c r="K676" s="432"/>
      <c r="L676" s="432"/>
      <c r="M676" s="432"/>
      <c r="N676" s="432"/>
      <c r="O676" s="432"/>
      <c r="P676" s="432"/>
      <c r="Q676" s="432"/>
      <c r="R676" s="432"/>
      <c r="S676" s="432"/>
      <c r="T676" s="432"/>
      <c r="U676" s="432"/>
      <c r="V676" s="432"/>
      <c r="W676" s="432"/>
      <c r="X676" s="432"/>
      <c r="Y676" s="432"/>
      <c r="Z676" s="432"/>
    </row>
    <row r="677">
      <c r="A677" s="432"/>
      <c r="B677" s="432"/>
      <c r="C677" s="432"/>
      <c r="D677" s="432"/>
      <c r="E677" s="432"/>
      <c r="F677" s="432"/>
      <c r="G677" s="432"/>
      <c r="H677" s="432"/>
      <c r="I677" s="432"/>
      <c r="J677" s="432"/>
      <c r="K677" s="432"/>
      <c r="L677" s="432"/>
      <c r="M677" s="432"/>
      <c r="N677" s="432"/>
      <c r="O677" s="432"/>
      <c r="P677" s="432"/>
      <c r="Q677" s="432"/>
      <c r="R677" s="432"/>
      <c r="S677" s="432"/>
      <c r="T677" s="432"/>
      <c r="U677" s="432"/>
      <c r="V677" s="432"/>
      <c r="W677" s="432"/>
      <c r="X677" s="432"/>
      <c r="Y677" s="432"/>
      <c r="Z677" s="432"/>
    </row>
    <row r="678">
      <c r="A678" s="432"/>
      <c r="B678" s="432"/>
      <c r="C678" s="432"/>
      <c r="D678" s="432"/>
      <c r="E678" s="432"/>
      <c r="F678" s="432"/>
      <c r="G678" s="432"/>
      <c r="H678" s="432"/>
      <c r="I678" s="432"/>
      <c r="J678" s="432"/>
      <c r="K678" s="432"/>
      <c r="L678" s="432"/>
      <c r="M678" s="432"/>
      <c r="N678" s="432"/>
      <c r="O678" s="432"/>
      <c r="P678" s="432"/>
      <c r="Q678" s="432"/>
      <c r="R678" s="432"/>
      <c r="S678" s="432"/>
      <c r="T678" s="432"/>
      <c r="U678" s="432"/>
      <c r="V678" s="432"/>
      <c r="W678" s="432"/>
      <c r="X678" s="432"/>
      <c r="Y678" s="432"/>
      <c r="Z678" s="432"/>
    </row>
    <row r="679">
      <c r="A679" s="432"/>
      <c r="B679" s="432"/>
      <c r="C679" s="432"/>
      <c r="D679" s="432"/>
      <c r="E679" s="432"/>
      <c r="F679" s="432"/>
      <c r="G679" s="432"/>
      <c r="H679" s="432"/>
      <c r="I679" s="432"/>
      <c r="J679" s="432"/>
      <c r="K679" s="432"/>
      <c r="L679" s="432"/>
      <c r="M679" s="432"/>
      <c r="N679" s="432"/>
      <c r="O679" s="432"/>
      <c r="P679" s="432"/>
      <c r="Q679" s="432"/>
      <c r="R679" s="432"/>
      <c r="S679" s="432"/>
      <c r="T679" s="432"/>
      <c r="U679" s="432"/>
      <c r="V679" s="432"/>
      <c r="W679" s="432"/>
      <c r="X679" s="432"/>
      <c r="Y679" s="432"/>
      <c r="Z679" s="432"/>
    </row>
    <row r="680">
      <c r="A680" s="432"/>
      <c r="B680" s="432"/>
      <c r="C680" s="432"/>
      <c r="D680" s="432"/>
      <c r="E680" s="432"/>
      <c r="F680" s="432"/>
      <c r="G680" s="432"/>
      <c r="H680" s="432"/>
      <c r="I680" s="432"/>
      <c r="J680" s="432"/>
      <c r="K680" s="432"/>
      <c r="L680" s="432"/>
      <c r="M680" s="432"/>
      <c r="N680" s="432"/>
      <c r="O680" s="432"/>
      <c r="P680" s="432"/>
      <c r="Q680" s="432"/>
      <c r="R680" s="432"/>
      <c r="S680" s="432"/>
      <c r="T680" s="432"/>
      <c r="U680" s="432"/>
      <c r="V680" s="432"/>
      <c r="W680" s="432"/>
      <c r="X680" s="432"/>
      <c r="Y680" s="432"/>
      <c r="Z680" s="432"/>
    </row>
    <row r="681">
      <c r="A681" s="432"/>
      <c r="B681" s="432"/>
      <c r="C681" s="432"/>
      <c r="D681" s="432"/>
      <c r="E681" s="432"/>
      <c r="F681" s="432"/>
      <c r="G681" s="432"/>
      <c r="H681" s="432"/>
      <c r="I681" s="432"/>
      <c r="J681" s="432"/>
      <c r="K681" s="432"/>
      <c r="L681" s="432"/>
      <c r="M681" s="432"/>
      <c r="N681" s="432"/>
      <c r="O681" s="432"/>
      <c r="P681" s="432"/>
      <c r="Q681" s="432"/>
      <c r="R681" s="432"/>
      <c r="S681" s="432"/>
      <c r="T681" s="432"/>
      <c r="U681" s="432"/>
      <c r="V681" s="432"/>
      <c r="W681" s="432"/>
      <c r="X681" s="432"/>
      <c r="Y681" s="432"/>
      <c r="Z681" s="432"/>
    </row>
    <row r="682">
      <c r="A682" s="432"/>
      <c r="B682" s="432"/>
      <c r="C682" s="432"/>
      <c r="D682" s="432"/>
      <c r="E682" s="432"/>
      <c r="F682" s="432"/>
      <c r="G682" s="432"/>
      <c r="H682" s="432"/>
      <c r="I682" s="432"/>
      <c r="J682" s="432"/>
      <c r="K682" s="432"/>
      <c r="L682" s="432"/>
      <c r="M682" s="432"/>
      <c r="N682" s="432"/>
      <c r="O682" s="432"/>
      <c r="P682" s="432"/>
      <c r="Q682" s="432"/>
      <c r="R682" s="432"/>
      <c r="S682" s="432"/>
      <c r="T682" s="432"/>
      <c r="U682" s="432"/>
      <c r="V682" s="432"/>
      <c r="W682" s="432"/>
      <c r="X682" s="432"/>
      <c r="Y682" s="432"/>
      <c r="Z682" s="432"/>
    </row>
    <row r="683">
      <c r="A683" s="432"/>
      <c r="B683" s="432"/>
      <c r="C683" s="432"/>
      <c r="D683" s="432"/>
      <c r="E683" s="432"/>
      <c r="F683" s="432"/>
      <c r="G683" s="432"/>
      <c r="H683" s="432"/>
      <c r="I683" s="432"/>
      <c r="J683" s="432"/>
      <c r="K683" s="432"/>
      <c r="L683" s="432"/>
      <c r="M683" s="432"/>
      <c r="N683" s="432"/>
      <c r="O683" s="432"/>
      <c r="P683" s="432"/>
      <c r="Q683" s="432"/>
      <c r="R683" s="432"/>
      <c r="S683" s="432"/>
      <c r="T683" s="432"/>
      <c r="U683" s="432"/>
      <c r="V683" s="432"/>
      <c r="W683" s="432"/>
      <c r="X683" s="432"/>
      <c r="Y683" s="432"/>
      <c r="Z683" s="432"/>
    </row>
    <row r="684">
      <c r="A684" s="432"/>
      <c r="B684" s="432"/>
      <c r="C684" s="432"/>
      <c r="D684" s="432"/>
      <c r="E684" s="432"/>
      <c r="F684" s="432"/>
      <c r="G684" s="432"/>
      <c r="H684" s="432"/>
      <c r="I684" s="432"/>
      <c r="J684" s="432"/>
      <c r="K684" s="432"/>
      <c r="L684" s="432"/>
      <c r="M684" s="432"/>
      <c r="N684" s="432"/>
      <c r="O684" s="432"/>
      <c r="P684" s="432"/>
      <c r="Q684" s="432"/>
      <c r="R684" s="432"/>
      <c r="S684" s="432"/>
      <c r="T684" s="432"/>
      <c r="U684" s="432"/>
      <c r="V684" s="432"/>
      <c r="W684" s="432"/>
      <c r="X684" s="432"/>
      <c r="Y684" s="432"/>
      <c r="Z684" s="432"/>
    </row>
    <row r="685">
      <c r="A685" s="432"/>
      <c r="B685" s="432"/>
      <c r="C685" s="432"/>
      <c r="D685" s="432"/>
      <c r="E685" s="432"/>
      <c r="F685" s="432"/>
      <c r="G685" s="432"/>
      <c r="H685" s="432"/>
      <c r="I685" s="432"/>
      <c r="J685" s="432"/>
      <c r="K685" s="432"/>
      <c r="L685" s="432"/>
      <c r="M685" s="432"/>
      <c r="N685" s="432"/>
      <c r="O685" s="432"/>
      <c r="P685" s="432"/>
      <c r="Q685" s="432"/>
      <c r="R685" s="432"/>
      <c r="S685" s="432"/>
      <c r="T685" s="432"/>
      <c r="U685" s="432"/>
      <c r="V685" s="432"/>
      <c r="W685" s="432"/>
      <c r="X685" s="432"/>
      <c r="Y685" s="432"/>
      <c r="Z685" s="432"/>
    </row>
    <row r="686">
      <c r="A686" s="432"/>
      <c r="B686" s="432"/>
      <c r="C686" s="432"/>
      <c r="D686" s="432"/>
      <c r="E686" s="432"/>
      <c r="F686" s="432"/>
      <c r="G686" s="432"/>
      <c r="H686" s="432"/>
      <c r="I686" s="432"/>
      <c r="J686" s="432"/>
      <c r="K686" s="432"/>
      <c r="L686" s="432"/>
      <c r="M686" s="432"/>
      <c r="N686" s="432"/>
      <c r="O686" s="432"/>
      <c r="P686" s="432"/>
      <c r="Q686" s="432"/>
      <c r="R686" s="432"/>
      <c r="S686" s="432"/>
      <c r="T686" s="432"/>
      <c r="U686" s="432"/>
      <c r="V686" s="432"/>
      <c r="W686" s="432"/>
      <c r="X686" s="432"/>
      <c r="Y686" s="432"/>
      <c r="Z686" s="432"/>
    </row>
    <row r="687">
      <c r="A687" s="432"/>
      <c r="B687" s="432"/>
      <c r="C687" s="432"/>
      <c r="D687" s="432"/>
      <c r="E687" s="432"/>
      <c r="F687" s="432"/>
      <c r="G687" s="432"/>
      <c r="H687" s="432"/>
      <c r="I687" s="432"/>
      <c r="J687" s="432"/>
      <c r="K687" s="432"/>
      <c r="L687" s="432"/>
      <c r="M687" s="432"/>
      <c r="N687" s="432"/>
      <c r="O687" s="432"/>
      <c r="P687" s="432"/>
      <c r="Q687" s="432"/>
      <c r="R687" s="432"/>
      <c r="S687" s="432"/>
      <c r="T687" s="432"/>
      <c r="U687" s="432"/>
      <c r="V687" s="432"/>
      <c r="W687" s="432"/>
      <c r="X687" s="432"/>
      <c r="Y687" s="432"/>
      <c r="Z687" s="432"/>
    </row>
    <row r="688">
      <c r="A688" s="432"/>
      <c r="B688" s="432"/>
      <c r="C688" s="432"/>
      <c r="D688" s="432"/>
      <c r="E688" s="432"/>
      <c r="F688" s="432"/>
      <c r="G688" s="432"/>
      <c r="H688" s="432"/>
      <c r="I688" s="432"/>
      <c r="J688" s="432"/>
      <c r="K688" s="432"/>
      <c r="L688" s="432"/>
      <c r="M688" s="432"/>
      <c r="N688" s="432"/>
      <c r="O688" s="432"/>
      <c r="P688" s="432"/>
      <c r="Q688" s="432"/>
      <c r="R688" s="432"/>
      <c r="S688" s="432"/>
      <c r="T688" s="432"/>
      <c r="U688" s="432"/>
      <c r="V688" s="432"/>
      <c r="W688" s="432"/>
      <c r="X688" s="432"/>
      <c r="Y688" s="432"/>
      <c r="Z688" s="432"/>
    </row>
    <row r="689">
      <c r="A689" s="432"/>
      <c r="B689" s="432"/>
      <c r="C689" s="432"/>
      <c r="D689" s="432"/>
      <c r="E689" s="432"/>
      <c r="F689" s="432"/>
      <c r="G689" s="432"/>
      <c r="H689" s="432"/>
      <c r="I689" s="432"/>
      <c r="J689" s="432"/>
      <c r="K689" s="432"/>
      <c r="L689" s="432"/>
      <c r="M689" s="432"/>
      <c r="N689" s="432"/>
      <c r="O689" s="432"/>
      <c r="P689" s="432"/>
      <c r="Q689" s="432"/>
      <c r="R689" s="432"/>
      <c r="S689" s="432"/>
      <c r="T689" s="432"/>
      <c r="U689" s="432"/>
      <c r="V689" s="432"/>
      <c r="W689" s="432"/>
      <c r="X689" s="432"/>
      <c r="Y689" s="432"/>
      <c r="Z689" s="432"/>
    </row>
    <row r="690">
      <c r="A690" s="432"/>
      <c r="B690" s="432"/>
      <c r="C690" s="432"/>
      <c r="D690" s="432"/>
      <c r="E690" s="432"/>
      <c r="F690" s="432"/>
      <c r="G690" s="432"/>
      <c r="H690" s="432"/>
      <c r="I690" s="432"/>
      <c r="J690" s="432"/>
      <c r="K690" s="432"/>
      <c r="L690" s="432"/>
      <c r="M690" s="432"/>
      <c r="N690" s="432"/>
      <c r="O690" s="432"/>
      <c r="P690" s="432"/>
      <c r="Q690" s="432"/>
      <c r="R690" s="432"/>
      <c r="S690" s="432"/>
      <c r="T690" s="432"/>
      <c r="U690" s="432"/>
      <c r="V690" s="432"/>
      <c r="W690" s="432"/>
      <c r="X690" s="432"/>
      <c r="Y690" s="432"/>
      <c r="Z690" s="432"/>
    </row>
    <row r="691">
      <c r="A691" s="432"/>
      <c r="B691" s="432"/>
      <c r="C691" s="432"/>
      <c r="D691" s="432"/>
      <c r="E691" s="432"/>
      <c r="F691" s="432"/>
      <c r="G691" s="432"/>
      <c r="H691" s="432"/>
      <c r="I691" s="432"/>
      <c r="J691" s="432"/>
      <c r="K691" s="432"/>
      <c r="L691" s="432"/>
      <c r="M691" s="432"/>
      <c r="N691" s="432"/>
      <c r="O691" s="432"/>
      <c r="P691" s="432"/>
      <c r="Q691" s="432"/>
      <c r="R691" s="432"/>
      <c r="S691" s="432"/>
      <c r="T691" s="432"/>
      <c r="U691" s="432"/>
      <c r="V691" s="432"/>
      <c r="W691" s="432"/>
      <c r="X691" s="432"/>
      <c r="Y691" s="432"/>
      <c r="Z691" s="432"/>
    </row>
    <row r="692">
      <c r="A692" s="432"/>
      <c r="B692" s="432"/>
      <c r="C692" s="432"/>
      <c r="D692" s="432"/>
      <c r="E692" s="432"/>
      <c r="F692" s="432"/>
      <c r="G692" s="432"/>
      <c r="H692" s="432"/>
      <c r="I692" s="432"/>
      <c r="J692" s="432"/>
      <c r="K692" s="432"/>
      <c r="L692" s="432"/>
      <c r="M692" s="432"/>
      <c r="N692" s="432"/>
      <c r="O692" s="432"/>
      <c r="P692" s="432"/>
      <c r="Q692" s="432"/>
      <c r="R692" s="432"/>
      <c r="S692" s="432"/>
      <c r="T692" s="432"/>
      <c r="U692" s="432"/>
      <c r="V692" s="432"/>
      <c r="W692" s="432"/>
      <c r="X692" s="432"/>
      <c r="Y692" s="432"/>
      <c r="Z692" s="432"/>
    </row>
    <row r="693">
      <c r="A693" s="432"/>
      <c r="B693" s="432"/>
      <c r="C693" s="432"/>
      <c r="D693" s="432"/>
      <c r="E693" s="432"/>
      <c r="F693" s="432"/>
      <c r="G693" s="432"/>
      <c r="H693" s="432"/>
      <c r="I693" s="432"/>
      <c r="J693" s="432"/>
      <c r="K693" s="432"/>
      <c r="L693" s="432"/>
      <c r="M693" s="432"/>
      <c r="N693" s="432"/>
      <c r="O693" s="432"/>
      <c r="P693" s="432"/>
      <c r="Q693" s="432"/>
      <c r="R693" s="432"/>
      <c r="S693" s="432"/>
      <c r="T693" s="432"/>
      <c r="U693" s="432"/>
      <c r="V693" s="432"/>
      <c r="W693" s="432"/>
      <c r="X693" s="432"/>
      <c r="Y693" s="432"/>
      <c r="Z693" s="432"/>
    </row>
    <row r="694">
      <c r="A694" s="432"/>
      <c r="B694" s="432"/>
      <c r="C694" s="432"/>
      <c r="D694" s="432"/>
      <c r="E694" s="432"/>
      <c r="F694" s="432"/>
      <c r="G694" s="432"/>
      <c r="H694" s="432"/>
      <c r="I694" s="432"/>
      <c r="J694" s="432"/>
      <c r="K694" s="432"/>
      <c r="L694" s="432"/>
      <c r="M694" s="432"/>
      <c r="N694" s="432"/>
      <c r="O694" s="432"/>
      <c r="P694" s="432"/>
      <c r="Q694" s="432"/>
      <c r="R694" s="432"/>
      <c r="S694" s="432"/>
      <c r="T694" s="432"/>
      <c r="U694" s="432"/>
      <c r="V694" s="432"/>
      <c r="W694" s="432"/>
      <c r="X694" s="432"/>
      <c r="Y694" s="432"/>
      <c r="Z694" s="432"/>
    </row>
    <row r="695">
      <c r="A695" s="432"/>
      <c r="B695" s="432"/>
      <c r="C695" s="432"/>
      <c r="D695" s="432"/>
      <c r="E695" s="432"/>
      <c r="F695" s="432"/>
      <c r="G695" s="432"/>
      <c r="H695" s="432"/>
      <c r="I695" s="432"/>
      <c r="J695" s="432"/>
      <c r="K695" s="432"/>
      <c r="L695" s="432"/>
      <c r="M695" s="432"/>
      <c r="N695" s="432"/>
      <c r="O695" s="432"/>
      <c r="P695" s="432"/>
      <c r="Q695" s="432"/>
      <c r="R695" s="432"/>
      <c r="S695" s="432"/>
      <c r="T695" s="432"/>
      <c r="U695" s="432"/>
      <c r="V695" s="432"/>
      <c r="W695" s="432"/>
      <c r="X695" s="432"/>
      <c r="Y695" s="432"/>
      <c r="Z695" s="432"/>
    </row>
    <row r="696">
      <c r="A696" s="432"/>
      <c r="B696" s="432"/>
      <c r="C696" s="432"/>
      <c r="D696" s="432"/>
      <c r="E696" s="432"/>
      <c r="F696" s="432"/>
      <c r="G696" s="432"/>
      <c r="H696" s="432"/>
      <c r="I696" s="432"/>
      <c r="J696" s="432"/>
      <c r="K696" s="432"/>
      <c r="L696" s="432"/>
      <c r="M696" s="432"/>
      <c r="N696" s="432"/>
      <c r="O696" s="432"/>
      <c r="P696" s="432"/>
      <c r="Q696" s="432"/>
      <c r="R696" s="432"/>
      <c r="S696" s="432"/>
      <c r="T696" s="432"/>
      <c r="U696" s="432"/>
      <c r="V696" s="432"/>
      <c r="W696" s="432"/>
      <c r="X696" s="432"/>
      <c r="Y696" s="432"/>
      <c r="Z696" s="432"/>
    </row>
    <row r="697">
      <c r="A697" s="432"/>
      <c r="B697" s="432"/>
      <c r="C697" s="432"/>
      <c r="D697" s="432"/>
      <c r="E697" s="432"/>
      <c r="F697" s="432"/>
      <c r="G697" s="432"/>
      <c r="H697" s="432"/>
      <c r="I697" s="432"/>
      <c r="J697" s="432"/>
      <c r="K697" s="432"/>
      <c r="L697" s="432"/>
      <c r="M697" s="432"/>
      <c r="N697" s="432"/>
      <c r="O697" s="432"/>
      <c r="P697" s="432"/>
      <c r="Q697" s="432"/>
      <c r="R697" s="432"/>
      <c r="S697" s="432"/>
      <c r="T697" s="432"/>
      <c r="U697" s="432"/>
      <c r="V697" s="432"/>
      <c r="W697" s="432"/>
      <c r="X697" s="432"/>
      <c r="Y697" s="432"/>
      <c r="Z697" s="432"/>
    </row>
    <row r="698">
      <c r="A698" s="432"/>
      <c r="B698" s="432"/>
      <c r="C698" s="432"/>
      <c r="D698" s="432"/>
      <c r="E698" s="432"/>
      <c r="F698" s="432"/>
      <c r="G698" s="432"/>
      <c r="H698" s="432"/>
      <c r="I698" s="432"/>
      <c r="J698" s="432"/>
      <c r="K698" s="432"/>
      <c r="L698" s="432"/>
      <c r="M698" s="432"/>
      <c r="N698" s="432"/>
      <c r="O698" s="432"/>
      <c r="P698" s="432"/>
      <c r="Q698" s="432"/>
      <c r="R698" s="432"/>
      <c r="S698" s="432"/>
      <c r="T698" s="432"/>
      <c r="U698" s="432"/>
      <c r="V698" s="432"/>
      <c r="W698" s="432"/>
      <c r="X698" s="432"/>
      <c r="Y698" s="432"/>
      <c r="Z698" s="432"/>
    </row>
    <row r="699">
      <c r="A699" s="432"/>
      <c r="B699" s="432"/>
      <c r="C699" s="432"/>
      <c r="D699" s="432"/>
      <c r="E699" s="432"/>
      <c r="F699" s="432"/>
      <c r="G699" s="432"/>
      <c r="H699" s="432"/>
      <c r="I699" s="432"/>
      <c r="J699" s="432"/>
      <c r="K699" s="432"/>
      <c r="L699" s="432"/>
      <c r="M699" s="432"/>
      <c r="N699" s="432"/>
      <c r="O699" s="432"/>
      <c r="P699" s="432"/>
      <c r="Q699" s="432"/>
      <c r="R699" s="432"/>
      <c r="S699" s="432"/>
      <c r="T699" s="432"/>
      <c r="U699" s="432"/>
      <c r="V699" s="432"/>
      <c r="W699" s="432"/>
      <c r="X699" s="432"/>
      <c r="Y699" s="432"/>
      <c r="Z699" s="432"/>
    </row>
    <row r="700">
      <c r="A700" s="432"/>
      <c r="B700" s="432"/>
      <c r="C700" s="432"/>
      <c r="D700" s="432"/>
      <c r="E700" s="432"/>
      <c r="F700" s="432"/>
      <c r="G700" s="432"/>
      <c r="H700" s="432"/>
      <c r="I700" s="432"/>
      <c r="J700" s="432"/>
      <c r="K700" s="432"/>
      <c r="L700" s="432"/>
      <c r="M700" s="432"/>
      <c r="N700" s="432"/>
      <c r="O700" s="432"/>
      <c r="P700" s="432"/>
      <c r="Q700" s="432"/>
      <c r="R700" s="432"/>
      <c r="S700" s="432"/>
      <c r="T700" s="432"/>
      <c r="U700" s="432"/>
      <c r="V700" s="432"/>
      <c r="W700" s="432"/>
      <c r="X700" s="432"/>
      <c r="Y700" s="432"/>
      <c r="Z700" s="432"/>
    </row>
    <row r="701">
      <c r="A701" s="432"/>
      <c r="B701" s="432"/>
      <c r="C701" s="432"/>
      <c r="D701" s="432"/>
      <c r="E701" s="432"/>
      <c r="F701" s="432"/>
      <c r="G701" s="432"/>
      <c r="H701" s="432"/>
      <c r="I701" s="432"/>
      <c r="J701" s="432"/>
      <c r="K701" s="432"/>
      <c r="L701" s="432"/>
      <c r="M701" s="432"/>
      <c r="N701" s="432"/>
      <c r="O701" s="432"/>
      <c r="P701" s="432"/>
      <c r="Q701" s="432"/>
      <c r="R701" s="432"/>
      <c r="S701" s="432"/>
      <c r="T701" s="432"/>
      <c r="U701" s="432"/>
      <c r="V701" s="432"/>
      <c r="W701" s="432"/>
      <c r="X701" s="432"/>
      <c r="Y701" s="432"/>
      <c r="Z701" s="432"/>
    </row>
    <row r="702">
      <c r="A702" s="432"/>
      <c r="B702" s="432"/>
      <c r="C702" s="432"/>
      <c r="D702" s="432"/>
      <c r="E702" s="432"/>
      <c r="F702" s="432"/>
      <c r="G702" s="432"/>
      <c r="H702" s="432"/>
      <c r="I702" s="432"/>
      <c r="J702" s="432"/>
      <c r="K702" s="432"/>
      <c r="L702" s="432"/>
      <c r="M702" s="432"/>
      <c r="N702" s="432"/>
      <c r="O702" s="432"/>
      <c r="P702" s="432"/>
      <c r="Q702" s="432"/>
      <c r="R702" s="432"/>
      <c r="S702" s="432"/>
      <c r="T702" s="432"/>
      <c r="U702" s="432"/>
      <c r="V702" s="432"/>
      <c r="W702" s="432"/>
      <c r="X702" s="432"/>
      <c r="Y702" s="432"/>
      <c r="Z702" s="432"/>
    </row>
    <row r="703">
      <c r="A703" s="432"/>
      <c r="B703" s="432"/>
      <c r="C703" s="432"/>
      <c r="D703" s="432"/>
      <c r="E703" s="432"/>
      <c r="F703" s="432"/>
      <c r="G703" s="432"/>
      <c r="H703" s="432"/>
      <c r="I703" s="432"/>
      <c r="J703" s="432"/>
      <c r="K703" s="432"/>
      <c r="L703" s="432"/>
      <c r="M703" s="432"/>
      <c r="N703" s="432"/>
      <c r="O703" s="432"/>
      <c r="P703" s="432"/>
      <c r="Q703" s="432"/>
      <c r="R703" s="432"/>
      <c r="S703" s="432"/>
      <c r="T703" s="432"/>
      <c r="U703" s="432"/>
      <c r="V703" s="432"/>
      <c r="W703" s="432"/>
      <c r="X703" s="432"/>
      <c r="Y703" s="432"/>
      <c r="Z703" s="432"/>
    </row>
    <row r="704">
      <c r="A704" s="432"/>
      <c r="B704" s="432"/>
      <c r="C704" s="432"/>
      <c r="D704" s="432"/>
      <c r="E704" s="432"/>
      <c r="F704" s="432"/>
      <c r="G704" s="432"/>
      <c r="H704" s="432"/>
      <c r="I704" s="432"/>
      <c r="J704" s="432"/>
      <c r="K704" s="432"/>
      <c r="L704" s="432"/>
      <c r="M704" s="432"/>
      <c r="N704" s="432"/>
      <c r="O704" s="432"/>
      <c r="P704" s="432"/>
      <c r="Q704" s="432"/>
      <c r="R704" s="432"/>
      <c r="S704" s="432"/>
      <c r="T704" s="432"/>
      <c r="U704" s="432"/>
      <c r="V704" s="432"/>
      <c r="W704" s="432"/>
      <c r="X704" s="432"/>
      <c r="Y704" s="432"/>
      <c r="Z704" s="432"/>
    </row>
    <row r="705">
      <c r="A705" s="432"/>
      <c r="B705" s="432"/>
      <c r="C705" s="432"/>
      <c r="D705" s="432"/>
      <c r="E705" s="432"/>
      <c r="F705" s="432"/>
      <c r="G705" s="432"/>
      <c r="H705" s="432"/>
      <c r="I705" s="432"/>
      <c r="J705" s="432"/>
      <c r="K705" s="432"/>
      <c r="L705" s="432"/>
      <c r="M705" s="432"/>
      <c r="N705" s="432"/>
      <c r="O705" s="432"/>
      <c r="P705" s="432"/>
      <c r="Q705" s="432"/>
      <c r="R705" s="432"/>
      <c r="S705" s="432"/>
      <c r="T705" s="432"/>
      <c r="U705" s="432"/>
      <c r="V705" s="432"/>
      <c r="W705" s="432"/>
      <c r="X705" s="432"/>
      <c r="Y705" s="432"/>
      <c r="Z705" s="432"/>
    </row>
    <row r="706">
      <c r="A706" s="432"/>
      <c r="B706" s="432"/>
      <c r="C706" s="432"/>
      <c r="D706" s="432"/>
      <c r="E706" s="432"/>
      <c r="F706" s="432"/>
      <c r="G706" s="432"/>
      <c r="H706" s="432"/>
      <c r="I706" s="432"/>
      <c r="J706" s="432"/>
      <c r="K706" s="432"/>
      <c r="L706" s="432"/>
      <c r="M706" s="432"/>
      <c r="N706" s="432"/>
      <c r="O706" s="432"/>
      <c r="P706" s="432"/>
      <c r="Q706" s="432"/>
      <c r="R706" s="432"/>
      <c r="S706" s="432"/>
      <c r="T706" s="432"/>
      <c r="U706" s="432"/>
      <c r="V706" s="432"/>
      <c r="W706" s="432"/>
      <c r="X706" s="432"/>
      <c r="Y706" s="432"/>
      <c r="Z706" s="432"/>
    </row>
    <row r="707">
      <c r="A707" s="432"/>
      <c r="B707" s="432"/>
      <c r="C707" s="432"/>
      <c r="D707" s="432"/>
      <c r="E707" s="432"/>
      <c r="F707" s="432"/>
      <c r="G707" s="432"/>
      <c r="H707" s="432"/>
      <c r="I707" s="432"/>
      <c r="J707" s="432"/>
      <c r="K707" s="432"/>
      <c r="L707" s="432"/>
      <c r="M707" s="432"/>
      <c r="N707" s="432"/>
      <c r="O707" s="432"/>
      <c r="P707" s="432"/>
      <c r="Q707" s="432"/>
      <c r="R707" s="432"/>
      <c r="S707" s="432"/>
      <c r="T707" s="432"/>
      <c r="U707" s="432"/>
      <c r="V707" s="432"/>
      <c r="W707" s="432"/>
      <c r="X707" s="432"/>
      <c r="Y707" s="432"/>
      <c r="Z707" s="432"/>
    </row>
    <row r="708">
      <c r="A708" s="432"/>
      <c r="B708" s="432"/>
      <c r="C708" s="432"/>
      <c r="D708" s="432"/>
      <c r="E708" s="432"/>
      <c r="F708" s="432"/>
      <c r="G708" s="432"/>
      <c r="H708" s="432"/>
      <c r="I708" s="432"/>
      <c r="J708" s="432"/>
      <c r="K708" s="432"/>
      <c r="L708" s="432"/>
      <c r="M708" s="432"/>
      <c r="N708" s="432"/>
      <c r="O708" s="432"/>
      <c r="P708" s="432"/>
      <c r="Q708" s="432"/>
      <c r="R708" s="432"/>
      <c r="S708" s="432"/>
      <c r="T708" s="432"/>
      <c r="U708" s="432"/>
      <c r="V708" s="432"/>
      <c r="W708" s="432"/>
      <c r="X708" s="432"/>
      <c r="Y708" s="432"/>
      <c r="Z708" s="432"/>
    </row>
    <row r="709">
      <c r="A709" s="432"/>
      <c r="B709" s="432"/>
      <c r="C709" s="432"/>
      <c r="D709" s="432"/>
      <c r="E709" s="432"/>
      <c r="F709" s="432"/>
      <c r="G709" s="432"/>
      <c r="H709" s="432"/>
      <c r="I709" s="432"/>
      <c r="J709" s="432"/>
      <c r="K709" s="432"/>
      <c r="L709" s="432"/>
      <c r="M709" s="432"/>
      <c r="N709" s="432"/>
      <c r="O709" s="432"/>
      <c r="P709" s="432"/>
      <c r="Q709" s="432"/>
      <c r="R709" s="432"/>
      <c r="S709" s="432"/>
      <c r="T709" s="432"/>
      <c r="U709" s="432"/>
      <c r="V709" s="432"/>
      <c r="W709" s="432"/>
      <c r="X709" s="432"/>
      <c r="Y709" s="432"/>
      <c r="Z709" s="432"/>
    </row>
    <row r="710">
      <c r="A710" s="432"/>
      <c r="B710" s="432"/>
      <c r="C710" s="432"/>
      <c r="D710" s="432"/>
      <c r="E710" s="432"/>
      <c r="F710" s="432"/>
      <c r="G710" s="432"/>
      <c r="H710" s="432"/>
      <c r="I710" s="432"/>
      <c r="J710" s="432"/>
      <c r="K710" s="432"/>
      <c r="L710" s="432"/>
      <c r="M710" s="432"/>
      <c r="N710" s="432"/>
      <c r="O710" s="432"/>
      <c r="P710" s="432"/>
      <c r="Q710" s="432"/>
      <c r="R710" s="432"/>
      <c r="S710" s="432"/>
      <c r="T710" s="432"/>
      <c r="U710" s="432"/>
      <c r="V710" s="432"/>
      <c r="W710" s="432"/>
      <c r="X710" s="432"/>
      <c r="Y710" s="432"/>
      <c r="Z710" s="432"/>
    </row>
    <row r="711">
      <c r="A711" s="432"/>
      <c r="B711" s="432"/>
      <c r="C711" s="432"/>
      <c r="D711" s="432"/>
      <c r="E711" s="432"/>
      <c r="F711" s="432"/>
      <c r="G711" s="432"/>
      <c r="H711" s="432"/>
      <c r="I711" s="432"/>
      <c r="J711" s="432"/>
      <c r="K711" s="432"/>
      <c r="L711" s="432"/>
      <c r="M711" s="432"/>
      <c r="N711" s="432"/>
      <c r="O711" s="432"/>
      <c r="P711" s="432"/>
      <c r="Q711" s="432"/>
      <c r="R711" s="432"/>
      <c r="S711" s="432"/>
      <c r="T711" s="432"/>
      <c r="U711" s="432"/>
      <c r="V711" s="432"/>
      <c r="W711" s="432"/>
      <c r="X711" s="432"/>
      <c r="Y711" s="432"/>
      <c r="Z711" s="432"/>
    </row>
    <row r="712">
      <c r="A712" s="432"/>
      <c r="B712" s="432"/>
      <c r="C712" s="432"/>
      <c r="D712" s="432"/>
      <c r="E712" s="432"/>
      <c r="F712" s="432"/>
      <c r="G712" s="432"/>
      <c r="H712" s="432"/>
      <c r="I712" s="432"/>
      <c r="J712" s="432"/>
      <c r="K712" s="432"/>
      <c r="L712" s="432"/>
      <c r="M712" s="432"/>
      <c r="N712" s="432"/>
      <c r="O712" s="432"/>
      <c r="P712" s="432"/>
      <c r="Q712" s="432"/>
      <c r="R712" s="432"/>
      <c r="S712" s="432"/>
      <c r="T712" s="432"/>
      <c r="U712" s="432"/>
      <c r="V712" s="432"/>
      <c r="W712" s="432"/>
      <c r="X712" s="432"/>
      <c r="Y712" s="432"/>
      <c r="Z712" s="432"/>
    </row>
    <row r="713">
      <c r="A713" s="432"/>
      <c r="B713" s="432"/>
      <c r="C713" s="432"/>
      <c r="D713" s="432"/>
      <c r="E713" s="432"/>
      <c r="F713" s="432"/>
      <c r="G713" s="432"/>
      <c r="H713" s="432"/>
      <c r="I713" s="432"/>
      <c r="J713" s="432"/>
      <c r="K713" s="432"/>
      <c r="L713" s="432"/>
      <c r="M713" s="432"/>
      <c r="N713" s="432"/>
      <c r="O713" s="432"/>
      <c r="P713" s="432"/>
      <c r="Q713" s="432"/>
      <c r="R713" s="432"/>
      <c r="S713" s="432"/>
      <c r="T713" s="432"/>
      <c r="U713" s="432"/>
      <c r="V713" s="432"/>
      <c r="W713" s="432"/>
      <c r="X713" s="432"/>
      <c r="Y713" s="432"/>
      <c r="Z713" s="432"/>
    </row>
    <row r="714">
      <c r="A714" s="432"/>
      <c r="B714" s="432"/>
      <c r="C714" s="432"/>
      <c r="D714" s="432"/>
      <c r="E714" s="432"/>
      <c r="F714" s="432"/>
      <c r="G714" s="432"/>
      <c r="H714" s="432"/>
      <c r="I714" s="432"/>
      <c r="J714" s="432"/>
      <c r="K714" s="432"/>
      <c r="L714" s="432"/>
      <c r="M714" s="432"/>
      <c r="N714" s="432"/>
      <c r="O714" s="432"/>
      <c r="P714" s="432"/>
      <c r="Q714" s="432"/>
      <c r="R714" s="432"/>
      <c r="S714" s="432"/>
      <c r="T714" s="432"/>
      <c r="U714" s="432"/>
      <c r="V714" s="432"/>
      <c r="W714" s="432"/>
      <c r="X714" s="432"/>
      <c r="Y714" s="432"/>
      <c r="Z714" s="432"/>
    </row>
    <row r="715">
      <c r="A715" s="432"/>
      <c r="B715" s="432"/>
      <c r="C715" s="432"/>
      <c r="D715" s="432"/>
      <c r="E715" s="432"/>
      <c r="F715" s="432"/>
      <c r="G715" s="432"/>
      <c r="H715" s="432"/>
      <c r="I715" s="432"/>
      <c r="J715" s="432"/>
      <c r="K715" s="432"/>
      <c r="L715" s="432"/>
      <c r="M715" s="432"/>
      <c r="N715" s="432"/>
      <c r="O715" s="432"/>
      <c r="P715" s="432"/>
      <c r="Q715" s="432"/>
      <c r="R715" s="432"/>
      <c r="S715" s="432"/>
      <c r="T715" s="432"/>
      <c r="U715" s="432"/>
      <c r="V715" s="432"/>
      <c r="W715" s="432"/>
      <c r="X715" s="432"/>
      <c r="Y715" s="432"/>
      <c r="Z715" s="432"/>
    </row>
    <row r="716">
      <c r="A716" s="432"/>
      <c r="B716" s="432"/>
      <c r="C716" s="432"/>
      <c r="D716" s="432"/>
      <c r="E716" s="432"/>
      <c r="F716" s="432"/>
      <c r="G716" s="432"/>
      <c r="H716" s="432"/>
      <c r="I716" s="432"/>
      <c r="J716" s="432"/>
      <c r="K716" s="432"/>
      <c r="L716" s="432"/>
      <c r="M716" s="432"/>
      <c r="N716" s="432"/>
      <c r="O716" s="432"/>
      <c r="P716" s="432"/>
      <c r="Q716" s="432"/>
      <c r="R716" s="432"/>
      <c r="S716" s="432"/>
      <c r="T716" s="432"/>
      <c r="U716" s="432"/>
      <c r="V716" s="432"/>
      <c r="W716" s="432"/>
      <c r="X716" s="432"/>
      <c r="Y716" s="432"/>
      <c r="Z716" s="432"/>
    </row>
    <row r="717">
      <c r="A717" s="432"/>
      <c r="B717" s="432"/>
      <c r="C717" s="432"/>
      <c r="D717" s="432"/>
      <c r="E717" s="432"/>
      <c r="F717" s="432"/>
      <c r="G717" s="432"/>
      <c r="H717" s="432"/>
      <c r="I717" s="432"/>
      <c r="J717" s="432"/>
      <c r="K717" s="432"/>
      <c r="L717" s="432"/>
      <c r="M717" s="432"/>
      <c r="N717" s="432"/>
      <c r="O717" s="432"/>
      <c r="P717" s="432"/>
      <c r="Q717" s="432"/>
      <c r="R717" s="432"/>
      <c r="S717" s="432"/>
      <c r="T717" s="432"/>
      <c r="U717" s="432"/>
      <c r="V717" s="432"/>
      <c r="W717" s="432"/>
      <c r="X717" s="432"/>
      <c r="Y717" s="432"/>
      <c r="Z717" s="432"/>
    </row>
    <row r="718">
      <c r="A718" s="432"/>
      <c r="B718" s="432"/>
      <c r="C718" s="432"/>
      <c r="D718" s="432"/>
      <c r="E718" s="432"/>
      <c r="F718" s="432"/>
      <c r="G718" s="432"/>
      <c r="H718" s="432"/>
      <c r="I718" s="432"/>
      <c r="J718" s="432"/>
      <c r="K718" s="432"/>
      <c r="L718" s="432"/>
      <c r="M718" s="432"/>
      <c r="N718" s="432"/>
      <c r="O718" s="432"/>
      <c r="P718" s="432"/>
      <c r="Q718" s="432"/>
      <c r="R718" s="432"/>
      <c r="S718" s="432"/>
      <c r="T718" s="432"/>
      <c r="U718" s="432"/>
      <c r="V718" s="432"/>
      <c r="W718" s="432"/>
      <c r="X718" s="432"/>
      <c r="Y718" s="432"/>
      <c r="Z718" s="432"/>
    </row>
    <row r="719">
      <c r="A719" s="432"/>
      <c r="B719" s="432"/>
      <c r="C719" s="432"/>
      <c r="D719" s="432"/>
      <c r="E719" s="432"/>
      <c r="F719" s="432"/>
      <c r="G719" s="432"/>
      <c r="H719" s="432"/>
      <c r="I719" s="432"/>
      <c r="J719" s="432"/>
      <c r="K719" s="432"/>
      <c r="L719" s="432"/>
      <c r="M719" s="432"/>
      <c r="N719" s="432"/>
      <c r="O719" s="432"/>
      <c r="P719" s="432"/>
      <c r="Q719" s="432"/>
      <c r="R719" s="432"/>
      <c r="S719" s="432"/>
      <c r="T719" s="432"/>
      <c r="U719" s="432"/>
      <c r="V719" s="432"/>
      <c r="W719" s="432"/>
      <c r="X719" s="432"/>
      <c r="Y719" s="432"/>
      <c r="Z719" s="432"/>
    </row>
    <row r="720">
      <c r="A720" s="432"/>
      <c r="B720" s="432"/>
      <c r="C720" s="432"/>
      <c r="D720" s="432"/>
      <c r="E720" s="432"/>
      <c r="F720" s="432"/>
      <c r="G720" s="432"/>
      <c r="H720" s="432"/>
      <c r="I720" s="432"/>
      <c r="J720" s="432"/>
      <c r="K720" s="432"/>
      <c r="L720" s="432"/>
      <c r="M720" s="432"/>
      <c r="N720" s="432"/>
      <c r="O720" s="432"/>
      <c r="P720" s="432"/>
      <c r="Q720" s="432"/>
      <c r="R720" s="432"/>
      <c r="S720" s="432"/>
      <c r="T720" s="432"/>
      <c r="U720" s="432"/>
      <c r="V720" s="432"/>
      <c r="W720" s="432"/>
      <c r="X720" s="432"/>
      <c r="Y720" s="432"/>
      <c r="Z720" s="432"/>
    </row>
    <row r="721">
      <c r="A721" s="432"/>
      <c r="B721" s="432"/>
      <c r="C721" s="432"/>
      <c r="D721" s="432"/>
      <c r="E721" s="432"/>
      <c r="F721" s="432"/>
      <c r="G721" s="432"/>
      <c r="H721" s="432"/>
      <c r="I721" s="432"/>
      <c r="J721" s="432"/>
      <c r="K721" s="432"/>
      <c r="L721" s="432"/>
      <c r="M721" s="432"/>
      <c r="N721" s="432"/>
      <c r="O721" s="432"/>
      <c r="P721" s="432"/>
      <c r="Q721" s="432"/>
      <c r="R721" s="432"/>
      <c r="S721" s="432"/>
      <c r="T721" s="432"/>
      <c r="U721" s="432"/>
      <c r="V721" s="432"/>
      <c r="W721" s="432"/>
      <c r="X721" s="432"/>
      <c r="Y721" s="432"/>
      <c r="Z721" s="432"/>
    </row>
    <row r="722">
      <c r="A722" s="432"/>
      <c r="B722" s="432"/>
      <c r="C722" s="432"/>
      <c r="D722" s="432"/>
      <c r="E722" s="432"/>
      <c r="F722" s="432"/>
      <c r="G722" s="432"/>
      <c r="H722" s="432"/>
      <c r="I722" s="432"/>
      <c r="J722" s="432"/>
      <c r="K722" s="432"/>
      <c r="L722" s="432"/>
      <c r="M722" s="432"/>
      <c r="N722" s="432"/>
      <c r="O722" s="432"/>
      <c r="P722" s="432"/>
      <c r="Q722" s="432"/>
      <c r="R722" s="432"/>
      <c r="S722" s="432"/>
      <c r="T722" s="432"/>
      <c r="U722" s="432"/>
      <c r="V722" s="432"/>
      <c r="W722" s="432"/>
      <c r="X722" s="432"/>
      <c r="Y722" s="432"/>
      <c r="Z722" s="432"/>
    </row>
    <row r="723">
      <c r="A723" s="432"/>
      <c r="B723" s="432"/>
      <c r="C723" s="432"/>
      <c r="D723" s="432"/>
      <c r="E723" s="432"/>
      <c r="F723" s="432"/>
      <c r="G723" s="432"/>
      <c r="H723" s="432"/>
      <c r="I723" s="432"/>
      <c r="J723" s="432"/>
      <c r="K723" s="432"/>
      <c r="L723" s="432"/>
      <c r="M723" s="432"/>
      <c r="N723" s="432"/>
      <c r="O723" s="432"/>
      <c r="P723" s="432"/>
      <c r="Q723" s="432"/>
      <c r="R723" s="432"/>
      <c r="S723" s="432"/>
      <c r="T723" s="432"/>
      <c r="U723" s="432"/>
      <c r="V723" s="432"/>
      <c r="W723" s="432"/>
      <c r="X723" s="432"/>
      <c r="Y723" s="432"/>
      <c r="Z723" s="432"/>
    </row>
    <row r="724">
      <c r="A724" s="432"/>
      <c r="B724" s="432"/>
      <c r="C724" s="432"/>
      <c r="D724" s="432"/>
      <c r="E724" s="432"/>
      <c r="F724" s="432"/>
      <c r="G724" s="432"/>
      <c r="H724" s="432"/>
      <c r="I724" s="432"/>
      <c r="J724" s="432"/>
      <c r="K724" s="432"/>
      <c r="L724" s="432"/>
      <c r="M724" s="432"/>
      <c r="N724" s="432"/>
      <c r="O724" s="432"/>
      <c r="P724" s="432"/>
      <c r="Q724" s="432"/>
      <c r="R724" s="432"/>
      <c r="S724" s="432"/>
      <c r="T724" s="432"/>
      <c r="U724" s="432"/>
      <c r="V724" s="432"/>
      <c r="W724" s="432"/>
      <c r="X724" s="432"/>
      <c r="Y724" s="432"/>
      <c r="Z724" s="432"/>
    </row>
    <row r="725">
      <c r="A725" s="432"/>
      <c r="B725" s="432"/>
      <c r="C725" s="432"/>
      <c r="D725" s="432"/>
      <c r="E725" s="432"/>
      <c r="F725" s="432"/>
      <c r="G725" s="432"/>
      <c r="H725" s="432"/>
      <c r="I725" s="432"/>
      <c r="J725" s="432"/>
      <c r="K725" s="432"/>
      <c r="L725" s="432"/>
      <c r="M725" s="432"/>
      <c r="N725" s="432"/>
      <c r="O725" s="432"/>
      <c r="P725" s="432"/>
      <c r="Q725" s="432"/>
      <c r="R725" s="432"/>
      <c r="S725" s="432"/>
      <c r="T725" s="432"/>
      <c r="U725" s="432"/>
      <c r="V725" s="432"/>
      <c r="W725" s="432"/>
      <c r="X725" s="432"/>
      <c r="Y725" s="432"/>
      <c r="Z725" s="432"/>
    </row>
    <row r="726">
      <c r="A726" s="432"/>
      <c r="B726" s="432"/>
      <c r="C726" s="432"/>
      <c r="D726" s="432"/>
      <c r="E726" s="432"/>
      <c r="F726" s="432"/>
      <c r="G726" s="432"/>
      <c r="H726" s="432"/>
      <c r="I726" s="432"/>
      <c r="J726" s="432"/>
      <c r="K726" s="432"/>
      <c r="L726" s="432"/>
      <c r="M726" s="432"/>
      <c r="N726" s="432"/>
      <c r="O726" s="432"/>
      <c r="P726" s="432"/>
      <c r="Q726" s="432"/>
      <c r="R726" s="432"/>
      <c r="S726" s="432"/>
      <c r="T726" s="432"/>
      <c r="U726" s="432"/>
      <c r="V726" s="432"/>
      <c r="W726" s="432"/>
      <c r="X726" s="432"/>
      <c r="Y726" s="432"/>
      <c r="Z726" s="432"/>
    </row>
    <row r="727">
      <c r="A727" s="432"/>
      <c r="B727" s="432"/>
      <c r="C727" s="432"/>
      <c r="D727" s="432"/>
      <c r="E727" s="432"/>
      <c r="F727" s="432"/>
      <c r="G727" s="432"/>
      <c r="H727" s="432"/>
      <c r="I727" s="432"/>
      <c r="J727" s="432"/>
      <c r="K727" s="432"/>
      <c r="L727" s="432"/>
      <c r="M727" s="432"/>
      <c r="N727" s="432"/>
      <c r="O727" s="432"/>
      <c r="P727" s="432"/>
      <c r="Q727" s="432"/>
      <c r="R727" s="432"/>
      <c r="S727" s="432"/>
      <c r="T727" s="432"/>
      <c r="U727" s="432"/>
      <c r="V727" s="432"/>
      <c r="W727" s="432"/>
      <c r="X727" s="432"/>
      <c r="Y727" s="432"/>
      <c r="Z727" s="432"/>
    </row>
    <row r="728">
      <c r="A728" s="432"/>
      <c r="B728" s="432"/>
      <c r="C728" s="432"/>
      <c r="D728" s="432"/>
      <c r="E728" s="432"/>
      <c r="F728" s="432"/>
      <c r="G728" s="432"/>
      <c r="H728" s="432"/>
      <c r="I728" s="432"/>
      <c r="J728" s="432"/>
      <c r="K728" s="432"/>
      <c r="L728" s="432"/>
      <c r="M728" s="432"/>
      <c r="N728" s="432"/>
      <c r="O728" s="432"/>
      <c r="P728" s="432"/>
      <c r="Q728" s="432"/>
      <c r="R728" s="432"/>
      <c r="S728" s="432"/>
      <c r="T728" s="432"/>
      <c r="U728" s="432"/>
      <c r="V728" s="432"/>
      <c r="W728" s="432"/>
      <c r="X728" s="432"/>
      <c r="Y728" s="432"/>
      <c r="Z728" s="432"/>
    </row>
    <row r="729">
      <c r="A729" s="432"/>
      <c r="B729" s="432"/>
      <c r="C729" s="432"/>
      <c r="D729" s="432"/>
      <c r="E729" s="432"/>
      <c r="F729" s="432"/>
      <c r="G729" s="432"/>
      <c r="H729" s="432"/>
      <c r="I729" s="432"/>
      <c r="J729" s="432"/>
      <c r="K729" s="432"/>
      <c r="L729" s="432"/>
      <c r="M729" s="432"/>
      <c r="N729" s="432"/>
      <c r="O729" s="432"/>
      <c r="P729" s="432"/>
      <c r="Q729" s="432"/>
      <c r="R729" s="432"/>
      <c r="S729" s="432"/>
      <c r="T729" s="432"/>
      <c r="U729" s="432"/>
      <c r="V729" s="432"/>
      <c r="W729" s="432"/>
      <c r="X729" s="432"/>
      <c r="Y729" s="432"/>
      <c r="Z729" s="432"/>
    </row>
    <row r="730">
      <c r="A730" s="432"/>
      <c r="B730" s="432"/>
      <c r="C730" s="432"/>
      <c r="D730" s="432"/>
      <c r="E730" s="432"/>
      <c r="F730" s="432"/>
      <c r="G730" s="432"/>
      <c r="H730" s="432"/>
      <c r="I730" s="432"/>
      <c r="J730" s="432"/>
      <c r="K730" s="432"/>
      <c r="L730" s="432"/>
      <c r="M730" s="432"/>
      <c r="N730" s="432"/>
      <c r="O730" s="432"/>
      <c r="P730" s="432"/>
      <c r="Q730" s="432"/>
      <c r="R730" s="432"/>
      <c r="S730" s="432"/>
      <c r="T730" s="432"/>
      <c r="U730" s="432"/>
      <c r="V730" s="432"/>
      <c r="W730" s="432"/>
      <c r="X730" s="432"/>
      <c r="Y730" s="432"/>
      <c r="Z730" s="432"/>
    </row>
    <row r="731">
      <c r="A731" s="432"/>
      <c r="B731" s="432"/>
      <c r="C731" s="432"/>
      <c r="D731" s="432"/>
      <c r="E731" s="432"/>
      <c r="F731" s="432"/>
      <c r="G731" s="432"/>
      <c r="H731" s="432"/>
      <c r="I731" s="432"/>
      <c r="J731" s="432"/>
      <c r="K731" s="432"/>
      <c r="L731" s="432"/>
      <c r="M731" s="432"/>
      <c r="N731" s="432"/>
      <c r="O731" s="432"/>
      <c r="P731" s="432"/>
      <c r="Q731" s="432"/>
      <c r="R731" s="432"/>
      <c r="S731" s="432"/>
      <c r="T731" s="432"/>
      <c r="U731" s="432"/>
      <c r="V731" s="432"/>
      <c r="W731" s="432"/>
      <c r="X731" s="432"/>
      <c r="Y731" s="432"/>
      <c r="Z731" s="432"/>
    </row>
    <row r="732">
      <c r="A732" s="432"/>
      <c r="B732" s="432"/>
      <c r="C732" s="432"/>
      <c r="D732" s="432"/>
      <c r="E732" s="432"/>
      <c r="F732" s="432"/>
      <c r="G732" s="432"/>
      <c r="H732" s="432"/>
      <c r="I732" s="432"/>
      <c r="J732" s="432"/>
      <c r="K732" s="432"/>
      <c r="L732" s="432"/>
      <c r="M732" s="432"/>
      <c r="N732" s="432"/>
      <c r="O732" s="432"/>
      <c r="P732" s="432"/>
      <c r="Q732" s="432"/>
      <c r="R732" s="432"/>
      <c r="S732" s="432"/>
      <c r="T732" s="432"/>
      <c r="U732" s="432"/>
      <c r="V732" s="432"/>
      <c r="W732" s="432"/>
      <c r="X732" s="432"/>
      <c r="Y732" s="432"/>
      <c r="Z732" s="432"/>
    </row>
    <row r="733">
      <c r="A733" s="432"/>
      <c r="B733" s="432"/>
      <c r="C733" s="432"/>
      <c r="D733" s="432"/>
      <c r="E733" s="432"/>
      <c r="F733" s="432"/>
      <c r="G733" s="432"/>
      <c r="H733" s="432"/>
      <c r="I733" s="432"/>
      <c r="J733" s="432"/>
      <c r="K733" s="432"/>
      <c r="L733" s="432"/>
      <c r="M733" s="432"/>
      <c r="N733" s="432"/>
      <c r="O733" s="432"/>
      <c r="P733" s="432"/>
      <c r="Q733" s="432"/>
      <c r="R733" s="432"/>
      <c r="S733" s="432"/>
      <c r="T733" s="432"/>
      <c r="U733" s="432"/>
      <c r="V733" s="432"/>
      <c r="W733" s="432"/>
      <c r="X733" s="432"/>
      <c r="Y733" s="432"/>
      <c r="Z733" s="432"/>
    </row>
    <row r="734">
      <c r="A734" s="432"/>
      <c r="B734" s="432"/>
      <c r="C734" s="432"/>
      <c r="D734" s="432"/>
      <c r="E734" s="432"/>
      <c r="F734" s="432"/>
      <c r="G734" s="432"/>
      <c r="H734" s="432"/>
      <c r="I734" s="432"/>
      <c r="J734" s="432"/>
      <c r="K734" s="432"/>
      <c r="L734" s="432"/>
      <c r="M734" s="432"/>
      <c r="N734" s="432"/>
      <c r="O734" s="432"/>
      <c r="P734" s="432"/>
      <c r="Q734" s="432"/>
      <c r="R734" s="432"/>
      <c r="S734" s="432"/>
      <c r="T734" s="432"/>
      <c r="U734" s="432"/>
      <c r="V734" s="432"/>
      <c r="W734" s="432"/>
      <c r="X734" s="432"/>
      <c r="Y734" s="432"/>
      <c r="Z734" s="432"/>
    </row>
    <row r="735">
      <c r="A735" s="432"/>
      <c r="B735" s="432"/>
      <c r="C735" s="432"/>
      <c r="D735" s="432"/>
      <c r="E735" s="432"/>
      <c r="F735" s="432"/>
      <c r="G735" s="432"/>
      <c r="H735" s="432"/>
      <c r="I735" s="432"/>
      <c r="J735" s="432"/>
      <c r="K735" s="432"/>
      <c r="L735" s="432"/>
      <c r="M735" s="432"/>
      <c r="N735" s="432"/>
      <c r="O735" s="432"/>
      <c r="P735" s="432"/>
      <c r="Q735" s="432"/>
      <c r="R735" s="432"/>
      <c r="S735" s="432"/>
      <c r="T735" s="432"/>
      <c r="U735" s="432"/>
      <c r="V735" s="432"/>
      <c r="W735" s="432"/>
      <c r="X735" s="432"/>
      <c r="Y735" s="432"/>
      <c r="Z735" s="432"/>
    </row>
    <row r="736">
      <c r="A736" s="432"/>
      <c r="B736" s="432"/>
      <c r="C736" s="432"/>
      <c r="D736" s="432"/>
      <c r="E736" s="432"/>
      <c r="F736" s="432"/>
      <c r="G736" s="432"/>
      <c r="H736" s="432"/>
      <c r="I736" s="432"/>
      <c r="J736" s="432"/>
      <c r="K736" s="432"/>
      <c r="L736" s="432"/>
      <c r="M736" s="432"/>
      <c r="N736" s="432"/>
      <c r="O736" s="432"/>
      <c r="P736" s="432"/>
      <c r="Q736" s="432"/>
      <c r="R736" s="432"/>
      <c r="S736" s="432"/>
      <c r="T736" s="432"/>
      <c r="U736" s="432"/>
      <c r="V736" s="432"/>
      <c r="W736" s="432"/>
      <c r="X736" s="432"/>
      <c r="Y736" s="432"/>
      <c r="Z736" s="432"/>
    </row>
    <row r="737">
      <c r="A737" s="432"/>
      <c r="B737" s="432"/>
      <c r="C737" s="432"/>
      <c r="D737" s="432"/>
      <c r="E737" s="432"/>
      <c r="F737" s="432"/>
      <c r="G737" s="432"/>
      <c r="H737" s="432"/>
      <c r="I737" s="432"/>
      <c r="J737" s="432"/>
      <c r="K737" s="432"/>
      <c r="L737" s="432"/>
      <c r="M737" s="432"/>
      <c r="N737" s="432"/>
      <c r="O737" s="432"/>
      <c r="P737" s="432"/>
      <c r="Q737" s="432"/>
      <c r="R737" s="432"/>
      <c r="S737" s="432"/>
      <c r="T737" s="432"/>
      <c r="U737" s="432"/>
      <c r="V737" s="432"/>
      <c r="W737" s="432"/>
      <c r="X737" s="432"/>
      <c r="Y737" s="432"/>
      <c r="Z737" s="432"/>
    </row>
    <row r="738">
      <c r="A738" s="432"/>
      <c r="B738" s="432"/>
      <c r="C738" s="432"/>
      <c r="D738" s="432"/>
      <c r="E738" s="432"/>
      <c r="F738" s="432"/>
      <c r="G738" s="432"/>
      <c r="H738" s="432"/>
      <c r="I738" s="432"/>
      <c r="J738" s="432"/>
      <c r="K738" s="432"/>
      <c r="L738" s="432"/>
      <c r="M738" s="432"/>
      <c r="N738" s="432"/>
      <c r="O738" s="432"/>
      <c r="P738" s="432"/>
      <c r="Q738" s="432"/>
      <c r="R738" s="432"/>
      <c r="S738" s="432"/>
      <c r="T738" s="432"/>
      <c r="U738" s="432"/>
      <c r="V738" s="432"/>
      <c r="W738" s="432"/>
      <c r="X738" s="432"/>
      <c r="Y738" s="432"/>
      <c r="Z738" s="432"/>
    </row>
    <row r="739">
      <c r="A739" s="432"/>
      <c r="B739" s="432"/>
      <c r="C739" s="432"/>
      <c r="D739" s="432"/>
      <c r="E739" s="432"/>
      <c r="F739" s="432"/>
      <c r="G739" s="432"/>
      <c r="H739" s="432"/>
      <c r="I739" s="432"/>
      <c r="J739" s="432"/>
      <c r="K739" s="432"/>
      <c r="L739" s="432"/>
      <c r="M739" s="432"/>
      <c r="N739" s="432"/>
      <c r="O739" s="432"/>
      <c r="P739" s="432"/>
      <c r="Q739" s="432"/>
      <c r="R739" s="432"/>
      <c r="S739" s="432"/>
      <c r="T739" s="432"/>
      <c r="U739" s="432"/>
      <c r="V739" s="432"/>
      <c r="W739" s="432"/>
      <c r="X739" s="432"/>
      <c r="Y739" s="432"/>
      <c r="Z739" s="432"/>
    </row>
    <row r="740">
      <c r="A740" s="432"/>
      <c r="B740" s="432"/>
      <c r="C740" s="432"/>
      <c r="D740" s="432"/>
      <c r="E740" s="432"/>
      <c r="F740" s="432"/>
      <c r="G740" s="432"/>
      <c r="H740" s="432"/>
      <c r="I740" s="432"/>
      <c r="J740" s="432"/>
      <c r="K740" s="432"/>
      <c r="L740" s="432"/>
      <c r="M740" s="432"/>
      <c r="N740" s="432"/>
      <c r="O740" s="432"/>
      <c r="P740" s="432"/>
      <c r="Q740" s="432"/>
      <c r="R740" s="432"/>
      <c r="S740" s="432"/>
      <c r="T740" s="432"/>
      <c r="U740" s="432"/>
      <c r="V740" s="432"/>
      <c r="W740" s="432"/>
      <c r="X740" s="432"/>
      <c r="Y740" s="432"/>
      <c r="Z740" s="432"/>
    </row>
    <row r="741">
      <c r="A741" s="432"/>
      <c r="B741" s="432"/>
      <c r="C741" s="432"/>
      <c r="D741" s="432"/>
      <c r="E741" s="432"/>
      <c r="F741" s="432"/>
      <c r="G741" s="432"/>
      <c r="H741" s="432"/>
      <c r="I741" s="432"/>
      <c r="J741" s="432"/>
      <c r="K741" s="432"/>
      <c r="L741" s="432"/>
      <c r="M741" s="432"/>
      <c r="N741" s="432"/>
      <c r="O741" s="432"/>
      <c r="P741" s="432"/>
      <c r="Q741" s="432"/>
      <c r="R741" s="432"/>
      <c r="S741" s="432"/>
      <c r="T741" s="432"/>
      <c r="U741" s="432"/>
      <c r="V741" s="432"/>
      <c r="W741" s="432"/>
      <c r="X741" s="432"/>
      <c r="Y741" s="432"/>
      <c r="Z741" s="432"/>
    </row>
    <row r="742">
      <c r="A742" s="432"/>
      <c r="B742" s="432"/>
      <c r="C742" s="432"/>
      <c r="D742" s="432"/>
      <c r="E742" s="432"/>
      <c r="F742" s="432"/>
      <c r="G742" s="432"/>
      <c r="H742" s="432"/>
      <c r="I742" s="432"/>
      <c r="J742" s="432"/>
      <c r="K742" s="432"/>
      <c r="L742" s="432"/>
      <c r="M742" s="432"/>
      <c r="N742" s="432"/>
      <c r="O742" s="432"/>
      <c r="P742" s="432"/>
      <c r="Q742" s="432"/>
      <c r="R742" s="432"/>
      <c r="S742" s="432"/>
      <c r="T742" s="432"/>
      <c r="U742" s="432"/>
      <c r="V742" s="432"/>
      <c r="W742" s="432"/>
      <c r="X742" s="432"/>
      <c r="Y742" s="432"/>
      <c r="Z742" s="432"/>
    </row>
    <row r="743">
      <c r="A743" s="432"/>
      <c r="B743" s="432"/>
      <c r="C743" s="432"/>
      <c r="D743" s="432"/>
      <c r="E743" s="432"/>
      <c r="F743" s="432"/>
      <c r="G743" s="432"/>
      <c r="H743" s="432"/>
      <c r="I743" s="432"/>
      <c r="J743" s="432"/>
      <c r="K743" s="432"/>
      <c r="L743" s="432"/>
      <c r="M743" s="432"/>
      <c r="N743" s="432"/>
      <c r="O743" s="432"/>
      <c r="P743" s="432"/>
      <c r="Q743" s="432"/>
      <c r="R743" s="432"/>
      <c r="S743" s="432"/>
      <c r="T743" s="432"/>
      <c r="U743" s="432"/>
      <c r="V743" s="432"/>
      <c r="W743" s="432"/>
      <c r="X743" s="432"/>
      <c r="Y743" s="432"/>
      <c r="Z743" s="432"/>
    </row>
    <row r="744">
      <c r="A744" s="432"/>
      <c r="B744" s="432"/>
      <c r="C744" s="432"/>
      <c r="D744" s="432"/>
      <c r="E744" s="432"/>
      <c r="F744" s="432"/>
      <c r="G744" s="432"/>
      <c r="H744" s="432"/>
      <c r="I744" s="432"/>
      <c r="J744" s="432"/>
      <c r="K744" s="432"/>
      <c r="L744" s="432"/>
      <c r="M744" s="432"/>
      <c r="N744" s="432"/>
      <c r="O744" s="432"/>
      <c r="P744" s="432"/>
      <c r="Q744" s="432"/>
      <c r="R744" s="432"/>
      <c r="S744" s="432"/>
      <c r="T744" s="432"/>
      <c r="U744" s="432"/>
      <c r="V744" s="432"/>
      <c r="W744" s="432"/>
      <c r="X744" s="432"/>
      <c r="Y744" s="432"/>
      <c r="Z744" s="432"/>
    </row>
    <row r="745">
      <c r="A745" s="432"/>
      <c r="B745" s="432"/>
      <c r="C745" s="432"/>
      <c r="D745" s="432"/>
      <c r="E745" s="432"/>
      <c r="F745" s="432"/>
      <c r="G745" s="432"/>
      <c r="H745" s="432"/>
      <c r="I745" s="432"/>
      <c r="J745" s="432"/>
      <c r="K745" s="432"/>
      <c r="L745" s="432"/>
      <c r="M745" s="432"/>
      <c r="N745" s="432"/>
      <c r="O745" s="432"/>
      <c r="P745" s="432"/>
      <c r="Q745" s="432"/>
      <c r="R745" s="432"/>
      <c r="S745" s="432"/>
      <c r="T745" s="432"/>
      <c r="U745" s="432"/>
      <c r="V745" s="432"/>
      <c r="W745" s="432"/>
      <c r="X745" s="432"/>
      <c r="Y745" s="432"/>
      <c r="Z745" s="432"/>
    </row>
    <row r="746">
      <c r="A746" s="432"/>
      <c r="B746" s="432"/>
      <c r="C746" s="432"/>
      <c r="D746" s="432"/>
      <c r="E746" s="432"/>
      <c r="F746" s="432"/>
      <c r="G746" s="432"/>
      <c r="H746" s="432"/>
      <c r="I746" s="432"/>
      <c r="J746" s="432"/>
      <c r="K746" s="432"/>
      <c r="L746" s="432"/>
      <c r="M746" s="432"/>
      <c r="N746" s="432"/>
      <c r="O746" s="432"/>
      <c r="P746" s="432"/>
      <c r="Q746" s="432"/>
      <c r="R746" s="432"/>
      <c r="S746" s="432"/>
      <c r="T746" s="432"/>
      <c r="U746" s="432"/>
      <c r="V746" s="432"/>
      <c r="W746" s="432"/>
      <c r="X746" s="432"/>
      <c r="Y746" s="432"/>
      <c r="Z746" s="432"/>
    </row>
    <row r="747">
      <c r="A747" s="432"/>
      <c r="B747" s="432"/>
      <c r="C747" s="432"/>
      <c r="D747" s="432"/>
      <c r="E747" s="432"/>
      <c r="F747" s="432"/>
      <c r="G747" s="432"/>
      <c r="H747" s="432"/>
      <c r="I747" s="432"/>
      <c r="J747" s="432"/>
      <c r="K747" s="432"/>
      <c r="L747" s="432"/>
      <c r="M747" s="432"/>
      <c r="N747" s="432"/>
      <c r="O747" s="432"/>
      <c r="P747" s="432"/>
      <c r="Q747" s="432"/>
      <c r="R747" s="432"/>
      <c r="S747" s="432"/>
      <c r="T747" s="432"/>
      <c r="U747" s="432"/>
      <c r="V747" s="432"/>
      <c r="W747" s="432"/>
      <c r="X747" s="432"/>
      <c r="Y747" s="432"/>
      <c r="Z747" s="432"/>
    </row>
    <row r="748">
      <c r="A748" s="432"/>
      <c r="B748" s="432"/>
      <c r="C748" s="432"/>
      <c r="D748" s="432"/>
      <c r="E748" s="432"/>
      <c r="F748" s="432"/>
      <c r="G748" s="432"/>
      <c r="H748" s="432"/>
      <c r="I748" s="432"/>
      <c r="J748" s="432"/>
      <c r="K748" s="432"/>
      <c r="L748" s="432"/>
      <c r="M748" s="432"/>
      <c r="N748" s="432"/>
      <c r="O748" s="432"/>
      <c r="P748" s="432"/>
      <c r="Q748" s="432"/>
      <c r="R748" s="432"/>
      <c r="S748" s="432"/>
      <c r="T748" s="432"/>
      <c r="U748" s="432"/>
      <c r="V748" s="432"/>
      <c r="W748" s="432"/>
      <c r="X748" s="432"/>
      <c r="Y748" s="432"/>
      <c r="Z748" s="432"/>
    </row>
    <row r="749">
      <c r="A749" s="432"/>
      <c r="B749" s="432"/>
      <c r="C749" s="432"/>
      <c r="D749" s="432"/>
      <c r="E749" s="432"/>
      <c r="F749" s="432"/>
      <c r="G749" s="432"/>
      <c r="H749" s="432"/>
      <c r="I749" s="432"/>
      <c r="J749" s="432"/>
      <c r="K749" s="432"/>
      <c r="L749" s="432"/>
      <c r="M749" s="432"/>
      <c r="N749" s="432"/>
      <c r="O749" s="432"/>
      <c r="P749" s="432"/>
      <c r="Q749" s="432"/>
      <c r="R749" s="432"/>
      <c r="S749" s="432"/>
      <c r="T749" s="432"/>
      <c r="U749" s="432"/>
      <c r="V749" s="432"/>
      <c r="W749" s="432"/>
      <c r="X749" s="432"/>
      <c r="Y749" s="432"/>
      <c r="Z749" s="432"/>
    </row>
    <row r="750">
      <c r="A750" s="432"/>
      <c r="B750" s="432"/>
      <c r="C750" s="432"/>
      <c r="D750" s="432"/>
      <c r="E750" s="432"/>
      <c r="F750" s="432"/>
      <c r="G750" s="432"/>
      <c r="H750" s="432"/>
      <c r="I750" s="432"/>
      <c r="J750" s="432"/>
      <c r="K750" s="432"/>
      <c r="L750" s="432"/>
      <c r="M750" s="432"/>
      <c r="N750" s="432"/>
      <c r="O750" s="432"/>
      <c r="P750" s="432"/>
      <c r="Q750" s="432"/>
      <c r="R750" s="432"/>
      <c r="S750" s="432"/>
      <c r="T750" s="432"/>
      <c r="U750" s="432"/>
      <c r="V750" s="432"/>
      <c r="W750" s="432"/>
      <c r="X750" s="432"/>
      <c r="Y750" s="432"/>
      <c r="Z750" s="432"/>
    </row>
    <row r="751">
      <c r="A751" s="432"/>
      <c r="B751" s="432"/>
      <c r="C751" s="432"/>
      <c r="D751" s="432"/>
      <c r="E751" s="432"/>
      <c r="F751" s="432"/>
      <c r="G751" s="432"/>
      <c r="H751" s="432"/>
      <c r="I751" s="432"/>
      <c r="J751" s="432"/>
      <c r="K751" s="432"/>
      <c r="L751" s="432"/>
      <c r="M751" s="432"/>
      <c r="N751" s="432"/>
      <c r="O751" s="432"/>
      <c r="P751" s="432"/>
      <c r="Q751" s="432"/>
      <c r="R751" s="432"/>
      <c r="S751" s="432"/>
      <c r="T751" s="432"/>
      <c r="U751" s="432"/>
      <c r="V751" s="432"/>
      <c r="W751" s="432"/>
      <c r="X751" s="432"/>
      <c r="Y751" s="432"/>
      <c r="Z751" s="432"/>
    </row>
    <row r="752">
      <c r="A752" s="432"/>
      <c r="B752" s="432"/>
      <c r="C752" s="432"/>
      <c r="D752" s="432"/>
      <c r="E752" s="432"/>
      <c r="F752" s="432"/>
      <c r="G752" s="432"/>
      <c r="H752" s="432"/>
      <c r="I752" s="432"/>
      <c r="J752" s="432"/>
      <c r="K752" s="432"/>
      <c r="L752" s="432"/>
      <c r="M752" s="432"/>
      <c r="N752" s="432"/>
      <c r="O752" s="432"/>
      <c r="P752" s="432"/>
      <c r="Q752" s="432"/>
      <c r="R752" s="432"/>
      <c r="S752" s="432"/>
      <c r="T752" s="432"/>
      <c r="U752" s="432"/>
      <c r="V752" s="432"/>
      <c r="W752" s="432"/>
      <c r="X752" s="432"/>
      <c r="Y752" s="432"/>
      <c r="Z752" s="432"/>
    </row>
    <row r="753">
      <c r="A753" s="432"/>
      <c r="B753" s="432"/>
      <c r="C753" s="432"/>
      <c r="D753" s="432"/>
      <c r="E753" s="432"/>
      <c r="F753" s="432"/>
      <c r="G753" s="432"/>
      <c r="H753" s="432"/>
      <c r="I753" s="432"/>
      <c r="J753" s="432"/>
      <c r="K753" s="432"/>
      <c r="L753" s="432"/>
      <c r="M753" s="432"/>
      <c r="N753" s="432"/>
      <c r="O753" s="432"/>
      <c r="P753" s="432"/>
      <c r="Q753" s="432"/>
      <c r="R753" s="432"/>
      <c r="S753" s="432"/>
      <c r="T753" s="432"/>
      <c r="U753" s="432"/>
      <c r="V753" s="432"/>
      <c r="W753" s="432"/>
      <c r="X753" s="432"/>
      <c r="Y753" s="432"/>
      <c r="Z753" s="432"/>
    </row>
    <row r="754">
      <c r="A754" s="432"/>
      <c r="B754" s="432"/>
      <c r="C754" s="432"/>
      <c r="D754" s="432"/>
      <c r="E754" s="432"/>
      <c r="F754" s="432"/>
      <c r="G754" s="432"/>
      <c r="H754" s="432"/>
      <c r="I754" s="432"/>
      <c r="J754" s="432"/>
      <c r="K754" s="432"/>
      <c r="L754" s="432"/>
      <c r="M754" s="432"/>
      <c r="N754" s="432"/>
      <c r="O754" s="432"/>
      <c r="P754" s="432"/>
      <c r="Q754" s="432"/>
      <c r="R754" s="432"/>
      <c r="S754" s="432"/>
      <c r="T754" s="432"/>
      <c r="U754" s="432"/>
      <c r="V754" s="432"/>
      <c r="W754" s="432"/>
      <c r="X754" s="432"/>
      <c r="Y754" s="432"/>
      <c r="Z754" s="432"/>
    </row>
    <row r="755">
      <c r="A755" s="432"/>
      <c r="B755" s="432"/>
      <c r="C755" s="432"/>
      <c r="D755" s="432"/>
      <c r="E755" s="432"/>
      <c r="F755" s="432"/>
      <c r="G755" s="432"/>
      <c r="H755" s="432"/>
      <c r="I755" s="432"/>
      <c r="J755" s="432"/>
      <c r="K755" s="432"/>
      <c r="L755" s="432"/>
      <c r="M755" s="432"/>
      <c r="N755" s="432"/>
      <c r="O755" s="432"/>
      <c r="P755" s="432"/>
      <c r="Q755" s="432"/>
      <c r="R755" s="432"/>
      <c r="S755" s="432"/>
      <c r="T755" s="432"/>
      <c r="U755" s="432"/>
      <c r="V755" s="432"/>
      <c r="W755" s="432"/>
      <c r="X755" s="432"/>
      <c r="Y755" s="432"/>
      <c r="Z755" s="432"/>
    </row>
    <row r="756">
      <c r="A756" s="432"/>
      <c r="B756" s="432"/>
      <c r="C756" s="432"/>
      <c r="D756" s="432"/>
      <c r="E756" s="432"/>
      <c r="F756" s="432"/>
      <c r="G756" s="432"/>
      <c r="H756" s="432"/>
      <c r="I756" s="432"/>
      <c r="J756" s="432"/>
      <c r="K756" s="432"/>
      <c r="L756" s="432"/>
      <c r="M756" s="432"/>
      <c r="N756" s="432"/>
      <c r="O756" s="432"/>
      <c r="P756" s="432"/>
      <c r="Q756" s="432"/>
      <c r="R756" s="432"/>
      <c r="S756" s="432"/>
      <c r="T756" s="432"/>
      <c r="U756" s="432"/>
      <c r="V756" s="432"/>
      <c r="W756" s="432"/>
      <c r="X756" s="432"/>
      <c r="Y756" s="432"/>
      <c r="Z756" s="432"/>
    </row>
    <row r="757">
      <c r="A757" s="432"/>
      <c r="B757" s="432"/>
      <c r="C757" s="432"/>
      <c r="D757" s="432"/>
      <c r="E757" s="432"/>
      <c r="F757" s="432"/>
      <c r="G757" s="432"/>
      <c r="H757" s="432"/>
      <c r="I757" s="432"/>
      <c r="J757" s="432"/>
      <c r="K757" s="432"/>
      <c r="L757" s="432"/>
      <c r="M757" s="432"/>
      <c r="N757" s="432"/>
      <c r="O757" s="432"/>
      <c r="P757" s="432"/>
      <c r="Q757" s="432"/>
      <c r="R757" s="432"/>
      <c r="S757" s="432"/>
      <c r="T757" s="432"/>
      <c r="U757" s="432"/>
      <c r="V757" s="432"/>
      <c r="W757" s="432"/>
      <c r="X757" s="432"/>
      <c r="Y757" s="432"/>
      <c r="Z757" s="432"/>
    </row>
    <row r="758">
      <c r="A758" s="432"/>
      <c r="B758" s="432"/>
      <c r="C758" s="432"/>
      <c r="D758" s="432"/>
      <c r="E758" s="432"/>
      <c r="F758" s="432"/>
      <c r="G758" s="432"/>
      <c r="H758" s="432"/>
      <c r="I758" s="432"/>
      <c r="J758" s="432"/>
      <c r="K758" s="432"/>
      <c r="L758" s="432"/>
      <c r="M758" s="432"/>
      <c r="N758" s="432"/>
      <c r="O758" s="432"/>
      <c r="P758" s="432"/>
      <c r="Q758" s="432"/>
      <c r="R758" s="432"/>
      <c r="S758" s="432"/>
      <c r="T758" s="432"/>
      <c r="U758" s="432"/>
      <c r="V758" s="432"/>
      <c r="W758" s="432"/>
      <c r="X758" s="432"/>
      <c r="Y758" s="432"/>
      <c r="Z758" s="432"/>
    </row>
    <row r="759">
      <c r="A759" s="432"/>
      <c r="B759" s="432"/>
      <c r="C759" s="432"/>
      <c r="D759" s="432"/>
      <c r="E759" s="432"/>
      <c r="F759" s="432"/>
      <c r="G759" s="432"/>
      <c r="H759" s="432"/>
      <c r="I759" s="432"/>
      <c r="J759" s="432"/>
      <c r="K759" s="432"/>
      <c r="L759" s="432"/>
      <c r="M759" s="432"/>
      <c r="N759" s="432"/>
      <c r="O759" s="432"/>
      <c r="P759" s="432"/>
      <c r="Q759" s="432"/>
      <c r="R759" s="432"/>
      <c r="S759" s="432"/>
      <c r="T759" s="432"/>
      <c r="U759" s="432"/>
      <c r="V759" s="432"/>
      <c r="W759" s="432"/>
      <c r="X759" s="432"/>
      <c r="Y759" s="432"/>
      <c r="Z759" s="432"/>
    </row>
    <row r="760">
      <c r="A760" s="432"/>
      <c r="B760" s="432"/>
      <c r="C760" s="432"/>
      <c r="D760" s="432"/>
      <c r="E760" s="432"/>
      <c r="F760" s="432"/>
      <c r="G760" s="432"/>
      <c r="H760" s="432"/>
      <c r="I760" s="432"/>
      <c r="J760" s="432"/>
      <c r="K760" s="432"/>
      <c r="L760" s="432"/>
      <c r="M760" s="432"/>
      <c r="N760" s="432"/>
      <c r="O760" s="432"/>
      <c r="P760" s="432"/>
      <c r="Q760" s="432"/>
      <c r="R760" s="432"/>
      <c r="S760" s="432"/>
      <c r="T760" s="432"/>
      <c r="U760" s="432"/>
      <c r="V760" s="432"/>
      <c r="W760" s="432"/>
      <c r="X760" s="432"/>
      <c r="Y760" s="432"/>
      <c r="Z760" s="432"/>
    </row>
    <row r="761">
      <c r="A761" s="432"/>
      <c r="B761" s="432"/>
      <c r="C761" s="432"/>
      <c r="D761" s="432"/>
      <c r="E761" s="432"/>
      <c r="F761" s="432"/>
      <c r="G761" s="432"/>
      <c r="H761" s="432"/>
      <c r="I761" s="432"/>
      <c r="J761" s="432"/>
      <c r="K761" s="432"/>
      <c r="L761" s="432"/>
      <c r="M761" s="432"/>
      <c r="N761" s="432"/>
      <c r="O761" s="432"/>
      <c r="P761" s="432"/>
      <c r="Q761" s="432"/>
      <c r="R761" s="432"/>
      <c r="S761" s="432"/>
      <c r="T761" s="432"/>
      <c r="U761" s="432"/>
      <c r="V761" s="432"/>
      <c r="W761" s="432"/>
      <c r="X761" s="432"/>
      <c r="Y761" s="432"/>
      <c r="Z761" s="432"/>
    </row>
    <row r="762">
      <c r="A762" s="432"/>
      <c r="B762" s="432"/>
      <c r="C762" s="432"/>
      <c r="D762" s="432"/>
      <c r="E762" s="432"/>
      <c r="F762" s="432"/>
      <c r="G762" s="432"/>
      <c r="H762" s="432"/>
      <c r="I762" s="432"/>
      <c r="J762" s="432"/>
      <c r="K762" s="432"/>
      <c r="L762" s="432"/>
      <c r="M762" s="432"/>
      <c r="N762" s="432"/>
      <c r="O762" s="432"/>
      <c r="P762" s="432"/>
      <c r="Q762" s="432"/>
      <c r="R762" s="432"/>
      <c r="S762" s="432"/>
      <c r="T762" s="432"/>
      <c r="U762" s="432"/>
      <c r="V762" s="432"/>
      <c r="W762" s="432"/>
      <c r="X762" s="432"/>
      <c r="Y762" s="432"/>
      <c r="Z762" s="432"/>
    </row>
    <row r="763">
      <c r="A763" s="432"/>
      <c r="B763" s="432"/>
      <c r="C763" s="432"/>
      <c r="D763" s="432"/>
      <c r="E763" s="432"/>
      <c r="F763" s="432"/>
      <c r="G763" s="432"/>
      <c r="H763" s="432"/>
      <c r="I763" s="432"/>
      <c r="J763" s="432"/>
      <c r="K763" s="432"/>
      <c r="L763" s="432"/>
      <c r="M763" s="432"/>
      <c r="N763" s="432"/>
      <c r="O763" s="432"/>
      <c r="P763" s="432"/>
      <c r="Q763" s="432"/>
      <c r="R763" s="432"/>
      <c r="S763" s="432"/>
      <c r="T763" s="432"/>
      <c r="U763" s="432"/>
      <c r="V763" s="432"/>
      <c r="W763" s="432"/>
      <c r="X763" s="432"/>
      <c r="Y763" s="432"/>
      <c r="Z763" s="432"/>
    </row>
    <row r="764">
      <c r="A764" s="432"/>
      <c r="B764" s="432"/>
      <c r="C764" s="432"/>
      <c r="D764" s="432"/>
      <c r="E764" s="432"/>
      <c r="F764" s="432"/>
      <c r="G764" s="432"/>
      <c r="H764" s="432"/>
      <c r="I764" s="432"/>
      <c r="J764" s="432"/>
      <c r="K764" s="432"/>
      <c r="L764" s="432"/>
      <c r="M764" s="432"/>
      <c r="N764" s="432"/>
      <c r="O764" s="432"/>
      <c r="P764" s="432"/>
      <c r="Q764" s="432"/>
      <c r="R764" s="432"/>
      <c r="S764" s="432"/>
      <c r="T764" s="432"/>
      <c r="U764" s="432"/>
      <c r="V764" s="432"/>
      <c r="W764" s="432"/>
      <c r="X764" s="432"/>
      <c r="Y764" s="432"/>
      <c r="Z764" s="432"/>
    </row>
    <row r="765">
      <c r="A765" s="432"/>
      <c r="B765" s="432"/>
      <c r="C765" s="432"/>
      <c r="D765" s="432"/>
      <c r="E765" s="432"/>
      <c r="F765" s="432"/>
      <c r="G765" s="432"/>
      <c r="H765" s="432"/>
      <c r="I765" s="432"/>
      <c r="J765" s="432"/>
      <c r="K765" s="432"/>
      <c r="L765" s="432"/>
      <c r="M765" s="432"/>
      <c r="N765" s="432"/>
      <c r="O765" s="432"/>
      <c r="P765" s="432"/>
      <c r="Q765" s="432"/>
      <c r="R765" s="432"/>
      <c r="S765" s="432"/>
      <c r="T765" s="432"/>
      <c r="U765" s="432"/>
      <c r="V765" s="432"/>
      <c r="W765" s="432"/>
      <c r="X765" s="432"/>
      <c r="Y765" s="432"/>
      <c r="Z765" s="432"/>
    </row>
    <row r="766">
      <c r="A766" s="432"/>
      <c r="B766" s="432"/>
      <c r="C766" s="432"/>
      <c r="D766" s="432"/>
      <c r="E766" s="432"/>
      <c r="F766" s="432"/>
      <c r="G766" s="432"/>
      <c r="H766" s="432"/>
      <c r="I766" s="432"/>
      <c r="J766" s="432"/>
      <c r="K766" s="432"/>
      <c r="L766" s="432"/>
      <c r="M766" s="432"/>
      <c r="N766" s="432"/>
      <c r="O766" s="432"/>
      <c r="P766" s="432"/>
      <c r="Q766" s="432"/>
      <c r="R766" s="432"/>
      <c r="S766" s="432"/>
      <c r="T766" s="432"/>
      <c r="U766" s="432"/>
      <c r="V766" s="432"/>
      <c r="W766" s="432"/>
      <c r="X766" s="432"/>
      <c r="Y766" s="432"/>
      <c r="Z766" s="432"/>
    </row>
    <row r="767">
      <c r="A767" s="432"/>
      <c r="B767" s="432"/>
      <c r="C767" s="432"/>
      <c r="D767" s="432"/>
      <c r="E767" s="432"/>
      <c r="F767" s="432"/>
      <c r="G767" s="432"/>
      <c r="H767" s="432"/>
      <c r="I767" s="432"/>
      <c r="J767" s="432"/>
      <c r="K767" s="432"/>
      <c r="L767" s="432"/>
      <c r="M767" s="432"/>
      <c r="N767" s="432"/>
      <c r="O767" s="432"/>
      <c r="P767" s="432"/>
      <c r="Q767" s="432"/>
      <c r="R767" s="432"/>
      <c r="S767" s="432"/>
      <c r="T767" s="432"/>
      <c r="U767" s="432"/>
      <c r="V767" s="432"/>
      <c r="W767" s="432"/>
      <c r="X767" s="432"/>
      <c r="Y767" s="432"/>
      <c r="Z767" s="432"/>
    </row>
    <row r="768">
      <c r="A768" s="432"/>
      <c r="B768" s="432"/>
      <c r="C768" s="432"/>
      <c r="D768" s="432"/>
      <c r="E768" s="432"/>
      <c r="F768" s="432"/>
      <c r="G768" s="432"/>
      <c r="H768" s="432"/>
      <c r="I768" s="432"/>
      <c r="J768" s="432"/>
      <c r="K768" s="432"/>
      <c r="L768" s="432"/>
      <c r="M768" s="432"/>
      <c r="N768" s="432"/>
      <c r="O768" s="432"/>
      <c r="P768" s="432"/>
      <c r="Q768" s="432"/>
      <c r="R768" s="432"/>
      <c r="S768" s="432"/>
      <c r="T768" s="432"/>
      <c r="U768" s="432"/>
      <c r="V768" s="432"/>
      <c r="W768" s="432"/>
      <c r="X768" s="432"/>
      <c r="Y768" s="432"/>
      <c r="Z768" s="432"/>
    </row>
    <row r="769">
      <c r="A769" s="432"/>
      <c r="B769" s="432"/>
      <c r="C769" s="432"/>
      <c r="D769" s="432"/>
      <c r="E769" s="432"/>
      <c r="F769" s="432"/>
      <c r="G769" s="432"/>
      <c r="H769" s="432"/>
      <c r="I769" s="432"/>
      <c r="J769" s="432"/>
      <c r="K769" s="432"/>
      <c r="L769" s="432"/>
      <c r="M769" s="432"/>
      <c r="N769" s="432"/>
      <c r="O769" s="432"/>
      <c r="P769" s="432"/>
      <c r="Q769" s="432"/>
      <c r="R769" s="432"/>
      <c r="S769" s="432"/>
      <c r="T769" s="432"/>
      <c r="U769" s="432"/>
      <c r="V769" s="432"/>
      <c r="W769" s="432"/>
      <c r="X769" s="432"/>
      <c r="Y769" s="432"/>
      <c r="Z769" s="432"/>
    </row>
    <row r="770">
      <c r="A770" s="432"/>
      <c r="B770" s="432"/>
      <c r="C770" s="432"/>
      <c r="D770" s="432"/>
      <c r="E770" s="432"/>
      <c r="F770" s="432"/>
      <c r="G770" s="432"/>
      <c r="H770" s="432"/>
      <c r="I770" s="432"/>
      <c r="J770" s="432"/>
      <c r="K770" s="432"/>
      <c r="L770" s="432"/>
      <c r="M770" s="432"/>
      <c r="N770" s="432"/>
      <c r="O770" s="432"/>
      <c r="P770" s="432"/>
      <c r="Q770" s="432"/>
      <c r="R770" s="432"/>
      <c r="S770" s="432"/>
      <c r="T770" s="432"/>
      <c r="U770" s="432"/>
      <c r="V770" s="432"/>
      <c r="W770" s="432"/>
      <c r="X770" s="432"/>
      <c r="Y770" s="432"/>
      <c r="Z770" s="432"/>
    </row>
    <row r="771">
      <c r="A771" s="432"/>
      <c r="B771" s="432"/>
      <c r="C771" s="432"/>
      <c r="D771" s="432"/>
      <c r="E771" s="432"/>
      <c r="F771" s="432"/>
      <c r="G771" s="432"/>
      <c r="H771" s="432"/>
      <c r="I771" s="432"/>
      <c r="J771" s="432"/>
      <c r="K771" s="432"/>
      <c r="L771" s="432"/>
      <c r="M771" s="432"/>
      <c r="N771" s="432"/>
      <c r="O771" s="432"/>
      <c r="P771" s="432"/>
      <c r="Q771" s="432"/>
      <c r="R771" s="432"/>
      <c r="S771" s="432"/>
      <c r="T771" s="432"/>
      <c r="U771" s="432"/>
      <c r="V771" s="432"/>
      <c r="W771" s="432"/>
      <c r="X771" s="432"/>
      <c r="Y771" s="432"/>
      <c r="Z771" s="432"/>
    </row>
    <row r="772">
      <c r="A772" s="432"/>
      <c r="B772" s="432"/>
      <c r="C772" s="432"/>
      <c r="D772" s="432"/>
      <c r="E772" s="432"/>
      <c r="F772" s="432"/>
      <c r="G772" s="432"/>
      <c r="H772" s="432"/>
      <c r="I772" s="432"/>
      <c r="J772" s="432"/>
      <c r="K772" s="432"/>
      <c r="L772" s="432"/>
      <c r="M772" s="432"/>
      <c r="N772" s="432"/>
      <c r="O772" s="432"/>
      <c r="P772" s="432"/>
      <c r="Q772" s="432"/>
      <c r="R772" s="432"/>
      <c r="S772" s="432"/>
      <c r="T772" s="432"/>
      <c r="U772" s="432"/>
      <c r="V772" s="432"/>
      <c r="W772" s="432"/>
      <c r="X772" s="432"/>
      <c r="Y772" s="432"/>
      <c r="Z772" s="432"/>
    </row>
    <row r="773">
      <c r="A773" s="432"/>
      <c r="B773" s="432"/>
      <c r="C773" s="432"/>
      <c r="D773" s="432"/>
      <c r="E773" s="432"/>
      <c r="F773" s="432"/>
      <c r="G773" s="432"/>
      <c r="H773" s="432"/>
      <c r="I773" s="432"/>
      <c r="J773" s="432"/>
      <c r="K773" s="432"/>
      <c r="L773" s="432"/>
      <c r="M773" s="432"/>
      <c r="N773" s="432"/>
      <c r="O773" s="432"/>
      <c r="P773" s="432"/>
      <c r="Q773" s="432"/>
      <c r="R773" s="432"/>
      <c r="S773" s="432"/>
      <c r="T773" s="432"/>
      <c r="U773" s="432"/>
      <c r="V773" s="432"/>
      <c r="W773" s="432"/>
      <c r="X773" s="432"/>
      <c r="Y773" s="432"/>
      <c r="Z773" s="432"/>
    </row>
    <row r="774">
      <c r="A774" s="432"/>
      <c r="B774" s="432"/>
      <c r="C774" s="432"/>
      <c r="D774" s="432"/>
      <c r="E774" s="432"/>
      <c r="F774" s="432"/>
      <c r="G774" s="432"/>
      <c r="H774" s="432"/>
      <c r="I774" s="432"/>
      <c r="J774" s="432"/>
      <c r="K774" s="432"/>
      <c r="L774" s="432"/>
      <c r="M774" s="432"/>
      <c r="N774" s="432"/>
      <c r="O774" s="432"/>
      <c r="P774" s="432"/>
      <c r="Q774" s="432"/>
      <c r="R774" s="432"/>
      <c r="S774" s="432"/>
      <c r="T774" s="432"/>
      <c r="U774" s="432"/>
      <c r="V774" s="432"/>
      <c r="W774" s="432"/>
      <c r="X774" s="432"/>
      <c r="Y774" s="432"/>
      <c r="Z774" s="432"/>
    </row>
    <row r="775">
      <c r="A775" s="432"/>
      <c r="B775" s="432"/>
      <c r="C775" s="432"/>
      <c r="D775" s="432"/>
      <c r="E775" s="432"/>
      <c r="F775" s="432"/>
      <c r="G775" s="432"/>
      <c r="H775" s="432"/>
      <c r="I775" s="432"/>
      <c r="J775" s="432"/>
      <c r="K775" s="432"/>
      <c r="L775" s="432"/>
      <c r="M775" s="432"/>
      <c r="N775" s="432"/>
      <c r="O775" s="432"/>
      <c r="P775" s="432"/>
      <c r="Q775" s="432"/>
      <c r="R775" s="432"/>
      <c r="S775" s="432"/>
      <c r="T775" s="432"/>
      <c r="U775" s="432"/>
      <c r="V775" s="432"/>
      <c r="W775" s="432"/>
      <c r="X775" s="432"/>
      <c r="Y775" s="432"/>
      <c r="Z775" s="432"/>
    </row>
    <row r="776">
      <c r="A776" s="432"/>
      <c r="B776" s="432"/>
      <c r="C776" s="432"/>
      <c r="D776" s="432"/>
      <c r="E776" s="432"/>
      <c r="F776" s="432"/>
      <c r="G776" s="432"/>
      <c r="H776" s="432"/>
      <c r="I776" s="432"/>
      <c r="J776" s="432"/>
      <c r="K776" s="432"/>
      <c r="L776" s="432"/>
      <c r="M776" s="432"/>
      <c r="N776" s="432"/>
      <c r="O776" s="432"/>
      <c r="P776" s="432"/>
      <c r="Q776" s="432"/>
      <c r="R776" s="432"/>
      <c r="S776" s="432"/>
      <c r="T776" s="432"/>
      <c r="U776" s="432"/>
      <c r="V776" s="432"/>
      <c r="W776" s="432"/>
      <c r="X776" s="432"/>
      <c r="Y776" s="432"/>
      <c r="Z776" s="432"/>
    </row>
    <row r="777">
      <c r="A777" s="432"/>
      <c r="B777" s="432"/>
      <c r="C777" s="432"/>
      <c r="D777" s="432"/>
      <c r="E777" s="432"/>
      <c r="F777" s="432"/>
      <c r="G777" s="432"/>
      <c r="H777" s="432"/>
      <c r="I777" s="432"/>
      <c r="J777" s="432"/>
      <c r="K777" s="432"/>
      <c r="L777" s="432"/>
      <c r="M777" s="432"/>
      <c r="N777" s="432"/>
      <c r="O777" s="432"/>
      <c r="P777" s="432"/>
      <c r="Q777" s="432"/>
      <c r="R777" s="432"/>
      <c r="S777" s="432"/>
      <c r="T777" s="432"/>
      <c r="U777" s="432"/>
      <c r="V777" s="432"/>
      <c r="W777" s="432"/>
      <c r="X777" s="432"/>
      <c r="Y777" s="432"/>
      <c r="Z777" s="432"/>
    </row>
    <row r="778">
      <c r="A778" s="432"/>
      <c r="B778" s="432"/>
      <c r="C778" s="432"/>
      <c r="D778" s="432"/>
      <c r="E778" s="432"/>
      <c r="F778" s="432"/>
      <c r="G778" s="432"/>
      <c r="H778" s="432"/>
      <c r="I778" s="432"/>
      <c r="J778" s="432"/>
      <c r="K778" s="432"/>
      <c r="L778" s="432"/>
      <c r="M778" s="432"/>
      <c r="N778" s="432"/>
      <c r="O778" s="432"/>
      <c r="P778" s="432"/>
      <c r="Q778" s="432"/>
      <c r="R778" s="432"/>
      <c r="S778" s="432"/>
      <c r="T778" s="432"/>
      <c r="U778" s="432"/>
      <c r="V778" s="432"/>
      <c r="W778" s="432"/>
      <c r="X778" s="432"/>
      <c r="Y778" s="432"/>
      <c r="Z778" s="432"/>
    </row>
    <row r="779">
      <c r="A779" s="432"/>
      <c r="B779" s="432"/>
      <c r="C779" s="432"/>
      <c r="D779" s="432"/>
      <c r="E779" s="432"/>
      <c r="F779" s="432"/>
      <c r="G779" s="432"/>
      <c r="H779" s="432"/>
      <c r="I779" s="432"/>
      <c r="J779" s="432"/>
      <c r="K779" s="432"/>
      <c r="L779" s="432"/>
      <c r="M779" s="432"/>
      <c r="N779" s="432"/>
      <c r="O779" s="432"/>
      <c r="P779" s="432"/>
      <c r="Q779" s="432"/>
      <c r="R779" s="432"/>
      <c r="S779" s="432"/>
      <c r="T779" s="432"/>
      <c r="U779" s="432"/>
      <c r="V779" s="432"/>
      <c r="W779" s="432"/>
      <c r="X779" s="432"/>
      <c r="Y779" s="432"/>
      <c r="Z779" s="432"/>
    </row>
    <row r="780">
      <c r="A780" s="432"/>
      <c r="B780" s="432"/>
      <c r="C780" s="432"/>
      <c r="D780" s="432"/>
      <c r="E780" s="432"/>
      <c r="F780" s="432"/>
      <c r="G780" s="432"/>
      <c r="H780" s="432"/>
      <c r="I780" s="432"/>
      <c r="J780" s="432"/>
      <c r="K780" s="432"/>
      <c r="L780" s="432"/>
      <c r="M780" s="432"/>
      <c r="N780" s="432"/>
      <c r="O780" s="432"/>
      <c r="P780" s="432"/>
      <c r="Q780" s="432"/>
      <c r="R780" s="432"/>
      <c r="S780" s="432"/>
      <c r="T780" s="432"/>
      <c r="U780" s="432"/>
      <c r="V780" s="432"/>
      <c r="W780" s="432"/>
      <c r="X780" s="432"/>
      <c r="Y780" s="432"/>
      <c r="Z780" s="432"/>
    </row>
    <row r="781">
      <c r="A781" s="432"/>
      <c r="B781" s="432"/>
      <c r="C781" s="432"/>
      <c r="D781" s="432"/>
      <c r="E781" s="432"/>
      <c r="F781" s="432"/>
      <c r="G781" s="432"/>
      <c r="H781" s="432"/>
      <c r="I781" s="432"/>
      <c r="J781" s="432"/>
      <c r="K781" s="432"/>
      <c r="L781" s="432"/>
      <c r="M781" s="432"/>
      <c r="N781" s="432"/>
      <c r="O781" s="432"/>
      <c r="P781" s="432"/>
      <c r="Q781" s="432"/>
      <c r="R781" s="432"/>
      <c r="S781" s="432"/>
      <c r="T781" s="432"/>
      <c r="U781" s="432"/>
      <c r="V781" s="432"/>
      <c r="W781" s="432"/>
      <c r="X781" s="432"/>
      <c r="Y781" s="432"/>
      <c r="Z781" s="432"/>
    </row>
    <row r="782">
      <c r="A782" s="432"/>
      <c r="B782" s="432"/>
      <c r="C782" s="432"/>
      <c r="D782" s="432"/>
      <c r="E782" s="432"/>
      <c r="F782" s="432"/>
      <c r="G782" s="432"/>
      <c r="H782" s="432"/>
      <c r="I782" s="432"/>
      <c r="J782" s="432"/>
      <c r="K782" s="432"/>
      <c r="L782" s="432"/>
      <c r="M782" s="432"/>
      <c r="N782" s="432"/>
      <c r="O782" s="432"/>
      <c r="P782" s="432"/>
      <c r="Q782" s="432"/>
      <c r="R782" s="432"/>
      <c r="S782" s="432"/>
      <c r="T782" s="432"/>
      <c r="U782" s="432"/>
      <c r="V782" s="432"/>
      <c r="W782" s="432"/>
      <c r="X782" s="432"/>
      <c r="Y782" s="432"/>
      <c r="Z782" s="432"/>
    </row>
    <row r="783">
      <c r="A783" s="432"/>
      <c r="B783" s="432"/>
      <c r="C783" s="432"/>
      <c r="D783" s="432"/>
      <c r="E783" s="432"/>
      <c r="F783" s="432"/>
      <c r="G783" s="432"/>
      <c r="H783" s="432"/>
      <c r="I783" s="432"/>
      <c r="J783" s="432"/>
      <c r="K783" s="432"/>
      <c r="L783" s="432"/>
      <c r="M783" s="432"/>
      <c r="N783" s="432"/>
      <c r="O783" s="432"/>
      <c r="P783" s="432"/>
      <c r="Q783" s="432"/>
      <c r="R783" s="432"/>
      <c r="S783" s="432"/>
      <c r="T783" s="432"/>
      <c r="U783" s="432"/>
      <c r="V783" s="432"/>
      <c r="W783" s="432"/>
      <c r="X783" s="432"/>
      <c r="Y783" s="432"/>
      <c r="Z783" s="432"/>
    </row>
    <row r="784">
      <c r="A784" s="432"/>
      <c r="B784" s="432"/>
      <c r="C784" s="432"/>
      <c r="D784" s="432"/>
      <c r="E784" s="432"/>
      <c r="F784" s="432"/>
      <c r="G784" s="432"/>
      <c r="H784" s="432"/>
      <c r="I784" s="432"/>
      <c r="J784" s="432"/>
      <c r="K784" s="432"/>
      <c r="L784" s="432"/>
      <c r="M784" s="432"/>
      <c r="N784" s="432"/>
      <c r="O784" s="432"/>
      <c r="P784" s="432"/>
      <c r="Q784" s="432"/>
      <c r="R784" s="432"/>
      <c r="S784" s="432"/>
      <c r="T784" s="432"/>
      <c r="U784" s="432"/>
      <c r="V784" s="432"/>
      <c r="W784" s="432"/>
      <c r="X784" s="432"/>
      <c r="Y784" s="432"/>
      <c r="Z784" s="432"/>
    </row>
    <row r="785">
      <c r="A785" s="432"/>
      <c r="B785" s="432"/>
      <c r="C785" s="432"/>
      <c r="D785" s="432"/>
      <c r="E785" s="432"/>
      <c r="F785" s="432"/>
      <c r="G785" s="432"/>
      <c r="H785" s="432"/>
      <c r="I785" s="432"/>
      <c r="J785" s="432"/>
      <c r="K785" s="432"/>
      <c r="L785" s="432"/>
      <c r="M785" s="432"/>
      <c r="N785" s="432"/>
      <c r="O785" s="432"/>
      <c r="P785" s="432"/>
      <c r="Q785" s="432"/>
      <c r="R785" s="432"/>
      <c r="S785" s="432"/>
      <c r="T785" s="432"/>
      <c r="U785" s="432"/>
      <c r="V785" s="432"/>
      <c r="W785" s="432"/>
      <c r="X785" s="432"/>
      <c r="Y785" s="432"/>
      <c r="Z785" s="432"/>
    </row>
    <row r="786">
      <c r="A786" s="432"/>
      <c r="B786" s="432"/>
      <c r="C786" s="432"/>
      <c r="D786" s="432"/>
      <c r="E786" s="432"/>
      <c r="F786" s="432"/>
      <c r="G786" s="432"/>
      <c r="H786" s="432"/>
      <c r="I786" s="432"/>
      <c r="J786" s="432"/>
      <c r="K786" s="432"/>
      <c r="L786" s="432"/>
      <c r="M786" s="432"/>
      <c r="N786" s="432"/>
      <c r="O786" s="432"/>
      <c r="P786" s="432"/>
      <c r="Q786" s="432"/>
      <c r="R786" s="432"/>
      <c r="S786" s="432"/>
      <c r="T786" s="432"/>
      <c r="U786" s="432"/>
      <c r="V786" s="432"/>
      <c r="W786" s="432"/>
      <c r="X786" s="432"/>
      <c r="Y786" s="432"/>
      <c r="Z786" s="432"/>
    </row>
    <row r="787">
      <c r="A787" s="432"/>
      <c r="B787" s="432"/>
      <c r="C787" s="432"/>
      <c r="D787" s="432"/>
      <c r="E787" s="432"/>
      <c r="F787" s="432"/>
      <c r="G787" s="432"/>
      <c r="H787" s="432"/>
      <c r="I787" s="432"/>
      <c r="J787" s="432"/>
      <c r="K787" s="432"/>
      <c r="L787" s="432"/>
      <c r="M787" s="432"/>
      <c r="N787" s="432"/>
      <c r="O787" s="432"/>
      <c r="P787" s="432"/>
      <c r="Q787" s="432"/>
      <c r="R787" s="432"/>
      <c r="S787" s="432"/>
      <c r="T787" s="432"/>
      <c r="U787" s="432"/>
      <c r="V787" s="432"/>
      <c r="W787" s="432"/>
      <c r="X787" s="432"/>
      <c r="Y787" s="432"/>
      <c r="Z787" s="432"/>
    </row>
    <row r="788">
      <c r="A788" s="432"/>
      <c r="B788" s="432"/>
      <c r="C788" s="432"/>
      <c r="D788" s="432"/>
      <c r="E788" s="432"/>
      <c r="F788" s="432"/>
      <c r="G788" s="432"/>
      <c r="H788" s="432"/>
      <c r="I788" s="432"/>
      <c r="J788" s="432"/>
      <c r="K788" s="432"/>
      <c r="L788" s="432"/>
      <c r="M788" s="432"/>
      <c r="N788" s="432"/>
      <c r="O788" s="432"/>
      <c r="P788" s="432"/>
      <c r="Q788" s="432"/>
      <c r="R788" s="432"/>
      <c r="S788" s="432"/>
      <c r="T788" s="432"/>
      <c r="U788" s="432"/>
      <c r="V788" s="432"/>
      <c r="W788" s="432"/>
      <c r="X788" s="432"/>
      <c r="Y788" s="432"/>
      <c r="Z788" s="432"/>
    </row>
    <row r="789">
      <c r="A789" s="432"/>
      <c r="B789" s="432"/>
      <c r="C789" s="432"/>
      <c r="D789" s="432"/>
      <c r="E789" s="432"/>
      <c r="F789" s="432"/>
      <c r="G789" s="432"/>
      <c r="H789" s="432"/>
      <c r="I789" s="432"/>
      <c r="J789" s="432"/>
      <c r="K789" s="432"/>
      <c r="L789" s="432"/>
      <c r="M789" s="432"/>
      <c r="N789" s="432"/>
      <c r="O789" s="432"/>
      <c r="P789" s="432"/>
      <c r="Q789" s="432"/>
      <c r="R789" s="432"/>
      <c r="S789" s="432"/>
      <c r="T789" s="432"/>
      <c r="U789" s="432"/>
      <c r="V789" s="432"/>
      <c r="W789" s="432"/>
      <c r="X789" s="432"/>
      <c r="Y789" s="432"/>
      <c r="Z789" s="432"/>
    </row>
    <row r="790">
      <c r="A790" s="432"/>
      <c r="B790" s="432"/>
      <c r="C790" s="432"/>
      <c r="D790" s="432"/>
      <c r="E790" s="432"/>
      <c r="F790" s="432"/>
      <c r="G790" s="432"/>
      <c r="H790" s="432"/>
      <c r="I790" s="432"/>
      <c r="J790" s="432"/>
      <c r="K790" s="432"/>
      <c r="L790" s="432"/>
      <c r="M790" s="432"/>
      <c r="N790" s="432"/>
      <c r="O790" s="432"/>
      <c r="P790" s="432"/>
      <c r="Q790" s="432"/>
      <c r="R790" s="432"/>
      <c r="S790" s="432"/>
      <c r="T790" s="432"/>
      <c r="U790" s="432"/>
      <c r="V790" s="432"/>
      <c r="W790" s="432"/>
      <c r="X790" s="432"/>
      <c r="Y790" s="432"/>
      <c r="Z790" s="432"/>
    </row>
    <row r="791">
      <c r="A791" s="432"/>
      <c r="B791" s="432"/>
      <c r="C791" s="432"/>
      <c r="D791" s="432"/>
      <c r="E791" s="432"/>
      <c r="F791" s="432"/>
      <c r="G791" s="432"/>
      <c r="H791" s="432"/>
      <c r="I791" s="432"/>
      <c r="J791" s="432"/>
      <c r="K791" s="432"/>
      <c r="L791" s="432"/>
      <c r="M791" s="432"/>
      <c r="N791" s="432"/>
      <c r="O791" s="432"/>
      <c r="P791" s="432"/>
      <c r="Q791" s="432"/>
      <c r="R791" s="432"/>
      <c r="S791" s="432"/>
      <c r="T791" s="432"/>
      <c r="U791" s="432"/>
      <c r="V791" s="432"/>
      <c r="W791" s="432"/>
      <c r="X791" s="432"/>
      <c r="Y791" s="432"/>
      <c r="Z791" s="432"/>
    </row>
    <row r="792">
      <c r="A792" s="432"/>
      <c r="B792" s="432"/>
      <c r="C792" s="432"/>
      <c r="D792" s="432"/>
      <c r="E792" s="432"/>
      <c r="F792" s="432"/>
      <c r="G792" s="432"/>
      <c r="H792" s="432"/>
      <c r="I792" s="432"/>
      <c r="J792" s="432"/>
      <c r="K792" s="432"/>
      <c r="L792" s="432"/>
      <c r="M792" s="432"/>
      <c r="N792" s="432"/>
      <c r="O792" s="432"/>
      <c r="P792" s="432"/>
      <c r="Q792" s="432"/>
      <c r="R792" s="432"/>
      <c r="S792" s="432"/>
      <c r="T792" s="432"/>
      <c r="U792" s="432"/>
      <c r="V792" s="432"/>
      <c r="W792" s="432"/>
      <c r="X792" s="432"/>
      <c r="Y792" s="432"/>
      <c r="Z792" s="432"/>
    </row>
    <row r="793">
      <c r="A793" s="432"/>
      <c r="B793" s="432"/>
      <c r="C793" s="432"/>
      <c r="D793" s="432"/>
      <c r="E793" s="432"/>
      <c r="F793" s="432"/>
      <c r="G793" s="432"/>
      <c r="H793" s="432"/>
      <c r="I793" s="432"/>
      <c r="J793" s="432"/>
      <c r="K793" s="432"/>
      <c r="L793" s="432"/>
      <c r="M793" s="432"/>
      <c r="N793" s="432"/>
      <c r="O793" s="432"/>
      <c r="P793" s="432"/>
      <c r="Q793" s="432"/>
      <c r="R793" s="432"/>
      <c r="S793" s="432"/>
      <c r="T793" s="432"/>
      <c r="U793" s="432"/>
      <c r="V793" s="432"/>
      <c r="W793" s="432"/>
      <c r="X793" s="432"/>
      <c r="Y793" s="432"/>
      <c r="Z793" s="432"/>
    </row>
    <row r="794">
      <c r="A794" s="432"/>
      <c r="B794" s="432"/>
      <c r="C794" s="432"/>
      <c r="D794" s="432"/>
      <c r="E794" s="432"/>
      <c r="F794" s="432"/>
      <c r="G794" s="432"/>
      <c r="H794" s="432"/>
      <c r="I794" s="432"/>
      <c r="J794" s="432"/>
      <c r="K794" s="432"/>
      <c r="L794" s="432"/>
      <c r="M794" s="432"/>
      <c r="N794" s="432"/>
      <c r="O794" s="432"/>
      <c r="P794" s="432"/>
      <c r="Q794" s="432"/>
      <c r="R794" s="432"/>
      <c r="S794" s="432"/>
      <c r="T794" s="432"/>
      <c r="U794" s="432"/>
      <c r="V794" s="432"/>
      <c r="W794" s="432"/>
      <c r="X794" s="432"/>
      <c r="Y794" s="432"/>
      <c r="Z794" s="432"/>
    </row>
    <row r="795">
      <c r="A795" s="432"/>
      <c r="B795" s="432"/>
      <c r="C795" s="432"/>
      <c r="D795" s="432"/>
      <c r="E795" s="432"/>
      <c r="F795" s="432"/>
      <c r="G795" s="432"/>
      <c r="H795" s="432"/>
      <c r="I795" s="432"/>
      <c r="J795" s="432"/>
      <c r="K795" s="432"/>
      <c r="L795" s="432"/>
      <c r="M795" s="432"/>
      <c r="N795" s="432"/>
      <c r="O795" s="432"/>
      <c r="P795" s="432"/>
      <c r="Q795" s="432"/>
      <c r="R795" s="432"/>
      <c r="S795" s="432"/>
      <c r="T795" s="432"/>
      <c r="U795" s="432"/>
      <c r="V795" s="432"/>
      <c r="W795" s="432"/>
      <c r="X795" s="432"/>
      <c r="Y795" s="432"/>
      <c r="Z795" s="432"/>
    </row>
    <row r="796">
      <c r="A796" s="432"/>
      <c r="B796" s="432"/>
      <c r="C796" s="432"/>
      <c r="D796" s="432"/>
      <c r="E796" s="432"/>
      <c r="F796" s="432"/>
      <c r="G796" s="432"/>
      <c r="H796" s="432"/>
      <c r="I796" s="432"/>
      <c r="J796" s="432"/>
      <c r="K796" s="432"/>
      <c r="L796" s="432"/>
      <c r="M796" s="432"/>
      <c r="N796" s="432"/>
      <c r="O796" s="432"/>
      <c r="P796" s="432"/>
      <c r="Q796" s="432"/>
      <c r="R796" s="432"/>
      <c r="S796" s="432"/>
      <c r="T796" s="432"/>
      <c r="U796" s="432"/>
      <c r="V796" s="432"/>
      <c r="W796" s="432"/>
      <c r="X796" s="432"/>
      <c r="Y796" s="432"/>
      <c r="Z796" s="432"/>
    </row>
    <row r="797">
      <c r="A797" s="432"/>
      <c r="B797" s="432"/>
      <c r="C797" s="432"/>
      <c r="D797" s="432"/>
      <c r="E797" s="432"/>
      <c r="F797" s="432"/>
      <c r="G797" s="432"/>
      <c r="H797" s="432"/>
      <c r="I797" s="432"/>
      <c r="J797" s="432"/>
      <c r="K797" s="432"/>
      <c r="L797" s="432"/>
      <c r="M797" s="432"/>
      <c r="N797" s="432"/>
      <c r="O797" s="432"/>
      <c r="P797" s="432"/>
      <c r="Q797" s="432"/>
      <c r="R797" s="432"/>
      <c r="S797" s="432"/>
      <c r="T797" s="432"/>
      <c r="U797" s="432"/>
      <c r="V797" s="432"/>
      <c r="W797" s="432"/>
      <c r="X797" s="432"/>
      <c r="Y797" s="432"/>
      <c r="Z797" s="432"/>
    </row>
    <row r="798">
      <c r="A798" s="432"/>
      <c r="B798" s="432"/>
      <c r="C798" s="432"/>
      <c r="D798" s="432"/>
      <c r="E798" s="432"/>
      <c r="F798" s="432"/>
      <c r="G798" s="432"/>
      <c r="H798" s="432"/>
      <c r="I798" s="432"/>
      <c r="J798" s="432"/>
      <c r="K798" s="432"/>
      <c r="L798" s="432"/>
      <c r="M798" s="432"/>
      <c r="N798" s="432"/>
      <c r="O798" s="432"/>
      <c r="P798" s="432"/>
      <c r="Q798" s="432"/>
      <c r="R798" s="432"/>
      <c r="S798" s="432"/>
      <c r="T798" s="432"/>
      <c r="U798" s="432"/>
      <c r="V798" s="432"/>
      <c r="W798" s="432"/>
      <c r="X798" s="432"/>
      <c r="Y798" s="432"/>
      <c r="Z798" s="432"/>
    </row>
    <row r="799">
      <c r="A799" s="432"/>
      <c r="B799" s="432"/>
      <c r="C799" s="432"/>
      <c r="D799" s="432"/>
      <c r="E799" s="432"/>
      <c r="F799" s="432"/>
      <c r="G799" s="432"/>
      <c r="H799" s="432"/>
      <c r="I799" s="432"/>
      <c r="J799" s="432"/>
      <c r="K799" s="432"/>
      <c r="L799" s="432"/>
      <c r="M799" s="432"/>
      <c r="N799" s="432"/>
      <c r="O799" s="432"/>
      <c r="P799" s="432"/>
      <c r="Q799" s="432"/>
      <c r="R799" s="432"/>
      <c r="S799" s="432"/>
      <c r="T799" s="432"/>
      <c r="U799" s="432"/>
      <c r="V799" s="432"/>
      <c r="W799" s="432"/>
      <c r="X799" s="432"/>
      <c r="Y799" s="432"/>
      <c r="Z799" s="432"/>
    </row>
    <row r="800">
      <c r="A800" s="432"/>
      <c r="B800" s="432"/>
      <c r="C800" s="432"/>
      <c r="D800" s="432"/>
      <c r="E800" s="432"/>
      <c r="F800" s="432"/>
      <c r="G800" s="432"/>
      <c r="H800" s="432"/>
      <c r="I800" s="432"/>
      <c r="J800" s="432"/>
      <c r="K800" s="432"/>
      <c r="L800" s="432"/>
      <c r="M800" s="432"/>
      <c r="N800" s="432"/>
      <c r="O800" s="432"/>
      <c r="P800" s="432"/>
      <c r="Q800" s="432"/>
      <c r="R800" s="432"/>
      <c r="S800" s="432"/>
      <c r="T800" s="432"/>
      <c r="U800" s="432"/>
      <c r="V800" s="432"/>
      <c r="W800" s="432"/>
      <c r="X800" s="432"/>
      <c r="Y800" s="432"/>
      <c r="Z800" s="432"/>
    </row>
    <row r="801">
      <c r="A801" s="432"/>
      <c r="B801" s="432"/>
      <c r="C801" s="432"/>
      <c r="D801" s="432"/>
      <c r="E801" s="432"/>
      <c r="F801" s="432"/>
      <c r="G801" s="432"/>
      <c r="H801" s="432"/>
      <c r="I801" s="432"/>
      <c r="J801" s="432"/>
      <c r="K801" s="432"/>
      <c r="L801" s="432"/>
      <c r="M801" s="432"/>
      <c r="N801" s="432"/>
      <c r="O801" s="432"/>
      <c r="P801" s="432"/>
      <c r="Q801" s="432"/>
      <c r="R801" s="432"/>
      <c r="S801" s="432"/>
      <c r="T801" s="432"/>
      <c r="U801" s="432"/>
      <c r="V801" s="432"/>
      <c r="W801" s="432"/>
      <c r="X801" s="432"/>
      <c r="Y801" s="432"/>
      <c r="Z801" s="432"/>
    </row>
    <row r="802">
      <c r="A802" s="432"/>
      <c r="B802" s="432"/>
      <c r="C802" s="432"/>
      <c r="D802" s="432"/>
      <c r="E802" s="432"/>
      <c r="F802" s="432"/>
      <c r="G802" s="432"/>
      <c r="H802" s="432"/>
      <c r="I802" s="432"/>
      <c r="J802" s="432"/>
      <c r="K802" s="432"/>
      <c r="L802" s="432"/>
      <c r="M802" s="432"/>
      <c r="N802" s="432"/>
      <c r="O802" s="432"/>
      <c r="P802" s="432"/>
      <c r="Q802" s="432"/>
      <c r="R802" s="432"/>
      <c r="S802" s="432"/>
      <c r="T802" s="432"/>
      <c r="U802" s="432"/>
      <c r="V802" s="432"/>
      <c r="W802" s="432"/>
      <c r="X802" s="432"/>
      <c r="Y802" s="432"/>
      <c r="Z802" s="432"/>
    </row>
    <row r="803">
      <c r="A803" s="432"/>
      <c r="B803" s="432"/>
      <c r="C803" s="432"/>
      <c r="D803" s="432"/>
      <c r="E803" s="432"/>
      <c r="F803" s="432"/>
      <c r="G803" s="432"/>
      <c r="H803" s="432"/>
      <c r="I803" s="432"/>
      <c r="J803" s="432"/>
      <c r="K803" s="432"/>
      <c r="L803" s="432"/>
      <c r="M803" s="432"/>
      <c r="N803" s="432"/>
      <c r="O803" s="432"/>
      <c r="P803" s="432"/>
      <c r="Q803" s="432"/>
      <c r="R803" s="432"/>
      <c r="S803" s="432"/>
      <c r="T803" s="432"/>
      <c r="U803" s="432"/>
      <c r="V803" s="432"/>
      <c r="W803" s="432"/>
      <c r="X803" s="432"/>
      <c r="Y803" s="432"/>
      <c r="Z803" s="432"/>
    </row>
    <row r="804">
      <c r="A804" s="432"/>
      <c r="B804" s="432"/>
      <c r="C804" s="432"/>
      <c r="D804" s="432"/>
      <c r="E804" s="432"/>
      <c r="F804" s="432"/>
      <c r="G804" s="432"/>
      <c r="H804" s="432"/>
      <c r="I804" s="432"/>
      <c r="J804" s="432"/>
      <c r="K804" s="432"/>
      <c r="L804" s="432"/>
      <c r="M804" s="432"/>
      <c r="N804" s="432"/>
      <c r="O804" s="432"/>
      <c r="P804" s="432"/>
      <c r="Q804" s="432"/>
      <c r="R804" s="432"/>
      <c r="S804" s="432"/>
      <c r="T804" s="432"/>
      <c r="U804" s="432"/>
      <c r="V804" s="432"/>
      <c r="W804" s="432"/>
      <c r="X804" s="432"/>
      <c r="Y804" s="432"/>
      <c r="Z804" s="432"/>
    </row>
    <row r="805">
      <c r="A805" s="432"/>
      <c r="B805" s="432"/>
      <c r="C805" s="432"/>
      <c r="D805" s="432"/>
      <c r="E805" s="432"/>
      <c r="F805" s="432"/>
      <c r="G805" s="432"/>
      <c r="H805" s="432"/>
      <c r="I805" s="432"/>
      <c r="J805" s="432"/>
      <c r="K805" s="432"/>
      <c r="L805" s="432"/>
      <c r="M805" s="432"/>
      <c r="N805" s="432"/>
      <c r="O805" s="432"/>
      <c r="P805" s="432"/>
      <c r="Q805" s="432"/>
      <c r="R805" s="432"/>
      <c r="S805" s="432"/>
      <c r="T805" s="432"/>
      <c r="U805" s="432"/>
      <c r="V805" s="432"/>
      <c r="W805" s="432"/>
      <c r="X805" s="432"/>
      <c r="Y805" s="432"/>
      <c r="Z805" s="432"/>
    </row>
    <row r="806">
      <c r="A806" s="432"/>
      <c r="B806" s="432"/>
      <c r="C806" s="432"/>
      <c r="D806" s="432"/>
      <c r="E806" s="432"/>
      <c r="F806" s="432"/>
      <c r="G806" s="432"/>
      <c r="H806" s="432"/>
      <c r="I806" s="432"/>
      <c r="J806" s="432"/>
      <c r="K806" s="432"/>
      <c r="L806" s="432"/>
      <c r="M806" s="432"/>
      <c r="N806" s="432"/>
      <c r="O806" s="432"/>
      <c r="P806" s="432"/>
      <c r="Q806" s="432"/>
      <c r="R806" s="432"/>
      <c r="S806" s="432"/>
      <c r="T806" s="432"/>
      <c r="U806" s="432"/>
      <c r="V806" s="432"/>
      <c r="W806" s="432"/>
      <c r="X806" s="432"/>
      <c r="Y806" s="432"/>
      <c r="Z806" s="432"/>
    </row>
    <row r="807">
      <c r="A807" s="432"/>
      <c r="B807" s="432"/>
      <c r="C807" s="432"/>
      <c r="D807" s="432"/>
      <c r="E807" s="432"/>
      <c r="F807" s="432"/>
      <c r="G807" s="432"/>
      <c r="H807" s="432"/>
      <c r="I807" s="432"/>
      <c r="J807" s="432"/>
      <c r="K807" s="432"/>
      <c r="L807" s="432"/>
      <c r="M807" s="432"/>
      <c r="N807" s="432"/>
      <c r="O807" s="432"/>
      <c r="P807" s="432"/>
      <c r="Q807" s="432"/>
      <c r="R807" s="432"/>
      <c r="S807" s="432"/>
      <c r="T807" s="432"/>
      <c r="U807" s="432"/>
      <c r="V807" s="432"/>
      <c r="W807" s="432"/>
      <c r="X807" s="432"/>
      <c r="Y807" s="432"/>
      <c r="Z807" s="432"/>
    </row>
    <row r="808">
      <c r="A808" s="432"/>
      <c r="B808" s="432"/>
      <c r="C808" s="432"/>
      <c r="D808" s="432"/>
      <c r="E808" s="432"/>
      <c r="F808" s="432"/>
      <c r="G808" s="432"/>
      <c r="H808" s="432"/>
      <c r="I808" s="432"/>
      <c r="J808" s="432"/>
      <c r="K808" s="432"/>
      <c r="L808" s="432"/>
      <c r="M808" s="432"/>
      <c r="N808" s="432"/>
      <c r="O808" s="432"/>
      <c r="P808" s="432"/>
      <c r="Q808" s="432"/>
      <c r="R808" s="432"/>
      <c r="S808" s="432"/>
      <c r="T808" s="432"/>
      <c r="U808" s="432"/>
      <c r="V808" s="432"/>
      <c r="W808" s="432"/>
      <c r="X808" s="432"/>
      <c r="Y808" s="432"/>
      <c r="Z808" s="432"/>
    </row>
    <row r="809">
      <c r="A809" s="432"/>
      <c r="B809" s="432"/>
      <c r="C809" s="432"/>
      <c r="D809" s="432"/>
      <c r="E809" s="432"/>
      <c r="F809" s="432"/>
      <c r="G809" s="432"/>
      <c r="H809" s="432"/>
      <c r="I809" s="432"/>
      <c r="J809" s="432"/>
      <c r="K809" s="432"/>
      <c r="L809" s="432"/>
      <c r="M809" s="432"/>
      <c r="N809" s="432"/>
      <c r="O809" s="432"/>
      <c r="P809" s="432"/>
      <c r="Q809" s="432"/>
      <c r="R809" s="432"/>
      <c r="S809" s="432"/>
      <c r="T809" s="432"/>
      <c r="U809" s="432"/>
      <c r="V809" s="432"/>
      <c r="W809" s="432"/>
      <c r="X809" s="432"/>
      <c r="Y809" s="432"/>
      <c r="Z809" s="432"/>
    </row>
    <row r="810">
      <c r="A810" s="432"/>
      <c r="B810" s="432"/>
      <c r="C810" s="432"/>
      <c r="D810" s="432"/>
      <c r="E810" s="432"/>
      <c r="F810" s="432"/>
      <c r="G810" s="432"/>
      <c r="H810" s="432"/>
      <c r="I810" s="432"/>
      <c r="J810" s="432"/>
      <c r="K810" s="432"/>
      <c r="L810" s="432"/>
      <c r="M810" s="432"/>
      <c r="N810" s="432"/>
      <c r="O810" s="432"/>
      <c r="P810" s="432"/>
      <c r="Q810" s="432"/>
      <c r="R810" s="432"/>
      <c r="S810" s="432"/>
      <c r="T810" s="432"/>
      <c r="U810" s="432"/>
      <c r="V810" s="432"/>
      <c r="W810" s="432"/>
      <c r="X810" s="432"/>
      <c r="Y810" s="432"/>
      <c r="Z810" s="432"/>
    </row>
    <row r="811">
      <c r="A811" s="432"/>
      <c r="B811" s="432"/>
      <c r="C811" s="432"/>
      <c r="D811" s="432"/>
      <c r="E811" s="432"/>
      <c r="F811" s="432"/>
      <c r="G811" s="432"/>
      <c r="H811" s="432"/>
      <c r="I811" s="432"/>
      <c r="J811" s="432"/>
      <c r="K811" s="432"/>
      <c r="L811" s="432"/>
      <c r="M811" s="432"/>
      <c r="N811" s="432"/>
      <c r="O811" s="432"/>
      <c r="P811" s="432"/>
      <c r="Q811" s="432"/>
      <c r="R811" s="432"/>
      <c r="S811" s="432"/>
      <c r="T811" s="432"/>
      <c r="U811" s="432"/>
      <c r="V811" s="432"/>
      <c r="W811" s="432"/>
      <c r="X811" s="432"/>
      <c r="Y811" s="432"/>
      <c r="Z811" s="432"/>
    </row>
    <row r="812">
      <c r="A812" s="432"/>
      <c r="B812" s="432"/>
      <c r="C812" s="432"/>
      <c r="D812" s="432"/>
      <c r="E812" s="432"/>
      <c r="F812" s="432"/>
      <c r="G812" s="432"/>
      <c r="H812" s="432"/>
      <c r="I812" s="432"/>
      <c r="J812" s="432"/>
      <c r="K812" s="432"/>
      <c r="L812" s="432"/>
      <c r="M812" s="432"/>
      <c r="N812" s="432"/>
      <c r="O812" s="432"/>
      <c r="P812" s="432"/>
      <c r="Q812" s="432"/>
      <c r="R812" s="432"/>
      <c r="S812" s="432"/>
      <c r="T812" s="432"/>
      <c r="U812" s="432"/>
      <c r="V812" s="432"/>
      <c r="W812" s="432"/>
      <c r="X812" s="432"/>
      <c r="Y812" s="432"/>
      <c r="Z812" s="432"/>
    </row>
    <row r="813">
      <c r="A813" s="432"/>
      <c r="B813" s="432"/>
      <c r="C813" s="432"/>
      <c r="D813" s="432"/>
      <c r="E813" s="432"/>
      <c r="F813" s="432"/>
      <c r="G813" s="432"/>
      <c r="H813" s="432"/>
      <c r="I813" s="432"/>
      <c r="J813" s="432"/>
      <c r="K813" s="432"/>
      <c r="L813" s="432"/>
      <c r="M813" s="432"/>
      <c r="N813" s="432"/>
      <c r="O813" s="432"/>
      <c r="P813" s="432"/>
      <c r="Q813" s="432"/>
      <c r="R813" s="432"/>
      <c r="S813" s="432"/>
      <c r="T813" s="432"/>
      <c r="U813" s="432"/>
      <c r="V813" s="432"/>
      <c r="W813" s="432"/>
      <c r="X813" s="432"/>
      <c r="Y813" s="432"/>
      <c r="Z813" s="432"/>
    </row>
    <row r="814">
      <c r="A814" s="432"/>
      <c r="B814" s="432"/>
      <c r="C814" s="432"/>
      <c r="D814" s="432"/>
      <c r="E814" s="432"/>
      <c r="F814" s="432"/>
      <c r="G814" s="432"/>
      <c r="H814" s="432"/>
      <c r="I814" s="432"/>
      <c r="J814" s="432"/>
      <c r="K814" s="432"/>
      <c r="L814" s="432"/>
      <c r="M814" s="432"/>
      <c r="N814" s="432"/>
      <c r="O814" s="432"/>
      <c r="P814" s="432"/>
      <c r="Q814" s="432"/>
      <c r="R814" s="432"/>
      <c r="S814" s="432"/>
      <c r="T814" s="432"/>
      <c r="U814" s="432"/>
      <c r="V814" s="432"/>
      <c r="W814" s="432"/>
      <c r="X814" s="432"/>
      <c r="Y814" s="432"/>
      <c r="Z814" s="432"/>
    </row>
    <row r="815">
      <c r="A815" s="432"/>
      <c r="B815" s="432"/>
      <c r="C815" s="432"/>
      <c r="D815" s="432"/>
      <c r="E815" s="432"/>
      <c r="F815" s="432"/>
      <c r="G815" s="432"/>
      <c r="H815" s="432"/>
      <c r="I815" s="432"/>
      <c r="J815" s="432"/>
      <c r="K815" s="432"/>
      <c r="L815" s="432"/>
      <c r="M815" s="432"/>
      <c r="N815" s="432"/>
      <c r="O815" s="432"/>
      <c r="P815" s="432"/>
      <c r="Q815" s="432"/>
      <c r="R815" s="432"/>
      <c r="S815" s="432"/>
      <c r="T815" s="432"/>
      <c r="U815" s="432"/>
      <c r="V815" s="432"/>
      <c r="W815" s="432"/>
      <c r="X815" s="432"/>
      <c r="Y815" s="432"/>
      <c r="Z815" s="432"/>
    </row>
    <row r="816">
      <c r="A816" s="432"/>
      <c r="B816" s="432"/>
      <c r="C816" s="432"/>
      <c r="D816" s="432"/>
      <c r="E816" s="432"/>
      <c r="F816" s="432"/>
      <c r="G816" s="432"/>
      <c r="H816" s="432"/>
      <c r="I816" s="432"/>
      <c r="J816" s="432"/>
      <c r="K816" s="432"/>
      <c r="L816" s="432"/>
      <c r="M816" s="432"/>
      <c r="N816" s="432"/>
      <c r="O816" s="432"/>
      <c r="P816" s="432"/>
      <c r="Q816" s="432"/>
      <c r="R816" s="432"/>
      <c r="S816" s="432"/>
      <c r="T816" s="432"/>
      <c r="U816" s="432"/>
      <c r="V816" s="432"/>
      <c r="W816" s="432"/>
      <c r="X816" s="432"/>
      <c r="Y816" s="432"/>
      <c r="Z816" s="432"/>
    </row>
    <row r="817">
      <c r="A817" s="432"/>
      <c r="B817" s="432"/>
      <c r="C817" s="432"/>
      <c r="D817" s="432"/>
      <c r="E817" s="432"/>
      <c r="F817" s="432"/>
      <c r="G817" s="432"/>
      <c r="H817" s="432"/>
      <c r="I817" s="432"/>
      <c r="J817" s="432"/>
      <c r="K817" s="432"/>
      <c r="L817" s="432"/>
      <c r="M817" s="432"/>
      <c r="N817" s="432"/>
      <c r="O817" s="432"/>
      <c r="P817" s="432"/>
      <c r="Q817" s="432"/>
      <c r="R817" s="432"/>
      <c r="S817" s="432"/>
      <c r="T817" s="432"/>
      <c r="U817" s="432"/>
      <c r="V817" s="432"/>
      <c r="W817" s="432"/>
      <c r="X817" s="432"/>
      <c r="Y817" s="432"/>
      <c r="Z817" s="432"/>
    </row>
    <row r="818">
      <c r="A818" s="432"/>
      <c r="B818" s="432"/>
      <c r="C818" s="432"/>
      <c r="D818" s="432"/>
      <c r="E818" s="432"/>
      <c r="F818" s="432"/>
      <c r="G818" s="432"/>
      <c r="H818" s="432"/>
      <c r="I818" s="432"/>
      <c r="J818" s="432"/>
      <c r="K818" s="432"/>
      <c r="L818" s="432"/>
      <c r="M818" s="432"/>
      <c r="N818" s="432"/>
      <c r="O818" s="432"/>
      <c r="P818" s="432"/>
      <c r="Q818" s="432"/>
      <c r="R818" s="432"/>
      <c r="S818" s="432"/>
      <c r="T818" s="432"/>
      <c r="U818" s="432"/>
      <c r="V818" s="432"/>
      <c r="W818" s="432"/>
      <c r="X818" s="432"/>
      <c r="Y818" s="432"/>
      <c r="Z818" s="432"/>
    </row>
    <row r="819">
      <c r="A819" s="432"/>
      <c r="B819" s="432"/>
      <c r="C819" s="432"/>
      <c r="D819" s="432"/>
      <c r="E819" s="432"/>
      <c r="F819" s="432"/>
      <c r="G819" s="432"/>
      <c r="H819" s="432"/>
      <c r="I819" s="432"/>
      <c r="J819" s="432"/>
      <c r="K819" s="432"/>
      <c r="L819" s="432"/>
      <c r="M819" s="432"/>
      <c r="N819" s="432"/>
      <c r="O819" s="432"/>
      <c r="P819" s="432"/>
      <c r="Q819" s="432"/>
      <c r="R819" s="432"/>
      <c r="S819" s="432"/>
      <c r="T819" s="432"/>
      <c r="U819" s="432"/>
      <c r="V819" s="432"/>
      <c r="W819" s="432"/>
      <c r="X819" s="432"/>
      <c r="Y819" s="432"/>
      <c r="Z819" s="432"/>
    </row>
    <row r="820">
      <c r="A820" s="432"/>
      <c r="B820" s="432"/>
      <c r="C820" s="432"/>
      <c r="D820" s="432"/>
      <c r="E820" s="432"/>
      <c r="F820" s="432"/>
      <c r="G820" s="432"/>
      <c r="H820" s="432"/>
      <c r="I820" s="432"/>
      <c r="J820" s="432"/>
      <c r="K820" s="432"/>
      <c r="L820" s="432"/>
      <c r="M820" s="432"/>
      <c r="N820" s="432"/>
      <c r="O820" s="432"/>
      <c r="P820" s="432"/>
      <c r="Q820" s="432"/>
      <c r="R820" s="432"/>
      <c r="S820" s="432"/>
      <c r="T820" s="432"/>
      <c r="U820" s="432"/>
      <c r="V820" s="432"/>
      <c r="W820" s="432"/>
      <c r="X820" s="432"/>
      <c r="Y820" s="432"/>
      <c r="Z820" s="432"/>
    </row>
    <row r="821">
      <c r="A821" s="432"/>
      <c r="B821" s="432"/>
      <c r="C821" s="432"/>
      <c r="D821" s="432"/>
      <c r="E821" s="432"/>
      <c r="F821" s="432"/>
      <c r="G821" s="432"/>
      <c r="H821" s="432"/>
      <c r="I821" s="432"/>
      <c r="J821" s="432"/>
      <c r="K821" s="432"/>
      <c r="L821" s="432"/>
      <c r="M821" s="432"/>
      <c r="N821" s="432"/>
      <c r="O821" s="432"/>
      <c r="P821" s="432"/>
      <c r="Q821" s="432"/>
      <c r="R821" s="432"/>
      <c r="S821" s="432"/>
      <c r="T821" s="432"/>
      <c r="U821" s="432"/>
      <c r="V821" s="432"/>
      <c r="W821" s="432"/>
      <c r="X821" s="432"/>
      <c r="Y821" s="432"/>
      <c r="Z821" s="432"/>
    </row>
    <row r="822">
      <c r="A822" s="432"/>
      <c r="B822" s="432"/>
      <c r="C822" s="432"/>
      <c r="D822" s="432"/>
      <c r="E822" s="432"/>
      <c r="F822" s="432"/>
      <c r="G822" s="432"/>
      <c r="H822" s="432"/>
      <c r="I822" s="432"/>
      <c r="J822" s="432"/>
      <c r="K822" s="432"/>
      <c r="L822" s="432"/>
      <c r="M822" s="432"/>
      <c r="N822" s="432"/>
      <c r="O822" s="432"/>
      <c r="P822" s="432"/>
      <c r="Q822" s="432"/>
      <c r="R822" s="432"/>
      <c r="S822" s="432"/>
      <c r="T822" s="432"/>
      <c r="U822" s="432"/>
      <c r="V822" s="432"/>
      <c r="W822" s="432"/>
      <c r="X822" s="432"/>
      <c r="Y822" s="432"/>
      <c r="Z822" s="432"/>
    </row>
    <row r="823">
      <c r="A823" s="432"/>
      <c r="B823" s="432"/>
      <c r="C823" s="432"/>
      <c r="D823" s="432"/>
      <c r="E823" s="432"/>
      <c r="F823" s="432"/>
      <c r="G823" s="432"/>
      <c r="H823" s="432"/>
      <c r="I823" s="432"/>
      <c r="J823" s="432"/>
      <c r="K823" s="432"/>
      <c r="L823" s="432"/>
      <c r="M823" s="432"/>
      <c r="N823" s="432"/>
      <c r="O823" s="432"/>
      <c r="P823" s="432"/>
      <c r="Q823" s="432"/>
      <c r="R823" s="432"/>
      <c r="S823" s="432"/>
      <c r="T823" s="432"/>
      <c r="U823" s="432"/>
      <c r="V823" s="432"/>
      <c r="W823" s="432"/>
      <c r="X823" s="432"/>
      <c r="Y823" s="432"/>
      <c r="Z823" s="432"/>
    </row>
    <row r="824">
      <c r="A824" s="432"/>
      <c r="B824" s="432"/>
      <c r="C824" s="432"/>
      <c r="D824" s="432"/>
      <c r="E824" s="432"/>
      <c r="F824" s="432"/>
      <c r="G824" s="432"/>
      <c r="H824" s="432"/>
      <c r="I824" s="432"/>
      <c r="J824" s="432"/>
      <c r="K824" s="432"/>
      <c r="L824" s="432"/>
      <c r="M824" s="432"/>
      <c r="N824" s="432"/>
      <c r="O824" s="432"/>
      <c r="P824" s="432"/>
      <c r="Q824" s="432"/>
      <c r="R824" s="432"/>
      <c r="S824" s="432"/>
      <c r="T824" s="432"/>
      <c r="U824" s="432"/>
      <c r="V824" s="432"/>
      <c r="W824" s="432"/>
      <c r="X824" s="432"/>
      <c r="Y824" s="432"/>
      <c r="Z824" s="432"/>
    </row>
    <row r="825">
      <c r="A825" s="432"/>
      <c r="B825" s="432"/>
      <c r="C825" s="432"/>
      <c r="D825" s="432"/>
      <c r="E825" s="432"/>
      <c r="F825" s="432"/>
      <c r="G825" s="432"/>
      <c r="H825" s="432"/>
      <c r="I825" s="432"/>
      <c r="J825" s="432"/>
      <c r="K825" s="432"/>
      <c r="L825" s="432"/>
      <c r="M825" s="432"/>
      <c r="N825" s="432"/>
      <c r="O825" s="432"/>
      <c r="P825" s="432"/>
      <c r="Q825" s="432"/>
      <c r="R825" s="432"/>
      <c r="S825" s="432"/>
      <c r="T825" s="432"/>
      <c r="U825" s="432"/>
      <c r="V825" s="432"/>
      <c r="W825" s="432"/>
      <c r="X825" s="432"/>
      <c r="Y825" s="432"/>
      <c r="Z825" s="432"/>
    </row>
    <row r="826">
      <c r="A826" s="432"/>
      <c r="B826" s="432"/>
      <c r="C826" s="432"/>
      <c r="D826" s="432"/>
      <c r="E826" s="432"/>
      <c r="F826" s="432"/>
      <c r="G826" s="432"/>
      <c r="H826" s="432"/>
      <c r="I826" s="432"/>
      <c r="J826" s="432"/>
      <c r="K826" s="432"/>
      <c r="L826" s="432"/>
      <c r="M826" s="432"/>
      <c r="N826" s="432"/>
      <c r="O826" s="432"/>
      <c r="P826" s="432"/>
      <c r="Q826" s="432"/>
      <c r="R826" s="432"/>
      <c r="S826" s="432"/>
      <c r="T826" s="432"/>
      <c r="U826" s="432"/>
      <c r="V826" s="432"/>
      <c r="W826" s="432"/>
      <c r="X826" s="432"/>
      <c r="Y826" s="432"/>
      <c r="Z826" s="432"/>
    </row>
    <row r="827">
      <c r="A827" s="432"/>
      <c r="B827" s="432"/>
      <c r="C827" s="432"/>
      <c r="D827" s="432"/>
      <c r="E827" s="432"/>
      <c r="F827" s="432"/>
      <c r="G827" s="432"/>
      <c r="H827" s="432"/>
      <c r="I827" s="432"/>
      <c r="J827" s="432"/>
      <c r="K827" s="432"/>
      <c r="L827" s="432"/>
      <c r="M827" s="432"/>
      <c r="N827" s="432"/>
      <c r="O827" s="432"/>
      <c r="P827" s="432"/>
      <c r="Q827" s="432"/>
      <c r="R827" s="432"/>
      <c r="S827" s="432"/>
      <c r="T827" s="432"/>
      <c r="U827" s="432"/>
      <c r="V827" s="432"/>
      <c r="W827" s="432"/>
      <c r="X827" s="432"/>
      <c r="Y827" s="432"/>
      <c r="Z827" s="432"/>
    </row>
    <row r="828">
      <c r="A828" s="432"/>
      <c r="B828" s="432"/>
      <c r="C828" s="432"/>
      <c r="D828" s="432"/>
      <c r="E828" s="432"/>
      <c r="F828" s="432"/>
      <c r="G828" s="432"/>
      <c r="H828" s="432"/>
      <c r="I828" s="432"/>
      <c r="J828" s="432"/>
      <c r="K828" s="432"/>
      <c r="L828" s="432"/>
      <c r="M828" s="432"/>
      <c r="N828" s="432"/>
      <c r="O828" s="432"/>
      <c r="P828" s="432"/>
      <c r="Q828" s="432"/>
      <c r="R828" s="432"/>
      <c r="S828" s="432"/>
      <c r="T828" s="432"/>
      <c r="U828" s="432"/>
      <c r="V828" s="432"/>
      <c r="W828" s="432"/>
      <c r="X828" s="432"/>
      <c r="Y828" s="432"/>
      <c r="Z828" s="432"/>
    </row>
    <row r="829">
      <c r="A829" s="432"/>
      <c r="B829" s="432"/>
      <c r="C829" s="432"/>
      <c r="D829" s="432"/>
      <c r="E829" s="432"/>
      <c r="F829" s="432"/>
      <c r="G829" s="432"/>
      <c r="H829" s="432"/>
      <c r="I829" s="432"/>
      <c r="J829" s="432"/>
      <c r="K829" s="432"/>
      <c r="L829" s="432"/>
      <c r="M829" s="432"/>
      <c r="N829" s="432"/>
      <c r="O829" s="432"/>
      <c r="P829" s="432"/>
      <c r="Q829" s="432"/>
      <c r="R829" s="432"/>
      <c r="S829" s="432"/>
      <c r="T829" s="432"/>
      <c r="U829" s="432"/>
      <c r="V829" s="432"/>
      <c r="W829" s="432"/>
      <c r="X829" s="432"/>
      <c r="Y829" s="432"/>
      <c r="Z829" s="432"/>
    </row>
    <row r="830">
      <c r="A830" s="432"/>
      <c r="B830" s="432"/>
      <c r="C830" s="432"/>
      <c r="D830" s="432"/>
      <c r="E830" s="432"/>
      <c r="F830" s="432"/>
      <c r="G830" s="432"/>
      <c r="H830" s="432"/>
      <c r="I830" s="432"/>
      <c r="J830" s="432"/>
      <c r="K830" s="432"/>
      <c r="L830" s="432"/>
      <c r="M830" s="432"/>
      <c r="N830" s="432"/>
      <c r="O830" s="432"/>
      <c r="P830" s="432"/>
      <c r="Q830" s="432"/>
      <c r="R830" s="432"/>
      <c r="S830" s="432"/>
      <c r="T830" s="432"/>
      <c r="U830" s="432"/>
      <c r="V830" s="432"/>
      <c r="W830" s="432"/>
      <c r="X830" s="432"/>
      <c r="Y830" s="432"/>
      <c r="Z830" s="432"/>
    </row>
    <row r="831">
      <c r="A831" s="432"/>
      <c r="B831" s="432"/>
      <c r="C831" s="432"/>
      <c r="D831" s="432"/>
      <c r="E831" s="432"/>
      <c r="F831" s="432"/>
      <c r="G831" s="432"/>
      <c r="H831" s="432"/>
      <c r="I831" s="432"/>
      <c r="J831" s="432"/>
      <c r="K831" s="432"/>
      <c r="L831" s="432"/>
      <c r="M831" s="432"/>
      <c r="N831" s="432"/>
      <c r="O831" s="432"/>
      <c r="P831" s="432"/>
      <c r="Q831" s="432"/>
      <c r="R831" s="432"/>
      <c r="S831" s="432"/>
      <c r="T831" s="432"/>
      <c r="U831" s="432"/>
      <c r="V831" s="432"/>
      <c r="W831" s="432"/>
      <c r="X831" s="432"/>
      <c r="Y831" s="432"/>
      <c r="Z831" s="432"/>
    </row>
    <row r="832">
      <c r="A832" s="432"/>
      <c r="B832" s="432"/>
      <c r="C832" s="432"/>
      <c r="D832" s="432"/>
      <c r="E832" s="432"/>
      <c r="F832" s="432"/>
      <c r="G832" s="432"/>
      <c r="H832" s="432"/>
      <c r="I832" s="432"/>
      <c r="J832" s="432"/>
      <c r="K832" s="432"/>
      <c r="L832" s="432"/>
      <c r="M832" s="432"/>
      <c r="N832" s="432"/>
      <c r="O832" s="432"/>
      <c r="P832" s="432"/>
      <c r="Q832" s="432"/>
      <c r="R832" s="432"/>
      <c r="S832" s="432"/>
      <c r="T832" s="432"/>
      <c r="U832" s="432"/>
      <c r="V832" s="432"/>
      <c r="W832" s="432"/>
      <c r="X832" s="432"/>
      <c r="Y832" s="432"/>
      <c r="Z832" s="432"/>
    </row>
    <row r="833">
      <c r="A833" s="432"/>
      <c r="B833" s="432"/>
      <c r="C833" s="432"/>
      <c r="D833" s="432"/>
      <c r="E833" s="432"/>
      <c r="F833" s="432"/>
      <c r="G833" s="432"/>
      <c r="H833" s="432"/>
      <c r="I833" s="432"/>
      <c r="J833" s="432"/>
      <c r="K833" s="432"/>
      <c r="L833" s="432"/>
      <c r="M833" s="432"/>
      <c r="N833" s="432"/>
      <c r="O833" s="432"/>
      <c r="P833" s="432"/>
      <c r="Q833" s="432"/>
      <c r="R833" s="432"/>
      <c r="S833" s="432"/>
      <c r="T833" s="432"/>
      <c r="U833" s="432"/>
      <c r="V833" s="432"/>
      <c r="W833" s="432"/>
      <c r="X833" s="432"/>
      <c r="Y833" s="432"/>
      <c r="Z833" s="432"/>
    </row>
    <row r="834">
      <c r="A834" s="432"/>
      <c r="B834" s="432"/>
      <c r="C834" s="432"/>
      <c r="D834" s="432"/>
      <c r="E834" s="432"/>
      <c r="F834" s="432"/>
      <c r="G834" s="432"/>
      <c r="H834" s="432"/>
      <c r="I834" s="432"/>
      <c r="J834" s="432"/>
      <c r="K834" s="432"/>
      <c r="L834" s="432"/>
      <c r="M834" s="432"/>
      <c r="N834" s="432"/>
      <c r="O834" s="432"/>
      <c r="P834" s="432"/>
      <c r="Q834" s="432"/>
      <c r="R834" s="432"/>
      <c r="S834" s="432"/>
      <c r="T834" s="432"/>
      <c r="U834" s="432"/>
      <c r="V834" s="432"/>
      <c r="W834" s="432"/>
      <c r="X834" s="432"/>
      <c r="Y834" s="432"/>
      <c r="Z834" s="432"/>
    </row>
    <row r="835">
      <c r="A835" s="432"/>
      <c r="B835" s="432"/>
      <c r="C835" s="432"/>
      <c r="D835" s="432"/>
      <c r="E835" s="432"/>
      <c r="F835" s="432"/>
      <c r="G835" s="432"/>
      <c r="H835" s="432"/>
      <c r="I835" s="432"/>
      <c r="J835" s="432"/>
      <c r="K835" s="432"/>
      <c r="L835" s="432"/>
      <c r="M835" s="432"/>
      <c r="N835" s="432"/>
      <c r="O835" s="432"/>
      <c r="P835" s="432"/>
      <c r="Q835" s="432"/>
      <c r="R835" s="432"/>
      <c r="S835" s="432"/>
      <c r="T835" s="432"/>
      <c r="U835" s="432"/>
      <c r="V835" s="432"/>
      <c r="W835" s="432"/>
      <c r="X835" s="432"/>
      <c r="Y835" s="432"/>
      <c r="Z835" s="432"/>
    </row>
    <row r="836">
      <c r="A836" s="432"/>
      <c r="B836" s="432"/>
      <c r="C836" s="432"/>
      <c r="D836" s="432"/>
      <c r="E836" s="432"/>
      <c r="F836" s="432"/>
      <c r="G836" s="432"/>
      <c r="H836" s="432"/>
      <c r="I836" s="432"/>
      <c r="J836" s="432"/>
      <c r="K836" s="432"/>
      <c r="L836" s="432"/>
      <c r="M836" s="432"/>
      <c r="N836" s="432"/>
      <c r="O836" s="432"/>
      <c r="P836" s="432"/>
      <c r="Q836" s="432"/>
      <c r="R836" s="432"/>
      <c r="S836" s="432"/>
      <c r="T836" s="432"/>
      <c r="U836" s="432"/>
      <c r="V836" s="432"/>
      <c r="W836" s="432"/>
      <c r="X836" s="432"/>
      <c r="Y836" s="432"/>
      <c r="Z836" s="432"/>
    </row>
    <row r="837">
      <c r="A837" s="432"/>
      <c r="B837" s="432"/>
      <c r="C837" s="432"/>
      <c r="D837" s="432"/>
      <c r="E837" s="432"/>
      <c r="F837" s="432"/>
      <c r="G837" s="432"/>
      <c r="H837" s="432"/>
      <c r="I837" s="432"/>
      <c r="J837" s="432"/>
      <c r="K837" s="432"/>
      <c r="L837" s="432"/>
      <c r="M837" s="432"/>
      <c r="N837" s="432"/>
      <c r="O837" s="432"/>
      <c r="P837" s="432"/>
      <c r="Q837" s="432"/>
      <c r="R837" s="432"/>
      <c r="S837" s="432"/>
      <c r="T837" s="432"/>
      <c r="U837" s="432"/>
      <c r="V837" s="432"/>
      <c r="W837" s="432"/>
      <c r="X837" s="432"/>
      <c r="Y837" s="432"/>
      <c r="Z837" s="432"/>
    </row>
    <row r="838">
      <c r="A838" s="432"/>
      <c r="B838" s="432"/>
      <c r="C838" s="432"/>
      <c r="D838" s="432"/>
      <c r="E838" s="432"/>
      <c r="F838" s="432"/>
      <c r="G838" s="432"/>
      <c r="H838" s="432"/>
      <c r="I838" s="432"/>
      <c r="J838" s="432"/>
      <c r="K838" s="432"/>
      <c r="L838" s="432"/>
      <c r="M838" s="432"/>
      <c r="N838" s="432"/>
      <c r="O838" s="432"/>
      <c r="P838" s="432"/>
      <c r="Q838" s="432"/>
      <c r="R838" s="432"/>
      <c r="S838" s="432"/>
      <c r="T838" s="432"/>
      <c r="U838" s="432"/>
      <c r="V838" s="432"/>
      <c r="W838" s="432"/>
      <c r="X838" s="432"/>
      <c r="Y838" s="432"/>
      <c r="Z838" s="432"/>
    </row>
    <row r="839">
      <c r="A839" s="432"/>
      <c r="B839" s="432"/>
      <c r="C839" s="432"/>
      <c r="D839" s="432"/>
      <c r="E839" s="432"/>
      <c r="F839" s="432"/>
      <c r="G839" s="432"/>
      <c r="H839" s="432"/>
      <c r="I839" s="432"/>
      <c r="J839" s="432"/>
      <c r="K839" s="432"/>
      <c r="L839" s="432"/>
      <c r="M839" s="432"/>
      <c r="N839" s="432"/>
      <c r="O839" s="432"/>
      <c r="P839" s="432"/>
      <c r="Q839" s="432"/>
      <c r="R839" s="432"/>
      <c r="S839" s="432"/>
      <c r="T839" s="432"/>
      <c r="U839" s="432"/>
      <c r="V839" s="432"/>
      <c r="W839" s="432"/>
      <c r="X839" s="432"/>
      <c r="Y839" s="432"/>
      <c r="Z839" s="432"/>
    </row>
    <row r="840">
      <c r="A840" s="432"/>
      <c r="B840" s="432"/>
      <c r="C840" s="432"/>
      <c r="D840" s="432"/>
      <c r="E840" s="432"/>
      <c r="F840" s="432"/>
      <c r="G840" s="432"/>
      <c r="H840" s="432"/>
      <c r="I840" s="432"/>
      <c r="J840" s="432"/>
      <c r="K840" s="432"/>
      <c r="L840" s="432"/>
      <c r="M840" s="432"/>
      <c r="N840" s="432"/>
      <c r="O840" s="432"/>
      <c r="P840" s="432"/>
      <c r="Q840" s="432"/>
      <c r="R840" s="432"/>
      <c r="S840" s="432"/>
      <c r="T840" s="432"/>
      <c r="U840" s="432"/>
      <c r="V840" s="432"/>
      <c r="W840" s="432"/>
      <c r="X840" s="432"/>
      <c r="Y840" s="432"/>
      <c r="Z840" s="432"/>
    </row>
    <row r="841">
      <c r="A841" s="432"/>
      <c r="B841" s="432"/>
      <c r="C841" s="432"/>
      <c r="D841" s="432"/>
      <c r="E841" s="432"/>
      <c r="F841" s="432"/>
      <c r="G841" s="432"/>
      <c r="H841" s="432"/>
      <c r="I841" s="432"/>
      <c r="J841" s="432"/>
      <c r="K841" s="432"/>
      <c r="L841" s="432"/>
      <c r="M841" s="432"/>
      <c r="N841" s="432"/>
      <c r="O841" s="432"/>
      <c r="P841" s="432"/>
      <c r="Q841" s="432"/>
      <c r="R841" s="432"/>
      <c r="S841" s="432"/>
      <c r="T841" s="432"/>
      <c r="U841" s="432"/>
      <c r="V841" s="432"/>
      <c r="W841" s="432"/>
      <c r="X841" s="432"/>
      <c r="Y841" s="432"/>
      <c r="Z841" s="432"/>
    </row>
    <row r="842">
      <c r="A842" s="432"/>
      <c r="B842" s="432"/>
      <c r="C842" s="432"/>
      <c r="D842" s="432"/>
      <c r="E842" s="432"/>
      <c r="F842" s="432"/>
      <c r="G842" s="432"/>
      <c r="H842" s="432"/>
      <c r="I842" s="432"/>
      <c r="J842" s="432"/>
      <c r="K842" s="432"/>
      <c r="L842" s="432"/>
      <c r="M842" s="432"/>
      <c r="N842" s="432"/>
      <c r="O842" s="432"/>
      <c r="P842" s="432"/>
      <c r="Q842" s="432"/>
      <c r="R842" s="432"/>
      <c r="S842" s="432"/>
      <c r="T842" s="432"/>
      <c r="U842" s="432"/>
      <c r="V842" s="432"/>
      <c r="W842" s="432"/>
      <c r="X842" s="432"/>
      <c r="Y842" s="432"/>
      <c r="Z842" s="432"/>
    </row>
    <row r="843">
      <c r="A843" s="432"/>
      <c r="B843" s="432"/>
      <c r="C843" s="432"/>
      <c r="D843" s="432"/>
      <c r="E843" s="432"/>
      <c r="F843" s="432"/>
      <c r="G843" s="432"/>
      <c r="H843" s="432"/>
      <c r="I843" s="432"/>
      <c r="J843" s="432"/>
      <c r="K843" s="432"/>
      <c r="L843" s="432"/>
      <c r="M843" s="432"/>
      <c r="N843" s="432"/>
      <c r="O843" s="432"/>
      <c r="P843" s="432"/>
      <c r="Q843" s="432"/>
      <c r="R843" s="432"/>
      <c r="S843" s="432"/>
      <c r="T843" s="432"/>
      <c r="U843" s="432"/>
      <c r="V843" s="432"/>
      <c r="W843" s="432"/>
      <c r="X843" s="432"/>
      <c r="Y843" s="432"/>
      <c r="Z843" s="432"/>
    </row>
    <row r="844">
      <c r="A844" s="432"/>
      <c r="B844" s="432"/>
      <c r="C844" s="432"/>
      <c r="D844" s="432"/>
      <c r="E844" s="432"/>
      <c r="F844" s="432"/>
      <c r="G844" s="432"/>
      <c r="H844" s="432"/>
      <c r="I844" s="432"/>
      <c r="J844" s="432"/>
      <c r="K844" s="432"/>
      <c r="L844" s="432"/>
      <c r="M844" s="432"/>
      <c r="N844" s="432"/>
      <c r="O844" s="432"/>
      <c r="P844" s="432"/>
      <c r="Q844" s="432"/>
      <c r="R844" s="432"/>
      <c r="S844" s="432"/>
      <c r="T844" s="432"/>
      <c r="U844" s="432"/>
      <c r="V844" s="432"/>
      <c r="W844" s="432"/>
      <c r="X844" s="432"/>
      <c r="Y844" s="432"/>
      <c r="Z844" s="432"/>
    </row>
    <row r="845">
      <c r="A845" s="432"/>
      <c r="B845" s="432"/>
      <c r="C845" s="432"/>
      <c r="D845" s="432"/>
      <c r="E845" s="432"/>
      <c r="F845" s="432"/>
      <c r="G845" s="432"/>
      <c r="H845" s="432"/>
      <c r="I845" s="432"/>
      <c r="J845" s="432"/>
      <c r="K845" s="432"/>
      <c r="L845" s="432"/>
      <c r="M845" s="432"/>
      <c r="N845" s="432"/>
      <c r="O845" s="432"/>
      <c r="P845" s="432"/>
      <c r="Q845" s="432"/>
      <c r="R845" s="432"/>
      <c r="S845" s="432"/>
      <c r="T845" s="432"/>
      <c r="U845" s="432"/>
      <c r="V845" s="432"/>
      <c r="W845" s="432"/>
      <c r="X845" s="432"/>
      <c r="Y845" s="432"/>
      <c r="Z845" s="432"/>
    </row>
    <row r="846">
      <c r="A846" s="432"/>
      <c r="B846" s="432"/>
      <c r="C846" s="432"/>
      <c r="D846" s="432"/>
      <c r="E846" s="432"/>
      <c r="F846" s="432"/>
      <c r="G846" s="432"/>
      <c r="H846" s="432"/>
      <c r="I846" s="432"/>
      <c r="J846" s="432"/>
      <c r="K846" s="432"/>
      <c r="L846" s="432"/>
      <c r="M846" s="432"/>
      <c r="N846" s="432"/>
      <c r="O846" s="432"/>
      <c r="P846" s="432"/>
      <c r="Q846" s="432"/>
      <c r="R846" s="432"/>
      <c r="S846" s="432"/>
      <c r="T846" s="432"/>
      <c r="U846" s="432"/>
      <c r="V846" s="432"/>
      <c r="W846" s="432"/>
      <c r="X846" s="432"/>
      <c r="Y846" s="432"/>
      <c r="Z846" s="432"/>
    </row>
    <row r="847">
      <c r="A847" s="432"/>
      <c r="B847" s="432"/>
      <c r="C847" s="432"/>
      <c r="D847" s="432"/>
      <c r="E847" s="432"/>
      <c r="F847" s="432"/>
      <c r="G847" s="432"/>
      <c r="H847" s="432"/>
      <c r="I847" s="432"/>
      <c r="J847" s="432"/>
      <c r="K847" s="432"/>
      <c r="L847" s="432"/>
      <c r="M847" s="432"/>
      <c r="N847" s="432"/>
      <c r="O847" s="432"/>
      <c r="P847" s="432"/>
      <c r="Q847" s="432"/>
      <c r="R847" s="432"/>
      <c r="S847" s="432"/>
      <c r="T847" s="432"/>
      <c r="U847" s="432"/>
      <c r="V847" s="432"/>
      <c r="W847" s="432"/>
      <c r="X847" s="432"/>
      <c r="Y847" s="432"/>
      <c r="Z847" s="432"/>
    </row>
    <row r="848">
      <c r="A848" s="432"/>
      <c r="B848" s="432"/>
      <c r="C848" s="432"/>
      <c r="D848" s="432"/>
      <c r="E848" s="432"/>
      <c r="F848" s="432"/>
      <c r="G848" s="432"/>
      <c r="H848" s="432"/>
      <c r="I848" s="432"/>
      <c r="J848" s="432"/>
      <c r="K848" s="432"/>
      <c r="L848" s="432"/>
      <c r="M848" s="432"/>
      <c r="N848" s="432"/>
      <c r="O848" s="432"/>
      <c r="P848" s="432"/>
      <c r="Q848" s="432"/>
      <c r="R848" s="432"/>
      <c r="S848" s="432"/>
      <c r="T848" s="432"/>
      <c r="U848" s="432"/>
      <c r="V848" s="432"/>
      <c r="W848" s="432"/>
      <c r="X848" s="432"/>
      <c r="Y848" s="432"/>
      <c r="Z848" s="432"/>
    </row>
    <row r="849">
      <c r="A849" s="432"/>
      <c r="B849" s="432"/>
      <c r="C849" s="432"/>
      <c r="D849" s="432"/>
      <c r="E849" s="432"/>
      <c r="F849" s="432"/>
      <c r="G849" s="432"/>
      <c r="H849" s="432"/>
      <c r="I849" s="432"/>
      <c r="J849" s="432"/>
      <c r="K849" s="432"/>
      <c r="L849" s="432"/>
      <c r="M849" s="432"/>
      <c r="N849" s="432"/>
      <c r="O849" s="432"/>
      <c r="P849" s="432"/>
      <c r="Q849" s="432"/>
      <c r="R849" s="432"/>
      <c r="S849" s="432"/>
      <c r="T849" s="432"/>
      <c r="U849" s="432"/>
      <c r="V849" s="432"/>
      <c r="W849" s="432"/>
      <c r="X849" s="432"/>
      <c r="Y849" s="432"/>
      <c r="Z849" s="432"/>
    </row>
    <row r="850">
      <c r="A850" s="432"/>
      <c r="B850" s="432"/>
      <c r="C850" s="432"/>
      <c r="D850" s="432"/>
      <c r="E850" s="432"/>
      <c r="F850" s="432"/>
      <c r="G850" s="432"/>
      <c r="H850" s="432"/>
      <c r="I850" s="432"/>
      <c r="J850" s="432"/>
      <c r="K850" s="432"/>
      <c r="L850" s="432"/>
      <c r="M850" s="432"/>
      <c r="N850" s="432"/>
      <c r="O850" s="432"/>
      <c r="P850" s="432"/>
      <c r="Q850" s="432"/>
      <c r="R850" s="432"/>
      <c r="S850" s="432"/>
      <c r="T850" s="432"/>
      <c r="U850" s="432"/>
      <c r="V850" s="432"/>
      <c r="W850" s="432"/>
      <c r="X850" s="432"/>
      <c r="Y850" s="432"/>
      <c r="Z850" s="432"/>
    </row>
    <row r="851">
      <c r="A851" s="432"/>
      <c r="B851" s="432"/>
      <c r="C851" s="432"/>
      <c r="D851" s="432"/>
      <c r="E851" s="432"/>
      <c r="F851" s="432"/>
      <c r="G851" s="432"/>
      <c r="H851" s="432"/>
      <c r="I851" s="432"/>
      <c r="J851" s="432"/>
      <c r="K851" s="432"/>
      <c r="L851" s="432"/>
      <c r="M851" s="432"/>
      <c r="N851" s="432"/>
      <c r="O851" s="432"/>
      <c r="P851" s="432"/>
      <c r="Q851" s="432"/>
      <c r="R851" s="432"/>
      <c r="S851" s="432"/>
      <c r="T851" s="432"/>
      <c r="U851" s="432"/>
      <c r="V851" s="432"/>
      <c r="W851" s="432"/>
      <c r="X851" s="432"/>
      <c r="Y851" s="432"/>
      <c r="Z851" s="432"/>
    </row>
    <row r="852">
      <c r="A852" s="432"/>
      <c r="B852" s="432"/>
      <c r="C852" s="432"/>
      <c r="D852" s="432"/>
      <c r="E852" s="432"/>
      <c r="F852" s="432"/>
      <c r="G852" s="432"/>
      <c r="H852" s="432"/>
      <c r="I852" s="432"/>
      <c r="J852" s="432"/>
      <c r="K852" s="432"/>
      <c r="L852" s="432"/>
      <c r="M852" s="432"/>
      <c r="N852" s="432"/>
      <c r="O852" s="432"/>
      <c r="P852" s="432"/>
      <c r="Q852" s="432"/>
      <c r="R852" s="432"/>
      <c r="S852" s="432"/>
      <c r="T852" s="432"/>
      <c r="U852" s="432"/>
      <c r="V852" s="432"/>
      <c r="W852" s="432"/>
      <c r="X852" s="432"/>
      <c r="Y852" s="432"/>
      <c r="Z852" s="432"/>
    </row>
    <row r="853">
      <c r="A853" s="432"/>
      <c r="B853" s="432"/>
      <c r="C853" s="432"/>
      <c r="D853" s="432"/>
      <c r="E853" s="432"/>
      <c r="F853" s="432"/>
      <c r="G853" s="432"/>
      <c r="H853" s="432"/>
      <c r="I853" s="432"/>
      <c r="J853" s="432"/>
      <c r="K853" s="432"/>
      <c r="L853" s="432"/>
      <c r="M853" s="432"/>
      <c r="N853" s="432"/>
      <c r="O853" s="432"/>
      <c r="P853" s="432"/>
      <c r="Q853" s="432"/>
      <c r="R853" s="432"/>
      <c r="S853" s="432"/>
      <c r="T853" s="432"/>
      <c r="U853" s="432"/>
      <c r="V853" s="432"/>
      <c r="W853" s="432"/>
      <c r="X853" s="432"/>
      <c r="Y853" s="432"/>
      <c r="Z853" s="432"/>
    </row>
    <row r="854">
      <c r="A854" s="432"/>
      <c r="B854" s="432"/>
      <c r="C854" s="432"/>
      <c r="D854" s="432"/>
      <c r="E854" s="432"/>
      <c r="F854" s="432"/>
      <c r="G854" s="432"/>
      <c r="H854" s="432"/>
      <c r="I854" s="432"/>
      <c r="J854" s="432"/>
      <c r="K854" s="432"/>
      <c r="L854" s="432"/>
      <c r="M854" s="432"/>
      <c r="N854" s="432"/>
      <c r="O854" s="432"/>
      <c r="P854" s="432"/>
      <c r="Q854" s="432"/>
      <c r="R854" s="432"/>
      <c r="S854" s="432"/>
      <c r="T854" s="432"/>
      <c r="U854" s="432"/>
      <c r="V854" s="432"/>
      <c r="W854" s="432"/>
      <c r="X854" s="432"/>
      <c r="Y854" s="432"/>
      <c r="Z854" s="432"/>
    </row>
    <row r="855">
      <c r="A855" s="432"/>
      <c r="B855" s="432"/>
      <c r="C855" s="432"/>
      <c r="D855" s="432"/>
      <c r="E855" s="432"/>
      <c r="F855" s="432"/>
      <c r="G855" s="432"/>
      <c r="H855" s="432"/>
      <c r="I855" s="432"/>
      <c r="J855" s="432"/>
      <c r="K855" s="432"/>
      <c r="L855" s="432"/>
      <c r="M855" s="432"/>
      <c r="N855" s="432"/>
      <c r="O855" s="432"/>
      <c r="P855" s="432"/>
      <c r="Q855" s="432"/>
      <c r="R855" s="432"/>
      <c r="S855" s="432"/>
      <c r="T855" s="432"/>
      <c r="U855" s="432"/>
      <c r="V855" s="432"/>
      <c r="W855" s="432"/>
      <c r="X855" s="432"/>
      <c r="Y855" s="432"/>
      <c r="Z855" s="432"/>
    </row>
    <row r="856">
      <c r="A856" s="432"/>
      <c r="B856" s="432"/>
      <c r="C856" s="432"/>
      <c r="D856" s="432"/>
      <c r="E856" s="432"/>
      <c r="F856" s="432"/>
      <c r="G856" s="432"/>
      <c r="H856" s="432"/>
      <c r="I856" s="432"/>
      <c r="J856" s="432"/>
      <c r="K856" s="432"/>
      <c r="L856" s="432"/>
      <c r="M856" s="432"/>
      <c r="N856" s="432"/>
      <c r="O856" s="432"/>
      <c r="P856" s="432"/>
      <c r="Q856" s="432"/>
      <c r="R856" s="432"/>
      <c r="S856" s="432"/>
      <c r="T856" s="432"/>
      <c r="U856" s="432"/>
      <c r="V856" s="432"/>
      <c r="W856" s="432"/>
      <c r="X856" s="432"/>
      <c r="Y856" s="432"/>
      <c r="Z856" s="432"/>
    </row>
    <row r="857">
      <c r="A857" s="432"/>
      <c r="B857" s="432"/>
      <c r="C857" s="432"/>
      <c r="D857" s="432"/>
      <c r="E857" s="432"/>
      <c r="F857" s="432"/>
      <c r="G857" s="432"/>
      <c r="H857" s="432"/>
      <c r="I857" s="432"/>
      <c r="J857" s="432"/>
      <c r="K857" s="432"/>
      <c r="L857" s="432"/>
      <c r="M857" s="432"/>
      <c r="N857" s="432"/>
      <c r="O857" s="432"/>
      <c r="P857" s="432"/>
      <c r="Q857" s="432"/>
      <c r="R857" s="432"/>
      <c r="S857" s="432"/>
      <c r="T857" s="432"/>
      <c r="U857" s="432"/>
      <c r="V857" s="432"/>
      <c r="W857" s="432"/>
      <c r="X857" s="432"/>
      <c r="Y857" s="432"/>
      <c r="Z857" s="432"/>
    </row>
    <row r="858">
      <c r="A858" s="432"/>
      <c r="B858" s="432"/>
      <c r="C858" s="432"/>
      <c r="D858" s="432"/>
      <c r="E858" s="432"/>
      <c r="F858" s="432"/>
      <c r="G858" s="432"/>
      <c r="H858" s="432"/>
      <c r="I858" s="432"/>
      <c r="J858" s="432"/>
      <c r="K858" s="432"/>
      <c r="L858" s="432"/>
      <c r="M858" s="432"/>
      <c r="N858" s="432"/>
      <c r="O858" s="432"/>
      <c r="P858" s="432"/>
      <c r="Q858" s="432"/>
      <c r="R858" s="432"/>
      <c r="S858" s="432"/>
      <c r="T858" s="432"/>
      <c r="U858" s="432"/>
      <c r="V858" s="432"/>
      <c r="W858" s="432"/>
      <c r="X858" s="432"/>
      <c r="Y858" s="432"/>
      <c r="Z858" s="432"/>
    </row>
    <row r="859">
      <c r="A859" s="432"/>
      <c r="B859" s="432"/>
      <c r="C859" s="432"/>
      <c r="D859" s="432"/>
      <c r="E859" s="432"/>
      <c r="F859" s="432"/>
      <c r="G859" s="432"/>
      <c r="H859" s="432"/>
      <c r="I859" s="432"/>
      <c r="J859" s="432"/>
      <c r="K859" s="432"/>
      <c r="L859" s="432"/>
      <c r="M859" s="432"/>
      <c r="N859" s="432"/>
      <c r="O859" s="432"/>
      <c r="P859" s="432"/>
      <c r="Q859" s="432"/>
      <c r="R859" s="432"/>
      <c r="S859" s="432"/>
      <c r="T859" s="432"/>
      <c r="U859" s="432"/>
      <c r="V859" s="432"/>
      <c r="W859" s="432"/>
      <c r="X859" s="432"/>
      <c r="Y859" s="432"/>
      <c r="Z859" s="432"/>
    </row>
    <row r="860">
      <c r="A860" s="432"/>
      <c r="B860" s="432"/>
      <c r="C860" s="432"/>
      <c r="D860" s="432"/>
      <c r="E860" s="432"/>
      <c r="F860" s="432"/>
      <c r="G860" s="432"/>
      <c r="H860" s="432"/>
      <c r="I860" s="432"/>
      <c r="J860" s="432"/>
      <c r="K860" s="432"/>
      <c r="L860" s="432"/>
      <c r="M860" s="432"/>
      <c r="N860" s="432"/>
      <c r="O860" s="432"/>
      <c r="P860" s="432"/>
      <c r="Q860" s="432"/>
      <c r="R860" s="432"/>
      <c r="S860" s="432"/>
      <c r="T860" s="432"/>
      <c r="U860" s="432"/>
      <c r="V860" s="432"/>
      <c r="W860" s="432"/>
      <c r="X860" s="432"/>
      <c r="Y860" s="432"/>
      <c r="Z860" s="432"/>
    </row>
    <row r="861">
      <c r="A861" s="432"/>
      <c r="B861" s="432"/>
      <c r="C861" s="432"/>
      <c r="D861" s="432"/>
      <c r="E861" s="432"/>
      <c r="F861" s="432"/>
      <c r="G861" s="432"/>
      <c r="H861" s="432"/>
      <c r="I861" s="432"/>
      <c r="J861" s="432"/>
      <c r="K861" s="432"/>
      <c r="L861" s="432"/>
      <c r="M861" s="432"/>
      <c r="N861" s="432"/>
      <c r="O861" s="432"/>
      <c r="P861" s="432"/>
      <c r="Q861" s="432"/>
      <c r="R861" s="432"/>
      <c r="S861" s="432"/>
      <c r="T861" s="432"/>
      <c r="U861" s="432"/>
      <c r="V861" s="432"/>
      <c r="W861" s="432"/>
      <c r="X861" s="432"/>
      <c r="Y861" s="432"/>
      <c r="Z861" s="432"/>
    </row>
    <row r="862">
      <c r="A862" s="432"/>
      <c r="B862" s="432"/>
      <c r="C862" s="432"/>
      <c r="D862" s="432"/>
      <c r="E862" s="432"/>
      <c r="F862" s="432"/>
      <c r="G862" s="432"/>
      <c r="H862" s="432"/>
      <c r="I862" s="432"/>
      <c r="J862" s="432"/>
      <c r="K862" s="432"/>
      <c r="L862" s="432"/>
      <c r="M862" s="432"/>
      <c r="N862" s="432"/>
      <c r="O862" s="432"/>
      <c r="P862" s="432"/>
      <c r="Q862" s="432"/>
      <c r="R862" s="432"/>
      <c r="S862" s="432"/>
      <c r="T862" s="432"/>
      <c r="U862" s="432"/>
      <c r="V862" s="432"/>
      <c r="W862" s="432"/>
      <c r="X862" s="432"/>
      <c r="Y862" s="432"/>
      <c r="Z862" s="432"/>
    </row>
    <row r="863">
      <c r="A863" s="432"/>
      <c r="B863" s="432"/>
      <c r="C863" s="432"/>
      <c r="D863" s="432"/>
      <c r="E863" s="432"/>
      <c r="F863" s="432"/>
      <c r="G863" s="432"/>
      <c r="H863" s="432"/>
      <c r="I863" s="432"/>
      <c r="J863" s="432"/>
      <c r="K863" s="432"/>
      <c r="L863" s="432"/>
      <c r="M863" s="432"/>
      <c r="N863" s="432"/>
      <c r="O863" s="432"/>
      <c r="P863" s="432"/>
      <c r="Q863" s="432"/>
      <c r="R863" s="432"/>
      <c r="S863" s="432"/>
      <c r="T863" s="432"/>
      <c r="U863" s="432"/>
      <c r="V863" s="432"/>
      <c r="W863" s="432"/>
      <c r="X863" s="432"/>
      <c r="Y863" s="432"/>
      <c r="Z863" s="432"/>
    </row>
    <row r="864">
      <c r="A864" s="432"/>
      <c r="B864" s="432"/>
      <c r="C864" s="432"/>
      <c r="D864" s="432"/>
      <c r="E864" s="432"/>
      <c r="F864" s="432"/>
      <c r="G864" s="432"/>
      <c r="H864" s="432"/>
      <c r="I864" s="432"/>
      <c r="J864" s="432"/>
      <c r="K864" s="432"/>
      <c r="L864" s="432"/>
      <c r="M864" s="432"/>
      <c r="N864" s="432"/>
      <c r="O864" s="432"/>
      <c r="P864" s="432"/>
      <c r="Q864" s="432"/>
      <c r="R864" s="432"/>
      <c r="S864" s="432"/>
      <c r="T864" s="432"/>
      <c r="U864" s="432"/>
      <c r="V864" s="432"/>
      <c r="W864" s="432"/>
      <c r="X864" s="432"/>
      <c r="Y864" s="432"/>
      <c r="Z864" s="432"/>
    </row>
    <row r="865">
      <c r="A865" s="432"/>
      <c r="B865" s="432"/>
      <c r="C865" s="432"/>
      <c r="D865" s="432"/>
      <c r="E865" s="432"/>
      <c r="F865" s="432"/>
      <c r="G865" s="432"/>
      <c r="H865" s="432"/>
      <c r="I865" s="432"/>
      <c r="J865" s="432"/>
      <c r="K865" s="432"/>
      <c r="L865" s="432"/>
      <c r="M865" s="432"/>
      <c r="N865" s="432"/>
      <c r="O865" s="432"/>
      <c r="P865" s="432"/>
      <c r="Q865" s="432"/>
      <c r="R865" s="432"/>
      <c r="S865" s="432"/>
      <c r="T865" s="432"/>
      <c r="U865" s="432"/>
      <c r="V865" s="432"/>
      <c r="W865" s="432"/>
      <c r="X865" s="432"/>
      <c r="Y865" s="432"/>
      <c r="Z865" s="432"/>
    </row>
    <row r="866">
      <c r="A866" s="432"/>
      <c r="B866" s="432"/>
      <c r="C866" s="432"/>
      <c r="D866" s="432"/>
      <c r="E866" s="432"/>
      <c r="F866" s="432"/>
      <c r="G866" s="432"/>
      <c r="H866" s="432"/>
      <c r="I866" s="432"/>
      <c r="J866" s="432"/>
      <c r="K866" s="432"/>
      <c r="L866" s="432"/>
      <c r="M866" s="432"/>
      <c r="N866" s="432"/>
      <c r="O866" s="432"/>
      <c r="P866" s="432"/>
      <c r="Q866" s="432"/>
      <c r="R866" s="432"/>
      <c r="S866" s="432"/>
      <c r="T866" s="432"/>
      <c r="U866" s="432"/>
      <c r="V866" s="432"/>
      <c r="W866" s="432"/>
      <c r="X866" s="432"/>
      <c r="Y866" s="432"/>
      <c r="Z866" s="432"/>
    </row>
    <row r="867">
      <c r="A867" s="432"/>
      <c r="B867" s="432"/>
      <c r="C867" s="432"/>
      <c r="D867" s="432"/>
      <c r="E867" s="432"/>
      <c r="F867" s="432"/>
      <c r="G867" s="432"/>
      <c r="H867" s="432"/>
      <c r="I867" s="432"/>
      <c r="J867" s="432"/>
      <c r="K867" s="432"/>
      <c r="L867" s="432"/>
      <c r="M867" s="432"/>
      <c r="N867" s="432"/>
      <c r="O867" s="432"/>
      <c r="P867" s="432"/>
      <c r="Q867" s="432"/>
      <c r="R867" s="432"/>
      <c r="S867" s="432"/>
      <c r="T867" s="432"/>
      <c r="U867" s="432"/>
      <c r="V867" s="432"/>
      <c r="W867" s="432"/>
      <c r="X867" s="432"/>
      <c r="Y867" s="432"/>
      <c r="Z867" s="432"/>
    </row>
    <row r="868">
      <c r="A868" s="432"/>
      <c r="B868" s="432"/>
      <c r="C868" s="432"/>
      <c r="D868" s="432"/>
      <c r="E868" s="432"/>
      <c r="F868" s="432"/>
      <c r="G868" s="432"/>
      <c r="H868" s="432"/>
      <c r="I868" s="432"/>
      <c r="J868" s="432"/>
      <c r="K868" s="432"/>
      <c r="L868" s="432"/>
      <c r="M868" s="432"/>
      <c r="N868" s="432"/>
      <c r="O868" s="432"/>
      <c r="P868" s="432"/>
      <c r="Q868" s="432"/>
      <c r="R868" s="432"/>
      <c r="S868" s="432"/>
      <c r="T868" s="432"/>
      <c r="U868" s="432"/>
      <c r="V868" s="432"/>
      <c r="W868" s="432"/>
      <c r="X868" s="432"/>
      <c r="Y868" s="432"/>
      <c r="Z868" s="432"/>
    </row>
    <row r="869">
      <c r="A869" s="432"/>
      <c r="B869" s="432"/>
      <c r="C869" s="432"/>
      <c r="D869" s="432"/>
      <c r="E869" s="432"/>
      <c r="F869" s="432"/>
      <c r="G869" s="432"/>
      <c r="H869" s="432"/>
      <c r="I869" s="432"/>
      <c r="J869" s="432"/>
      <c r="K869" s="432"/>
      <c r="L869" s="432"/>
      <c r="M869" s="432"/>
      <c r="N869" s="432"/>
      <c r="O869" s="432"/>
      <c r="P869" s="432"/>
      <c r="Q869" s="432"/>
      <c r="R869" s="432"/>
      <c r="S869" s="432"/>
      <c r="T869" s="432"/>
      <c r="U869" s="432"/>
      <c r="V869" s="432"/>
      <c r="W869" s="432"/>
      <c r="X869" s="432"/>
      <c r="Y869" s="432"/>
      <c r="Z869" s="432"/>
    </row>
    <row r="870">
      <c r="A870" s="432"/>
      <c r="B870" s="432"/>
      <c r="C870" s="432"/>
      <c r="D870" s="432"/>
      <c r="E870" s="432"/>
      <c r="F870" s="432"/>
      <c r="G870" s="432"/>
      <c r="H870" s="432"/>
      <c r="I870" s="432"/>
      <c r="J870" s="432"/>
      <c r="K870" s="432"/>
      <c r="L870" s="432"/>
      <c r="M870" s="432"/>
      <c r="N870" s="432"/>
      <c r="O870" s="432"/>
      <c r="P870" s="432"/>
      <c r="Q870" s="432"/>
      <c r="R870" s="432"/>
      <c r="S870" s="432"/>
      <c r="T870" s="432"/>
      <c r="U870" s="432"/>
      <c r="V870" s="432"/>
      <c r="W870" s="432"/>
      <c r="X870" s="432"/>
      <c r="Y870" s="432"/>
      <c r="Z870" s="432"/>
    </row>
    <row r="871">
      <c r="A871" s="432"/>
      <c r="B871" s="432"/>
      <c r="C871" s="432"/>
      <c r="D871" s="432"/>
      <c r="E871" s="432"/>
      <c r="F871" s="432"/>
      <c r="G871" s="432"/>
      <c r="H871" s="432"/>
      <c r="I871" s="432"/>
      <c r="J871" s="432"/>
      <c r="K871" s="432"/>
      <c r="L871" s="432"/>
      <c r="M871" s="432"/>
      <c r="N871" s="432"/>
      <c r="O871" s="432"/>
      <c r="P871" s="432"/>
      <c r="Q871" s="432"/>
      <c r="R871" s="432"/>
      <c r="S871" s="432"/>
      <c r="T871" s="432"/>
      <c r="U871" s="432"/>
      <c r="V871" s="432"/>
      <c r="W871" s="432"/>
      <c r="X871" s="432"/>
      <c r="Y871" s="432"/>
      <c r="Z871" s="432"/>
    </row>
    <row r="872">
      <c r="A872" s="432"/>
      <c r="B872" s="432"/>
      <c r="C872" s="432"/>
      <c r="D872" s="432"/>
      <c r="E872" s="432"/>
      <c r="F872" s="432"/>
      <c r="G872" s="432"/>
      <c r="H872" s="432"/>
      <c r="I872" s="432"/>
      <c r="J872" s="432"/>
      <c r="K872" s="432"/>
      <c r="L872" s="432"/>
      <c r="M872" s="432"/>
      <c r="N872" s="432"/>
      <c r="O872" s="432"/>
      <c r="P872" s="432"/>
      <c r="Q872" s="432"/>
      <c r="R872" s="432"/>
      <c r="S872" s="432"/>
      <c r="T872" s="432"/>
      <c r="U872" s="432"/>
      <c r="V872" s="432"/>
      <c r="W872" s="432"/>
      <c r="X872" s="432"/>
      <c r="Y872" s="432"/>
      <c r="Z872" s="432"/>
    </row>
    <row r="873">
      <c r="A873" s="432"/>
      <c r="B873" s="432"/>
      <c r="C873" s="432"/>
      <c r="D873" s="432"/>
      <c r="E873" s="432"/>
      <c r="F873" s="432"/>
      <c r="G873" s="432"/>
      <c r="H873" s="432"/>
      <c r="I873" s="432"/>
      <c r="J873" s="432"/>
      <c r="K873" s="432"/>
      <c r="L873" s="432"/>
      <c r="M873" s="432"/>
      <c r="N873" s="432"/>
      <c r="O873" s="432"/>
      <c r="P873" s="432"/>
      <c r="Q873" s="432"/>
      <c r="R873" s="432"/>
      <c r="S873" s="432"/>
      <c r="T873" s="432"/>
      <c r="U873" s="432"/>
      <c r="V873" s="432"/>
      <c r="W873" s="432"/>
      <c r="X873" s="432"/>
      <c r="Y873" s="432"/>
      <c r="Z873" s="432"/>
    </row>
    <row r="874">
      <c r="A874" s="432"/>
      <c r="B874" s="432"/>
      <c r="C874" s="432"/>
      <c r="D874" s="432"/>
      <c r="E874" s="432"/>
      <c r="F874" s="432"/>
      <c r="G874" s="432"/>
      <c r="H874" s="432"/>
      <c r="I874" s="432"/>
      <c r="J874" s="432"/>
      <c r="K874" s="432"/>
      <c r="L874" s="432"/>
      <c r="M874" s="432"/>
      <c r="N874" s="432"/>
      <c r="O874" s="432"/>
      <c r="P874" s="432"/>
      <c r="Q874" s="432"/>
      <c r="R874" s="432"/>
      <c r="S874" s="432"/>
      <c r="T874" s="432"/>
      <c r="U874" s="432"/>
      <c r="V874" s="432"/>
      <c r="W874" s="432"/>
      <c r="X874" s="432"/>
      <c r="Y874" s="432"/>
      <c r="Z874" s="432"/>
    </row>
    <row r="875">
      <c r="A875" s="432"/>
      <c r="B875" s="432"/>
      <c r="C875" s="432"/>
      <c r="D875" s="432"/>
      <c r="E875" s="432"/>
      <c r="F875" s="432"/>
      <c r="G875" s="432"/>
      <c r="H875" s="432"/>
      <c r="I875" s="432"/>
      <c r="J875" s="432"/>
      <c r="K875" s="432"/>
      <c r="L875" s="432"/>
      <c r="M875" s="432"/>
      <c r="N875" s="432"/>
      <c r="O875" s="432"/>
      <c r="P875" s="432"/>
      <c r="Q875" s="432"/>
      <c r="R875" s="432"/>
      <c r="S875" s="432"/>
      <c r="T875" s="432"/>
      <c r="U875" s="432"/>
      <c r="V875" s="432"/>
      <c r="W875" s="432"/>
      <c r="X875" s="432"/>
      <c r="Y875" s="432"/>
      <c r="Z875" s="432"/>
    </row>
    <row r="876">
      <c r="A876" s="432"/>
      <c r="B876" s="432"/>
      <c r="C876" s="432"/>
      <c r="D876" s="432"/>
      <c r="E876" s="432"/>
      <c r="F876" s="432"/>
      <c r="G876" s="432"/>
      <c r="H876" s="432"/>
      <c r="I876" s="432"/>
      <c r="J876" s="432"/>
      <c r="K876" s="432"/>
      <c r="L876" s="432"/>
      <c r="M876" s="432"/>
      <c r="N876" s="432"/>
      <c r="O876" s="432"/>
      <c r="P876" s="432"/>
      <c r="Q876" s="432"/>
      <c r="R876" s="432"/>
      <c r="S876" s="432"/>
      <c r="T876" s="432"/>
      <c r="U876" s="432"/>
      <c r="V876" s="432"/>
      <c r="W876" s="432"/>
      <c r="X876" s="432"/>
      <c r="Y876" s="432"/>
      <c r="Z876" s="432"/>
    </row>
    <row r="877">
      <c r="A877" s="432"/>
      <c r="B877" s="432"/>
      <c r="C877" s="432"/>
      <c r="D877" s="432"/>
      <c r="E877" s="432"/>
      <c r="F877" s="432"/>
      <c r="G877" s="432"/>
      <c r="H877" s="432"/>
      <c r="I877" s="432"/>
      <c r="J877" s="432"/>
      <c r="K877" s="432"/>
      <c r="L877" s="432"/>
      <c r="M877" s="432"/>
      <c r="N877" s="432"/>
      <c r="O877" s="432"/>
      <c r="P877" s="432"/>
      <c r="Q877" s="432"/>
      <c r="R877" s="432"/>
      <c r="S877" s="432"/>
      <c r="T877" s="432"/>
      <c r="U877" s="432"/>
      <c r="V877" s="432"/>
      <c r="W877" s="432"/>
      <c r="X877" s="432"/>
      <c r="Y877" s="432"/>
      <c r="Z877" s="432"/>
    </row>
    <row r="878">
      <c r="A878" s="432"/>
      <c r="B878" s="432"/>
      <c r="C878" s="432"/>
      <c r="D878" s="432"/>
      <c r="E878" s="432"/>
      <c r="F878" s="432"/>
      <c r="G878" s="432"/>
      <c r="H878" s="432"/>
      <c r="I878" s="432"/>
      <c r="J878" s="432"/>
      <c r="K878" s="432"/>
      <c r="L878" s="432"/>
      <c r="M878" s="432"/>
      <c r="N878" s="432"/>
      <c r="O878" s="432"/>
      <c r="P878" s="432"/>
      <c r="Q878" s="432"/>
      <c r="R878" s="432"/>
      <c r="S878" s="432"/>
      <c r="T878" s="432"/>
      <c r="U878" s="432"/>
      <c r="V878" s="432"/>
      <c r="W878" s="432"/>
      <c r="X878" s="432"/>
      <c r="Y878" s="432"/>
      <c r="Z878" s="432"/>
    </row>
    <row r="879">
      <c r="A879" s="432"/>
      <c r="B879" s="432"/>
      <c r="C879" s="432"/>
      <c r="D879" s="432"/>
      <c r="E879" s="432"/>
      <c r="F879" s="432"/>
      <c r="G879" s="432"/>
      <c r="H879" s="432"/>
      <c r="I879" s="432"/>
      <c r="J879" s="432"/>
      <c r="K879" s="432"/>
      <c r="L879" s="432"/>
      <c r="M879" s="432"/>
      <c r="N879" s="432"/>
      <c r="O879" s="432"/>
      <c r="P879" s="432"/>
      <c r="Q879" s="432"/>
      <c r="R879" s="432"/>
      <c r="S879" s="432"/>
      <c r="T879" s="432"/>
      <c r="U879" s="432"/>
      <c r="V879" s="432"/>
      <c r="W879" s="432"/>
      <c r="X879" s="432"/>
      <c r="Y879" s="432"/>
      <c r="Z879" s="432"/>
    </row>
    <row r="880">
      <c r="A880" s="432"/>
      <c r="B880" s="432"/>
      <c r="C880" s="432"/>
      <c r="D880" s="432"/>
      <c r="E880" s="432"/>
      <c r="F880" s="432"/>
      <c r="G880" s="432"/>
      <c r="H880" s="432"/>
      <c r="I880" s="432"/>
      <c r="J880" s="432"/>
      <c r="K880" s="432"/>
      <c r="L880" s="432"/>
      <c r="M880" s="432"/>
      <c r="N880" s="432"/>
      <c r="O880" s="432"/>
      <c r="P880" s="432"/>
      <c r="Q880" s="432"/>
      <c r="R880" s="432"/>
      <c r="S880" s="432"/>
      <c r="T880" s="432"/>
      <c r="U880" s="432"/>
      <c r="V880" s="432"/>
      <c r="W880" s="432"/>
      <c r="X880" s="432"/>
      <c r="Y880" s="432"/>
      <c r="Z880" s="432"/>
    </row>
    <row r="881">
      <c r="A881" s="432"/>
      <c r="B881" s="432"/>
      <c r="C881" s="432"/>
      <c r="D881" s="432"/>
      <c r="E881" s="432"/>
      <c r="F881" s="432"/>
      <c r="G881" s="432"/>
      <c r="H881" s="432"/>
      <c r="I881" s="432"/>
      <c r="J881" s="432"/>
      <c r="K881" s="432"/>
      <c r="L881" s="432"/>
      <c r="M881" s="432"/>
      <c r="N881" s="432"/>
      <c r="O881" s="432"/>
      <c r="P881" s="432"/>
      <c r="Q881" s="432"/>
      <c r="R881" s="432"/>
      <c r="S881" s="432"/>
      <c r="T881" s="432"/>
      <c r="U881" s="432"/>
      <c r="V881" s="432"/>
      <c r="W881" s="432"/>
      <c r="X881" s="432"/>
      <c r="Y881" s="432"/>
      <c r="Z881" s="432"/>
    </row>
    <row r="882">
      <c r="A882" s="432"/>
      <c r="B882" s="432"/>
      <c r="C882" s="432"/>
      <c r="D882" s="432"/>
      <c r="E882" s="432"/>
      <c r="F882" s="432"/>
      <c r="G882" s="432"/>
      <c r="H882" s="432"/>
      <c r="I882" s="432"/>
      <c r="J882" s="432"/>
      <c r="K882" s="432"/>
      <c r="L882" s="432"/>
      <c r="M882" s="432"/>
      <c r="N882" s="432"/>
      <c r="O882" s="432"/>
      <c r="P882" s="432"/>
      <c r="Q882" s="432"/>
      <c r="R882" s="432"/>
      <c r="S882" s="432"/>
      <c r="T882" s="432"/>
      <c r="U882" s="432"/>
      <c r="V882" s="432"/>
      <c r="W882" s="432"/>
      <c r="X882" s="432"/>
      <c r="Y882" s="432"/>
      <c r="Z882" s="432"/>
    </row>
    <row r="883">
      <c r="A883" s="432"/>
      <c r="B883" s="432"/>
      <c r="C883" s="432"/>
      <c r="D883" s="432"/>
      <c r="E883" s="432"/>
      <c r="F883" s="432"/>
      <c r="G883" s="432"/>
      <c r="H883" s="432"/>
      <c r="I883" s="432"/>
      <c r="J883" s="432"/>
      <c r="K883" s="432"/>
      <c r="L883" s="432"/>
      <c r="M883" s="432"/>
      <c r="N883" s="432"/>
      <c r="O883" s="432"/>
      <c r="P883" s="432"/>
      <c r="Q883" s="432"/>
      <c r="R883" s="432"/>
      <c r="S883" s="432"/>
      <c r="T883" s="432"/>
      <c r="U883" s="432"/>
      <c r="V883" s="432"/>
      <c r="W883" s="432"/>
      <c r="X883" s="432"/>
      <c r="Y883" s="432"/>
      <c r="Z883" s="432"/>
    </row>
    <row r="884">
      <c r="A884" s="432"/>
      <c r="B884" s="432"/>
      <c r="C884" s="432"/>
      <c r="D884" s="432"/>
      <c r="E884" s="432"/>
      <c r="F884" s="432"/>
      <c r="G884" s="432"/>
      <c r="H884" s="432"/>
      <c r="I884" s="432"/>
      <c r="J884" s="432"/>
      <c r="K884" s="432"/>
      <c r="L884" s="432"/>
      <c r="M884" s="432"/>
      <c r="N884" s="432"/>
      <c r="O884" s="432"/>
      <c r="P884" s="432"/>
      <c r="Q884" s="432"/>
      <c r="R884" s="432"/>
      <c r="S884" s="432"/>
      <c r="T884" s="432"/>
      <c r="U884" s="432"/>
      <c r="V884" s="432"/>
      <c r="W884" s="432"/>
      <c r="X884" s="432"/>
      <c r="Y884" s="432"/>
      <c r="Z884" s="432"/>
    </row>
    <row r="885">
      <c r="A885" s="432"/>
      <c r="B885" s="432"/>
      <c r="C885" s="432"/>
      <c r="D885" s="432"/>
      <c r="E885" s="432"/>
      <c r="F885" s="432"/>
      <c r="G885" s="432"/>
      <c r="H885" s="432"/>
      <c r="I885" s="432"/>
      <c r="J885" s="432"/>
      <c r="K885" s="432"/>
      <c r="L885" s="432"/>
      <c r="M885" s="432"/>
      <c r="N885" s="432"/>
      <c r="O885" s="432"/>
      <c r="P885" s="432"/>
      <c r="Q885" s="432"/>
      <c r="R885" s="432"/>
      <c r="S885" s="432"/>
      <c r="T885" s="432"/>
      <c r="U885" s="432"/>
      <c r="V885" s="432"/>
      <c r="W885" s="432"/>
      <c r="X885" s="432"/>
      <c r="Y885" s="432"/>
      <c r="Z885" s="432"/>
    </row>
    <row r="886">
      <c r="A886" s="432"/>
      <c r="B886" s="432"/>
      <c r="C886" s="432"/>
      <c r="D886" s="432"/>
      <c r="E886" s="432"/>
      <c r="F886" s="432"/>
      <c r="G886" s="432"/>
      <c r="H886" s="432"/>
      <c r="I886" s="432"/>
      <c r="J886" s="432"/>
      <c r="K886" s="432"/>
      <c r="L886" s="432"/>
      <c r="M886" s="432"/>
      <c r="N886" s="432"/>
      <c r="O886" s="432"/>
      <c r="P886" s="432"/>
      <c r="Q886" s="432"/>
      <c r="R886" s="432"/>
      <c r="S886" s="432"/>
      <c r="T886" s="432"/>
      <c r="U886" s="432"/>
      <c r="V886" s="432"/>
      <c r="W886" s="432"/>
      <c r="X886" s="432"/>
      <c r="Y886" s="432"/>
      <c r="Z886" s="432"/>
    </row>
    <row r="887">
      <c r="A887" s="432"/>
      <c r="B887" s="432"/>
      <c r="C887" s="432"/>
      <c r="D887" s="432"/>
      <c r="E887" s="432"/>
      <c r="F887" s="432"/>
      <c r="G887" s="432"/>
      <c r="H887" s="432"/>
      <c r="I887" s="432"/>
      <c r="J887" s="432"/>
      <c r="K887" s="432"/>
      <c r="L887" s="432"/>
      <c r="M887" s="432"/>
      <c r="N887" s="432"/>
      <c r="O887" s="432"/>
      <c r="P887" s="432"/>
      <c r="Q887" s="432"/>
      <c r="R887" s="432"/>
      <c r="S887" s="432"/>
      <c r="T887" s="432"/>
      <c r="U887" s="432"/>
      <c r="V887" s="432"/>
      <c r="W887" s="432"/>
      <c r="X887" s="432"/>
      <c r="Y887" s="432"/>
      <c r="Z887" s="432"/>
    </row>
    <row r="888">
      <c r="A888" s="432"/>
      <c r="B888" s="432"/>
      <c r="C888" s="432"/>
      <c r="D888" s="432"/>
      <c r="E888" s="432"/>
      <c r="F888" s="432"/>
      <c r="G888" s="432"/>
      <c r="H888" s="432"/>
      <c r="I888" s="432"/>
      <c r="J888" s="432"/>
      <c r="K888" s="432"/>
      <c r="L888" s="432"/>
      <c r="M888" s="432"/>
      <c r="N888" s="432"/>
      <c r="O888" s="432"/>
      <c r="P888" s="432"/>
      <c r="Q888" s="432"/>
      <c r="R888" s="432"/>
      <c r="S888" s="432"/>
      <c r="T888" s="432"/>
      <c r="U888" s="432"/>
      <c r="V888" s="432"/>
      <c r="W888" s="432"/>
      <c r="X888" s="432"/>
      <c r="Y888" s="432"/>
      <c r="Z888" s="432"/>
    </row>
    <row r="889">
      <c r="A889" s="432"/>
      <c r="B889" s="432"/>
      <c r="C889" s="432"/>
      <c r="D889" s="432"/>
      <c r="E889" s="432"/>
      <c r="F889" s="432"/>
      <c r="G889" s="432"/>
      <c r="H889" s="432"/>
      <c r="I889" s="432"/>
      <c r="J889" s="432"/>
      <c r="K889" s="432"/>
      <c r="L889" s="432"/>
      <c r="M889" s="432"/>
      <c r="N889" s="432"/>
      <c r="O889" s="432"/>
      <c r="P889" s="432"/>
      <c r="Q889" s="432"/>
      <c r="R889" s="432"/>
      <c r="S889" s="432"/>
      <c r="T889" s="432"/>
      <c r="U889" s="432"/>
      <c r="V889" s="432"/>
      <c r="W889" s="432"/>
      <c r="X889" s="432"/>
      <c r="Y889" s="432"/>
      <c r="Z889" s="432"/>
    </row>
    <row r="890">
      <c r="A890" s="432"/>
      <c r="B890" s="432"/>
      <c r="C890" s="432"/>
      <c r="D890" s="432"/>
      <c r="E890" s="432"/>
      <c r="F890" s="432"/>
      <c r="G890" s="432"/>
      <c r="H890" s="432"/>
      <c r="I890" s="432"/>
      <c r="J890" s="432"/>
      <c r="K890" s="432"/>
      <c r="L890" s="432"/>
      <c r="M890" s="432"/>
      <c r="N890" s="432"/>
      <c r="O890" s="432"/>
      <c r="P890" s="432"/>
      <c r="Q890" s="432"/>
      <c r="R890" s="432"/>
      <c r="S890" s="432"/>
      <c r="T890" s="432"/>
      <c r="U890" s="432"/>
      <c r="V890" s="432"/>
      <c r="W890" s="432"/>
      <c r="X890" s="432"/>
      <c r="Y890" s="432"/>
      <c r="Z890" s="432"/>
    </row>
    <row r="891">
      <c r="A891" s="432"/>
      <c r="B891" s="432"/>
      <c r="C891" s="432"/>
      <c r="D891" s="432"/>
      <c r="E891" s="432"/>
      <c r="F891" s="432"/>
      <c r="G891" s="432"/>
      <c r="H891" s="432"/>
      <c r="I891" s="432"/>
      <c r="J891" s="432"/>
      <c r="K891" s="432"/>
      <c r="L891" s="432"/>
      <c r="M891" s="432"/>
      <c r="N891" s="432"/>
      <c r="O891" s="432"/>
      <c r="P891" s="432"/>
      <c r="Q891" s="432"/>
      <c r="R891" s="432"/>
      <c r="S891" s="432"/>
      <c r="T891" s="432"/>
      <c r="U891" s="432"/>
      <c r="V891" s="432"/>
      <c r="W891" s="432"/>
      <c r="X891" s="432"/>
      <c r="Y891" s="432"/>
      <c r="Z891" s="432"/>
    </row>
    <row r="892">
      <c r="A892" s="432"/>
      <c r="B892" s="432"/>
      <c r="C892" s="432"/>
      <c r="D892" s="432"/>
      <c r="E892" s="432"/>
      <c r="F892" s="432"/>
      <c r="G892" s="432"/>
      <c r="H892" s="432"/>
      <c r="I892" s="432"/>
      <c r="J892" s="432"/>
      <c r="K892" s="432"/>
      <c r="L892" s="432"/>
      <c r="M892" s="432"/>
      <c r="N892" s="432"/>
      <c r="O892" s="432"/>
      <c r="P892" s="432"/>
      <c r="Q892" s="432"/>
      <c r="R892" s="432"/>
      <c r="S892" s="432"/>
      <c r="T892" s="432"/>
      <c r="U892" s="432"/>
      <c r="V892" s="432"/>
      <c r="W892" s="432"/>
      <c r="X892" s="432"/>
      <c r="Y892" s="432"/>
      <c r="Z892" s="432"/>
    </row>
    <row r="893">
      <c r="A893" s="432"/>
      <c r="B893" s="432"/>
      <c r="C893" s="432"/>
      <c r="D893" s="432"/>
      <c r="E893" s="432"/>
      <c r="F893" s="432"/>
      <c r="G893" s="432"/>
      <c r="H893" s="432"/>
      <c r="I893" s="432"/>
      <c r="J893" s="432"/>
      <c r="K893" s="432"/>
      <c r="L893" s="432"/>
      <c r="M893" s="432"/>
      <c r="N893" s="432"/>
      <c r="O893" s="432"/>
      <c r="P893" s="432"/>
      <c r="Q893" s="432"/>
      <c r="R893" s="432"/>
      <c r="S893" s="432"/>
      <c r="T893" s="432"/>
      <c r="U893" s="432"/>
      <c r="V893" s="432"/>
      <c r="W893" s="432"/>
      <c r="X893" s="432"/>
      <c r="Y893" s="432"/>
      <c r="Z893" s="432"/>
    </row>
    <row r="894">
      <c r="A894" s="432"/>
      <c r="B894" s="432"/>
      <c r="C894" s="432"/>
      <c r="D894" s="432"/>
      <c r="E894" s="432"/>
      <c r="F894" s="432"/>
      <c r="G894" s="432"/>
      <c r="H894" s="432"/>
      <c r="I894" s="432"/>
      <c r="J894" s="432"/>
      <c r="K894" s="432"/>
      <c r="L894" s="432"/>
      <c r="M894" s="432"/>
      <c r="N894" s="432"/>
      <c r="O894" s="432"/>
      <c r="P894" s="432"/>
      <c r="Q894" s="432"/>
      <c r="R894" s="432"/>
      <c r="S894" s="432"/>
      <c r="T894" s="432"/>
      <c r="U894" s="432"/>
      <c r="V894" s="432"/>
      <c r="W894" s="432"/>
      <c r="X894" s="432"/>
      <c r="Y894" s="432"/>
      <c r="Z894" s="432"/>
    </row>
    <row r="895">
      <c r="A895" s="432"/>
      <c r="B895" s="432"/>
      <c r="C895" s="432"/>
      <c r="D895" s="432"/>
      <c r="E895" s="432"/>
      <c r="F895" s="432"/>
      <c r="G895" s="432"/>
      <c r="H895" s="432"/>
      <c r="I895" s="432"/>
      <c r="J895" s="432"/>
      <c r="K895" s="432"/>
      <c r="L895" s="432"/>
      <c r="M895" s="432"/>
      <c r="N895" s="432"/>
      <c r="O895" s="432"/>
      <c r="P895" s="432"/>
      <c r="Q895" s="432"/>
      <c r="R895" s="432"/>
      <c r="S895" s="432"/>
      <c r="T895" s="432"/>
      <c r="U895" s="432"/>
      <c r="V895" s="432"/>
      <c r="W895" s="432"/>
      <c r="X895" s="432"/>
      <c r="Y895" s="432"/>
      <c r="Z895" s="432"/>
    </row>
    <row r="896">
      <c r="A896" s="432"/>
      <c r="B896" s="432"/>
      <c r="C896" s="432"/>
      <c r="D896" s="432"/>
      <c r="E896" s="432"/>
      <c r="F896" s="432"/>
      <c r="G896" s="432"/>
      <c r="H896" s="432"/>
      <c r="I896" s="432"/>
      <c r="J896" s="432"/>
      <c r="K896" s="432"/>
      <c r="L896" s="432"/>
      <c r="M896" s="432"/>
      <c r="N896" s="432"/>
      <c r="O896" s="432"/>
      <c r="P896" s="432"/>
      <c r="Q896" s="432"/>
      <c r="R896" s="432"/>
      <c r="S896" s="432"/>
      <c r="T896" s="432"/>
      <c r="U896" s="432"/>
      <c r="V896" s="432"/>
      <c r="W896" s="432"/>
      <c r="X896" s="432"/>
      <c r="Y896" s="432"/>
      <c r="Z896" s="432"/>
    </row>
    <row r="897">
      <c r="A897" s="432"/>
      <c r="B897" s="432"/>
      <c r="C897" s="432"/>
      <c r="D897" s="432"/>
      <c r="E897" s="432"/>
      <c r="F897" s="432"/>
      <c r="G897" s="432"/>
      <c r="H897" s="432"/>
      <c r="I897" s="432"/>
      <c r="J897" s="432"/>
      <c r="K897" s="432"/>
      <c r="L897" s="432"/>
      <c r="M897" s="432"/>
      <c r="N897" s="432"/>
      <c r="O897" s="432"/>
      <c r="P897" s="432"/>
      <c r="Q897" s="432"/>
      <c r="R897" s="432"/>
      <c r="S897" s="432"/>
      <c r="T897" s="432"/>
      <c r="U897" s="432"/>
      <c r="V897" s="432"/>
      <c r="W897" s="432"/>
      <c r="X897" s="432"/>
      <c r="Y897" s="432"/>
      <c r="Z897" s="432"/>
    </row>
    <row r="898">
      <c r="A898" s="432"/>
      <c r="B898" s="432"/>
      <c r="C898" s="432"/>
      <c r="D898" s="432"/>
      <c r="E898" s="432"/>
      <c r="F898" s="432"/>
      <c r="G898" s="432"/>
      <c r="H898" s="432"/>
      <c r="I898" s="432"/>
      <c r="J898" s="432"/>
      <c r="K898" s="432"/>
      <c r="L898" s="432"/>
      <c r="M898" s="432"/>
      <c r="N898" s="432"/>
      <c r="O898" s="432"/>
      <c r="P898" s="432"/>
      <c r="Q898" s="432"/>
      <c r="R898" s="432"/>
      <c r="S898" s="432"/>
      <c r="T898" s="432"/>
      <c r="U898" s="432"/>
      <c r="V898" s="432"/>
      <c r="W898" s="432"/>
      <c r="X898" s="432"/>
      <c r="Y898" s="432"/>
      <c r="Z898" s="432"/>
    </row>
    <row r="899">
      <c r="A899" s="432"/>
      <c r="B899" s="432"/>
      <c r="C899" s="432"/>
      <c r="D899" s="432"/>
      <c r="E899" s="432"/>
      <c r="F899" s="432"/>
      <c r="G899" s="432"/>
      <c r="H899" s="432"/>
      <c r="I899" s="432"/>
      <c r="J899" s="432"/>
      <c r="K899" s="432"/>
      <c r="L899" s="432"/>
      <c r="M899" s="432"/>
      <c r="N899" s="432"/>
      <c r="O899" s="432"/>
      <c r="P899" s="432"/>
      <c r="Q899" s="432"/>
      <c r="R899" s="432"/>
      <c r="S899" s="432"/>
      <c r="T899" s="432"/>
      <c r="U899" s="432"/>
      <c r="V899" s="432"/>
      <c r="W899" s="432"/>
      <c r="X899" s="432"/>
      <c r="Y899" s="432"/>
      <c r="Z899" s="432"/>
    </row>
    <row r="900">
      <c r="A900" s="432"/>
      <c r="B900" s="432"/>
      <c r="C900" s="432"/>
      <c r="D900" s="432"/>
      <c r="E900" s="432"/>
      <c r="F900" s="432"/>
      <c r="G900" s="432"/>
      <c r="H900" s="432"/>
      <c r="I900" s="432"/>
      <c r="J900" s="432"/>
      <c r="K900" s="432"/>
      <c r="L900" s="432"/>
      <c r="M900" s="432"/>
      <c r="N900" s="432"/>
      <c r="O900" s="432"/>
      <c r="P900" s="432"/>
      <c r="Q900" s="432"/>
      <c r="R900" s="432"/>
      <c r="S900" s="432"/>
      <c r="T900" s="432"/>
      <c r="U900" s="432"/>
      <c r="V900" s="432"/>
      <c r="W900" s="432"/>
      <c r="X900" s="432"/>
      <c r="Y900" s="432"/>
      <c r="Z900" s="432"/>
    </row>
    <row r="901">
      <c r="A901" s="432"/>
      <c r="B901" s="432"/>
      <c r="C901" s="432"/>
      <c r="D901" s="432"/>
      <c r="E901" s="432"/>
      <c r="F901" s="432"/>
      <c r="G901" s="432"/>
      <c r="H901" s="432"/>
      <c r="I901" s="432"/>
      <c r="J901" s="432"/>
      <c r="K901" s="432"/>
      <c r="L901" s="432"/>
      <c r="M901" s="432"/>
      <c r="N901" s="432"/>
      <c r="O901" s="432"/>
      <c r="P901" s="432"/>
      <c r="Q901" s="432"/>
      <c r="R901" s="432"/>
      <c r="S901" s="432"/>
      <c r="T901" s="432"/>
      <c r="U901" s="432"/>
      <c r="V901" s="432"/>
      <c r="W901" s="432"/>
      <c r="X901" s="432"/>
      <c r="Y901" s="432"/>
      <c r="Z901" s="432"/>
    </row>
    <row r="902">
      <c r="A902" s="432"/>
      <c r="B902" s="432"/>
      <c r="C902" s="432"/>
      <c r="D902" s="432"/>
      <c r="E902" s="432"/>
      <c r="F902" s="432"/>
      <c r="G902" s="432"/>
      <c r="H902" s="432"/>
      <c r="I902" s="432"/>
      <c r="J902" s="432"/>
      <c r="K902" s="432"/>
      <c r="L902" s="432"/>
      <c r="M902" s="432"/>
      <c r="N902" s="432"/>
      <c r="O902" s="432"/>
      <c r="P902" s="432"/>
      <c r="Q902" s="432"/>
      <c r="R902" s="432"/>
      <c r="S902" s="432"/>
      <c r="T902" s="432"/>
      <c r="U902" s="432"/>
      <c r="V902" s="432"/>
      <c r="W902" s="432"/>
      <c r="X902" s="432"/>
      <c r="Y902" s="432"/>
      <c r="Z902" s="432"/>
    </row>
    <row r="903">
      <c r="A903" s="432"/>
      <c r="B903" s="432"/>
      <c r="C903" s="432"/>
      <c r="D903" s="432"/>
      <c r="E903" s="432"/>
      <c r="F903" s="432"/>
      <c r="G903" s="432"/>
      <c r="H903" s="432"/>
      <c r="I903" s="432"/>
      <c r="J903" s="432"/>
      <c r="K903" s="432"/>
      <c r="L903" s="432"/>
      <c r="M903" s="432"/>
      <c r="N903" s="432"/>
      <c r="O903" s="432"/>
      <c r="P903" s="432"/>
      <c r="Q903" s="432"/>
      <c r="R903" s="432"/>
      <c r="S903" s="432"/>
      <c r="T903" s="432"/>
      <c r="U903" s="432"/>
      <c r="V903" s="432"/>
      <c r="W903" s="432"/>
      <c r="X903" s="432"/>
      <c r="Y903" s="432"/>
      <c r="Z903" s="432"/>
    </row>
    <row r="904">
      <c r="A904" s="432"/>
      <c r="B904" s="432"/>
      <c r="C904" s="432"/>
      <c r="D904" s="432"/>
      <c r="E904" s="432"/>
      <c r="F904" s="432"/>
      <c r="G904" s="432"/>
      <c r="H904" s="432"/>
      <c r="I904" s="432"/>
      <c r="J904" s="432"/>
      <c r="K904" s="432"/>
      <c r="L904" s="432"/>
      <c r="M904" s="432"/>
      <c r="N904" s="432"/>
      <c r="O904" s="432"/>
      <c r="P904" s="432"/>
      <c r="Q904" s="432"/>
      <c r="R904" s="432"/>
      <c r="S904" s="432"/>
      <c r="T904" s="432"/>
      <c r="U904" s="432"/>
      <c r="V904" s="432"/>
      <c r="W904" s="432"/>
      <c r="X904" s="432"/>
      <c r="Y904" s="432"/>
      <c r="Z904" s="432"/>
    </row>
    <row r="905">
      <c r="A905" s="432"/>
      <c r="B905" s="432"/>
      <c r="C905" s="432"/>
      <c r="D905" s="432"/>
      <c r="E905" s="432"/>
      <c r="F905" s="432"/>
      <c r="G905" s="432"/>
      <c r="H905" s="432"/>
      <c r="I905" s="432"/>
      <c r="J905" s="432"/>
      <c r="K905" s="432"/>
      <c r="L905" s="432"/>
      <c r="M905" s="432"/>
      <c r="N905" s="432"/>
      <c r="O905" s="432"/>
      <c r="P905" s="432"/>
      <c r="Q905" s="432"/>
      <c r="R905" s="432"/>
      <c r="S905" s="432"/>
      <c r="T905" s="432"/>
      <c r="U905" s="432"/>
      <c r="V905" s="432"/>
      <c r="W905" s="432"/>
      <c r="X905" s="432"/>
      <c r="Y905" s="432"/>
      <c r="Z905" s="432"/>
    </row>
    <row r="906">
      <c r="A906" s="432"/>
      <c r="B906" s="432"/>
      <c r="C906" s="432"/>
      <c r="D906" s="432"/>
      <c r="E906" s="432"/>
      <c r="F906" s="432"/>
      <c r="G906" s="432"/>
      <c r="H906" s="432"/>
      <c r="I906" s="432"/>
      <c r="J906" s="432"/>
      <c r="K906" s="432"/>
      <c r="L906" s="432"/>
      <c r="M906" s="432"/>
      <c r="N906" s="432"/>
      <c r="O906" s="432"/>
      <c r="P906" s="432"/>
      <c r="Q906" s="432"/>
      <c r="R906" s="432"/>
      <c r="S906" s="432"/>
      <c r="T906" s="432"/>
      <c r="U906" s="432"/>
      <c r="V906" s="432"/>
      <c r="W906" s="432"/>
      <c r="X906" s="432"/>
      <c r="Y906" s="432"/>
      <c r="Z906" s="432"/>
    </row>
    <row r="907">
      <c r="A907" s="432"/>
      <c r="B907" s="432"/>
      <c r="C907" s="432"/>
      <c r="D907" s="432"/>
      <c r="E907" s="432"/>
      <c r="F907" s="432"/>
      <c r="G907" s="432"/>
      <c r="H907" s="432"/>
      <c r="I907" s="432"/>
      <c r="J907" s="432"/>
      <c r="K907" s="432"/>
      <c r="L907" s="432"/>
      <c r="M907" s="432"/>
      <c r="N907" s="432"/>
      <c r="O907" s="432"/>
      <c r="P907" s="432"/>
      <c r="Q907" s="432"/>
      <c r="R907" s="432"/>
      <c r="S907" s="432"/>
      <c r="T907" s="432"/>
      <c r="U907" s="432"/>
      <c r="V907" s="432"/>
      <c r="W907" s="432"/>
      <c r="X907" s="432"/>
      <c r="Y907" s="432"/>
      <c r="Z907" s="432"/>
    </row>
    <row r="908">
      <c r="A908" s="432"/>
      <c r="B908" s="432"/>
      <c r="C908" s="432"/>
      <c r="D908" s="432"/>
      <c r="E908" s="432"/>
      <c r="F908" s="432"/>
      <c r="G908" s="432"/>
      <c r="H908" s="432"/>
      <c r="I908" s="432"/>
      <c r="J908" s="432"/>
      <c r="K908" s="432"/>
      <c r="L908" s="432"/>
      <c r="M908" s="432"/>
      <c r="N908" s="432"/>
      <c r="O908" s="432"/>
      <c r="P908" s="432"/>
      <c r="Q908" s="432"/>
      <c r="R908" s="432"/>
      <c r="S908" s="432"/>
      <c r="T908" s="432"/>
      <c r="U908" s="432"/>
      <c r="V908" s="432"/>
      <c r="W908" s="432"/>
      <c r="X908" s="432"/>
      <c r="Y908" s="432"/>
      <c r="Z908" s="432"/>
    </row>
    <row r="909">
      <c r="A909" s="432"/>
      <c r="B909" s="432"/>
      <c r="C909" s="432"/>
      <c r="D909" s="432"/>
      <c r="E909" s="432"/>
      <c r="F909" s="432"/>
      <c r="G909" s="432"/>
      <c r="H909" s="432"/>
      <c r="I909" s="432"/>
      <c r="J909" s="432"/>
      <c r="K909" s="432"/>
      <c r="L909" s="432"/>
      <c r="M909" s="432"/>
      <c r="N909" s="432"/>
      <c r="O909" s="432"/>
      <c r="P909" s="432"/>
      <c r="Q909" s="432"/>
      <c r="R909" s="432"/>
      <c r="S909" s="432"/>
      <c r="T909" s="432"/>
      <c r="U909" s="432"/>
      <c r="V909" s="432"/>
      <c r="W909" s="432"/>
      <c r="X909" s="432"/>
      <c r="Y909" s="432"/>
      <c r="Z909" s="432"/>
    </row>
    <row r="910">
      <c r="A910" s="432"/>
      <c r="B910" s="432"/>
      <c r="C910" s="432"/>
      <c r="D910" s="432"/>
      <c r="E910" s="432"/>
      <c r="F910" s="432"/>
      <c r="G910" s="432"/>
      <c r="H910" s="432"/>
      <c r="I910" s="432"/>
      <c r="J910" s="432"/>
      <c r="K910" s="432"/>
      <c r="L910" s="432"/>
      <c r="M910" s="432"/>
      <c r="N910" s="432"/>
      <c r="O910" s="432"/>
      <c r="P910" s="432"/>
      <c r="Q910" s="432"/>
      <c r="R910" s="432"/>
      <c r="S910" s="432"/>
      <c r="T910" s="432"/>
      <c r="U910" s="432"/>
      <c r="V910" s="432"/>
      <c r="W910" s="432"/>
      <c r="X910" s="432"/>
      <c r="Y910" s="432"/>
      <c r="Z910" s="432"/>
    </row>
    <row r="911">
      <c r="A911" s="432"/>
      <c r="B911" s="432"/>
      <c r="C911" s="432"/>
      <c r="D911" s="432"/>
      <c r="E911" s="432"/>
      <c r="F911" s="432"/>
      <c r="G911" s="432"/>
      <c r="H911" s="432"/>
      <c r="I911" s="432"/>
      <c r="J911" s="432"/>
      <c r="K911" s="432"/>
      <c r="L911" s="432"/>
      <c r="M911" s="432"/>
      <c r="N911" s="432"/>
      <c r="O911" s="432"/>
      <c r="P911" s="432"/>
      <c r="Q911" s="432"/>
      <c r="R911" s="432"/>
      <c r="S911" s="432"/>
      <c r="T911" s="432"/>
      <c r="U911" s="432"/>
      <c r="V911" s="432"/>
      <c r="W911" s="432"/>
      <c r="X911" s="432"/>
      <c r="Y911" s="432"/>
      <c r="Z911" s="432"/>
    </row>
    <row r="912">
      <c r="A912" s="432"/>
      <c r="B912" s="432"/>
      <c r="C912" s="432"/>
      <c r="D912" s="432"/>
      <c r="E912" s="432"/>
      <c r="F912" s="432"/>
      <c r="G912" s="432"/>
      <c r="H912" s="432"/>
      <c r="I912" s="432"/>
      <c r="J912" s="432"/>
      <c r="K912" s="432"/>
      <c r="L912" s="432"/>
      <c r="M912" s="432"/>
      <c r="N912" s="432"/>
      <c r="O912" s="432"/>
      <c r="P912" s="432"/>
      <c r="Q912" s="432"/>
      <c r="R912" s="432"/>
      <c r="S912" s="432"/>
      <c r="T912" s="432"/>
      <c r="U912" s="432"/>
      <c r="V912" s="432"/>
      <c r="W912" s="432"/>
      <c r="X912" s="432"/>
      <c r="Y912" s="432"/>
      <c r="Z912" s="432"/>
    </row>
    <row r="913">
      <c r="A913" s="432"/>
      <c r="B913" s="432"/>
      <c r="C913" s="432"/>
      <c r="D913" s="432"/>
      <c r="E913" s="432"/>
      <c r="F913" s="432"/>
      <c r="G913" s="432"/>
      <c r="H913" s="432"/>
      <c r="I913" s="432"/>
      <c r="J913" s="432"/>
      <c r="K913" s="432"/>
      <c r="L913" s="432"/>
      <c r="M913" s="432"/>
      <c r="N913" s="432"/>
      <c r="O913" s="432"/>
      <c r="P913" s="432"/>
      <c r="Q913" s="432"/>
      <c r="R913" s="432"/>
      <c r="S913" s="432"/>
      <c r="T913" s="432"/>
      <c r="U913" s="432"/>
      <c r="V913" s="432"/>
      <c r="W913" s="432"/>
      <c r="X913" s="432"/>
      <c r="Y913" s="432"/>
      <c r="Z913" s="432"/>
    </row>
    <row r="914">
      <c r="A914" s="432"/>
      <c r="B914" s="432"/>
      <c r="C914" s="432"/>
      <c r="D914" s="432"/>
      <c r="E914" s="432"/>
      <c r="F914" s="432"/>
      <c r="G914" s="432"/>
      <c r="H914" s="432"/>
      <c r="I914" s="432"/>
      <c r="J914" s="432"/>
      <c r="K914" s="432"/>
      <c r="L914" s="432"/>
      <c r="M914" s="432"/>
      <c r="N914" s="432"/>
      <c r="O914" s="432"/>
      <c r="P914" s="432"/>
      <c r="Q914" s="432"/>
      <c r="R914" s="432"/>
      <c r="S914" s="432"/>
      <c r="T914" s="432"/>
      <c r="U914" s="432"/>
      <c r="V914" s="432"/>
      <c r="W914" s="432"/>
      <c r="X914" s="432"/>
      <c r="Y914" s="432"/>
      <c r="Z914" s="432"/>
    </row>
    <row r="915">
      <c r="A915" s="432"/>
      <c r="B915" s="432"/>
      <c r="C915" s="432"/>
      <c r="D915" s="432"/>
      <c r="E915" s="432"/>
      <c r="F915" s="432"/>
      <c r="G915" s="432"/>
      <c r="H915" s="432"/>
      <c r="I915" s="432"/>
      <c r="J915" s="432"/>
      <c r="K915" s="432"/>
      <c r="L915" s="432"/>
      <c r="M915" s="432"/>
      <c r="N915" s="432"/>
      <c r="O915" s="432"/>
      <c r="P915" s="432"/>
      <c r="Q915" s="432"/>
      <c r="R915" s="432"/>
      <c r="S915" s="432"/>
      <c r="T915" s="432"/>
      <c r="U915" s="432"/>
      <c r="V915" s="432"/>
      <c r="W915" s="432"/>
      <c r="X915" s="432"/>
      <c r="Y915" s="432"/>
      <c r="Z915" s="432"/>
    </row>
    <row r="916">
      <c r="A916" s="432"/>
      <c r="B916" s="432"/>
      <c r="C916" s="432"/>
      <c r="D916" s="432"/>
      <c r="E916" s="432"/>
      <c r="F916" s="432"/>
      <c r="G916" s="432"/>
      <c r="H916" s="432"/>
      <c r="I916" s="432"/>
      <c r="J916" s="432"/>
      <c r="K916" s="432"/>
      <c r="L916" s="432"/>
      <c r="M916" s="432"/>
      <c r="N916" s="432"/>
      <c r="O916" s="432"/>
      <c r="P916" s="432"/>
      <c r="Q916" s="432"/>
      <c r="R916" s="432"/>
      <c r="S916" s="432"/>
      <c r="T916" s="432"/>
      <c r="U916" s="432"/>
      <c r="V916" s="432"/>
      <c r="W916" s="432"/>
      <c r="X916" s="432"/>
      <c r="Y916" s="432"/>
      <c r="Z916" s="432"/>
    </row>
    <row r="917">
      <c r="A917" s="432"/>
      <c r="B917" s="432"/>
      <c r="C917" s="432"/>
      <c r="D917" s="432"/>
      <c r="E917" s="432"/>
      <c r="F917" s="432"/>
      <c r="G917" s="432"/>
      <c r="H917" s="432"/>
      <c r="I917" s="432"/>
      <c r="J917" s="432"/>
      <c r="K917" s="432"/>
      <c r="L917" s="432"/>
      <c r="M917" s="432"/>
      <c r="N917" s="432"/>
      <c r="O917" s="432"/>
      <c r="P917" s="432"/>
      <c r="Q917" s="432"/>
      <c r="R917" s="432"/>
      <c r="S917" s="432"/>
      <c r="T917" s="432"/>
      <c r="U917" s="432"/>
      <c r="V917" s="432"/>
      <c r="W917" s="432"/>
      <c r="X917" s="432"/>
      <c r="Y917" s="432"/>
      <c r="Z917" s="432"/>
    </row>
    <row r="918">
      <c r="A918" s="432"/>
      <c r="B918" s="432"/>
      <c r="C918" s="432"/>
      <c r="D918" s="432"/>
      <c r="E918" s="432"/>
      <c r="F918" s="432"/>
      <c r="G918" s="432"/>
      <c r="H918" s="432"/>
      <c r="I918" s="432"/>
      <c r="J918" s="432"/>
      <c r="K918" s="432"/>
      <c r="L918" s="432"/>
      <c r="M918" s="432"/>
      <c r="N918" s="432"/>
      <c r="O918" s="432"/>
      <c r="P918" s="432"/>
      <c r="Q918" s="432"/>
      <c r="R918" s="432"/>
      <c r="S918" s="432"/>
      <c r="T918" s="432"/>
      <c r="U918" s="432"/>
      <c r="V918" s="432"/>
      <c r="W918" s="432"/>
      <c r="X918" s="432"/>
      <c r="Y918" s="432"/>
      <c r="Z918" s="432"/>
    </row>
    <row r="919">
      <c r="A919" s="432"/>
      <c r="B919" s="432"/>
      <c r="C919" s="432"/>
      <c r="D919" s="432"/>
      <c r="E919" s="432"/>
      <c r="F919" s="432"/>
      <c r="G919" s="432"/>
      <c r="H919" s="432"/>
      <c r="I919" s="432"/>
      <c r="J919" s="432"/>
      <c r="K919" s="432"/>
      <c r="L919" s="432"/>
      <c r="M919" s="432"/>
      <c r="N919" s="432"/>
      <c r="O919" s="432"/>
      <c r="P919" s="432"/>
      <c r="Q919" s="432"/>
      <c r="R919" s="432"/>
      <c r="S919" s="432"/>
      <c r="T919" s="432"/>
      <c r="U919" s="432"/>
      <c r="V919" s="432"/>
      <c r="W919" s="432"/>
      <c r="X919" s="432"/>
      <c r="Y919" s="432"/>
      <c r="Z919" s="432"/>
    </row>
    <row r="920">
      <c r="A920" s="432"/>
      <c r="B920" s="432"/>
      <c r="C920" s="432"/>
      <c r="D920" s="432"/>
      <c r="E920" s="432"/>
      <c r="F920" s="432"/>
      <c r="G920" s="432"/>
      <c r="H920" s="432"/>
      <c r="I920" s="432"/>
      <c r="J920" s="432"/>
      <c r="K920" s="432"/>
      <c r="L920" s="432"/>
      <c r="M920" s="432"/>
      <c r="N920" s="432"/>
      <c r="O920" s="432"/>
      <c r="P920" s="432"/>
      <c r="Q920" s="432"/>
      <c r="R920" s="432"/>
      <c r="S920" s="432"/>
      <c r="T920" s="432"/>
      <c r="U920" s="432"/>
      <c r="V920" s="432"/>
      <c r="W920" s="432"/>
      <c r="X920" s="432"/>
      <c r="Y920" s="432"/>
      <c r="Z920" s="432"/>
    </row>
    <row r="921">
      <c r="A921" s="432"/>
      <c r="B921" s="432"/>
      <c r="C921" s="432"/>
      <c r="D921" s="432"/>
      <c r="E921" s="432"/>
      <c r="F921" s="432"/>
      <c r="G921" s="432"/>
      <c r="H921" s="432"/>
      <c r="I921" s="432"/>
      <c r="J921" s="432"/>
      <c r="K921" s="432"/>
      <c r="L921" s="432"/>
      <c r="M921" s="432"/>
      <c r="N921" s="432"/>
      <c r="O921" s="432"/>
      <c r="P921" s="432"/>
      <c r="Q921" s="432"/>
      <c r="R921" s="432"/>
      <c r="S921" s="432"/>
      <c r="T921" s="432"/>
      <c r="U921" s="432"/>
      <c r="V921" s="432"/>
      <c r="W921" s="432"/>
      <c r="X921" s="432"/>
      <c r="Y921" s="432"/>
      <c r="Z921" s="432"/>
    </row>
    <row r="922">
      <c r="A922" s="432"/>
      <c r="B922" s="432"/>
      <c r="C922" s="432"/>
      <c r="D922" s="432"/>
      <c r="E922" s="432"/>
      <c r="F922" s="432"/>
      <c r="G922" s="432"/>
      <c r="H922" s="432"/>
      <c r="I922" s="432"/>
      <c r="J922" s="432"/>
      <c r="K922" s="432"/>
      <c r="L922" s="432"/>
      <c r="M922" s="432"/>
      <c r="N922" s="432"/>
      <c r="O922" s="432"/>
      <c r="P922" s="432"/>
      <c r="Q922" s="432"/>
      <c r="R922" s="432"/>
      <c r="S922" s="432"/>
      <c r="T922" s="432"/>
      <c r="U922" s="432"/>
      <c r="V922" s="432"/>
      <c r="W922" s="432"/>
      <c r="X922" s="432"/>
      <c r="Y922" s="432"/>
      <c r="Z922" s="432"/>
    </row>
    <row r="923">
      <c r="A923" s="432"/>
      <c r="B923" s="432"/>
      <c r="C923" s="432"/>
      <c r="D923" s="432"/>
      <c r="E923" s="432"/>
      <c r="F923" s="432"/>
      <c r="G923" s="432"/>
      <c r="H923" s="432"/>
      <c r="I923" s="432"/>
      <c r="J923" s="432"/>
      <c r="K923" s="432"/>
      <c r="L923" s="432"/>
      <c r="M923" s="432"/>
      <c r="N923" s="432"/>
      <c r="O923" s="432"/>
      <c r="P923" s="432"/>
      <c r="Q923" s="432"/>
      <c r="R923" s="432"/>
      <c r="S923" s="432"/>
      <c r="T923" s="432"/>
      <c r="U923" s="432"/>
      <c r="V923" s="432"/>
      <c r="W923" s="432"/>
      <c r="X923" s="432"/>
      <c r="Y923" s="432"/>
      <c r="Z923" s="432"/>
    </row>
    <row r="924">
      <c r="A924" s="432"/>
      <c r="B924" s="432"/>
      <c r="C924" s="432"/>
      <c r="D924" s="432"/>
      <c r="E924" s="432"/>
      <c r="F924" s="432"/>
      <c r="G924" s="432"/>
      <c r="H924" s="432"/>
      <c r="I924" s="432"/>
      <c r="J924" s="432"/>
      <c r="K924" s="432"/>
      <c r="L924" s="432"/>
      <c r="M924" s="432"/>
      <c r="N924" s="432"/>
      <c r="O924" s="432"/>
      <c r="P924" s="432"/>
      <c r="Q924" s="432"/>
      <c r="R924" s="432"/>
      <c r="S924" s="432"/>
      <c r="T924" s="432"/>
      <c r="U924" s="432"/>
      <c r="V924" s="432"/>
      <c r="W924" s="432"/>
      <c r="X924" s="432"/>
      <c r="Y924" s="432"/>
      <c r="Z924" s="432"/>
    </row>
    <row r="925">
      <c r="A925" s="432"/>
      <c r="B925" s="432"/>
      <c r="C925" s="432"/>
      <c r="D925" s="432"/>
      <c r="E925" s="432"/>
      <c r="F925" s="432"/>
      <c r="G925" s="432"/>
      <c r="H925" s="432"/>
      <c r="I925" s="432"/>
      <c r="J925" s="432"/>
      <c r="K925" s="432"/>
      <c r="L925" s="432"/>
      <c r="M925" s="432"/>
      <c r="N925" s="432"/>
      <c r="O925" s="432"/>
      <c r="P925" s="432"/>
      <c r="Q925" s="432"/>
      <c r="R925" s="432"/>
      <c r="S925" s="432"/>
      <c r="T925" s="432"/>
      <c r="U925" s="432"/>
      <c r="V925" s="432"/>
      <c r="W925" s="432"/>
      <c r="X925" s="432"/>
      <c r="Y925" s="432"/>
      <c r="Z925" s="432"/>
    </row>
    <row r="926">
      <c r="A926" s="432"/>
      <c r="B926" s="432"/>
      <c r="C926" s="432"/>
      <c r="D926" s="432"/>
      <c r="E926" s="432"/>
      <c r="F926" s="432"/>
      <c r="G926" s="432"/>
      <c r="H926" s="432"/>
      <c r="I926" s="432"/>
      <c r="J926" s="432"/>
      <c r="K926" s="432"/>
      <c r="L926" s="432"/>
      <c r="M926" s="432"/>
      <c r="N926" s="432"/>
      <c r="O926" s="432"/>
      <c r="P926" s="432"/>
      <c r="Q926" s="432"/>
      <c r="R926" s="432"/>
      <c r="S926" s="432"/>
      <c r="T926" s="432"/>
      <c r="U926" s="432"/>
      <c r="V926" s="432"/>
      <c r="W926" s="432"/>
      <c r="X926" s="432"/>
      <c r="Y926" s="432"/>
      <c r="Z926" s="432"/>
    </row>
    <row r="927">
      <c r="A927" s="432"/>
      <c r="B927" s="432"/>
      <c r="C927" s="432"/>
      <c r="D927" s="432"/>
      <c r="E927" s="432"/>
      <c r="F927" s="432"/>
      <c r="G927" s="432"/>
      <c r="H927" s="432"/>
      <c r="I927" s="432"/>
      <c r="J927" s="432"/>
      <c r="K927" s="432"/>
      <c r="L927" s="432"/>
      <c r="M927" s="432"/>
      <c r="N927" s="432"/>
      <c r="O927" s="432"/>
      <c r="P927" s="432"/>
      <c r="Q927" s="432"/>
      <c r="R927" s="432"/>
      <c r="S927" s="432"/>
      <c r="T927" s="432"/>
      <c r="U927" s="432"/>
      <c r="V927" s="432"/>
      <c r="W927" s="432"/>
      <c r="X927" s="432"/>
      <c r="Y927" s="432"/>
      <c r="Z927" s="432"/>
    </row>
    <row r="928">
      <c r="A928" s="432"/>
      <c r="B928" s="432"/>
      <c r="C928" s="432"/>
      <c r="D928" s="432"/>
      <c r="E928" s="432"/>
      <c r="F928" s="432"/>
      <c r="G928" s="432"/>
      <c r="H928" s="432"/>
      <c r="I928" s="432"/>
      <c r="J928" s="432"/>
      <c r="K928" s="432"/>
      <c r="L928" s="432"/>
      <c r="M928" s="432"/>
      <c r="N928" s="432"/>
      <c r="O928" s="432"/>
      <c r="P928" s="432"/>
      <c r="Q928" s="432"/>
      <c r="R928" s="432"/>
      <c r="S928" s="432"/>
      <c r="T928" s="432"/>
      <c r="U928" s="432"/>
      <c r="V928" s="432"/>
      <c r="W928" s="432"/>
      <c r="X928" s="432"/>
      <c r="Y928" s="432"/>
      <c r="Z928" s="432"/>
    </row>
    <row r="929">
      <c r="A929" s="432"/>
      <c r="B929" s="432"/>
      <c r="C929" s="432"/>
      <c r="D929" s="432"/>
      <c r="E929" s="432"/>
      <c r="F929" s="432"/>
      <c r="G929" s="432"/>
      <c r="H929" s="432"/>
      <c r="I929" s="432"/>
      <c r="J929" s="432"/>
      <c r="K929" s="432"/>
      <c r="L929" s="432"/>
      <c r="M929" s="432"/>
      <c r="N929" s="432"/>
      <c r="O929" s="432"/>
      <c r="P929" s="432"/>
      <c r="Q929" s="432"/>
      <c r="R929" s="432"/>
      <c r="S929" s="432"/>
      <c r="T929" s="432"/>
      <c r="U929" s="432"/>
      <c r="V929" s="432"/>
      <c r="W929" s="432"/>
      <c r="X929" s="432"/>
      <c r="Y929" s="432"/>
      <c r="Z929" s="432"/>
    </row>
    <row r="930">
      <c r="A930" s="432"/>
      <c r="B930" s="432"/>
      <c r="C930" s="432"/>
      <c r="D930" s="432"/>
      <c r="E930" s="432"/>
      <c r="F930" s="432"/>
      <c r="G930" s="432"/>
      <c r="H930" s="432"/>
      <c r="I930" s="432"/>
      <c r="J930" s="432"/>
      <c r="K930" s="432"/>
      <c r="L930" s="432"/>
      <c r="M930" s="432"/>
      <c r="N930" s="432"/>
      <c r="O930" s="432"/>
      <c r="P930" s="432"/>
      <c r="Q930" s="432"/>
      <c r="R930" s="432"/>
      <c r="S930" s="432"/>
      <c r="T930" s="432"/>
      <c r="U930" s="432"/>
      <c r="V930" s="432"/>
      <c r="W930" s="432"/>
      <c r="X930" s="432"/>
      <c r="Y930" s="432"/>
      <c r="Z930" s="432"/>
    </row>
    <row r="931">
      <c r="A931" s="432"/>
      <c r="B931" s="432"/>
      <c r="C931" s="432"/>
      <c r="D931" s="432"/>
      <c r="E931" s="432"/>
      <c r="F931" s="432"/>
      <c r="G931" s="432"/>
      <c r="H931" s="432"/>
      <c r="I931" s="432"/>
      <c r="J931" s="432"/>
      <c r="K931" s="432"/>
      <c r="L931" s="432"/>
      <c r="M931" s="432"/>
      <c r="N931" s="432"/>
      <c r="O931" s="432"/>
      <c r="P931" s="432"/>
      <c r="Q931" s="432"/>
      <c r="R931" s="432"/>
      <c r="S931" s="432"/>
      <c r="T931" s="432"/>
      <c r="U931" s="432"/>
      <c r="V931" s="432"/>
      <c r="W931" s="432"/>
      <c r="X931" s="432"/>
      <c r="Y931" s="432"/>
      <c r="Z931" s="432"/>
    </row>
    <row r="932">
      <c r="A932" s="432"/>
      <c r="B932" s="432"/>
      <c r="C932" s="432"/>
      <c r="D932" s="432"/>
      <c r="E932" s="432"/>
      <c r="F932" s="432"/>
      <c r="G932" s="432"/>
      <c r="H932" s="432"/>
      <c r="I932" s="432"/>
      <c r="J932" s="432"/>
      <c r="K932" s="432"/>
      <c r="L932" s="432"/>
      <c r="M932" s="432"/>
      <c r="N932" s="432"/>
      <c r="O932" s="432"/>
      <c r="P932" s="432"/>
      <c r="Q932" s="432"/>
      <c r="R932" s="432"/>
      <c r="S932" s="432"/>
      <c r="T932" s="432"/>
      <c r="U932" s="432"/>
      <c r="V932" s="432"/>
      <c r="W932" s="432"/>
      <c r="X932" s="432"/>
      <c r="Y932" s="432"/>
      <c r="Z932" s="432"/>
    </row>
    <row r="933">
      <c r="A933" s="432"/>
      <c r="B933" s="432"/>
      <c r="C933" s="432"/>
      <c r="D933" s="432"/>
      <c r="E933" s="432"/>
      <c r="F933" s="432"/>
      <c r="G933" s="432"/>
      <c r="H933" s="432"/>
      <c r="I933" s="432"/>
      <c r="J933" s="432"/>
      <c r="K933" s="432"/>
      <c r="L933" s="432"/>
      <c r="M933" s="432"/>
      <c r="N933" s="432"/>
      <c r="O933" s="432"/>
      <c r="P933" s="432"/>
      <c r="Q933" s="432"/>
      <c r="R933" s="432"/>
      <c r="S933" s="432"/>
      <c r="T933" s="432"/>
      <c r="U933" s="432"/>
      <c r="V933" s="432"/>
      <c r="W933" s="432"/>
      <c r="X933" s="432"/>
      <c r="Y933" s="432"/>
      <c r="Z933" s="432"/>
    </row>
    <row r="934">
      <c r="A934" s="432"/>
      <c r="B934" s="432"/>
      <c r="C934" s="432"/>
      <c r="D934" s="432"/>
      <c r="E934" s="432"/>
      <c r="F934" s="432"/>
      <c r="G934" s="432"/>
      <c r="H934" s="432"/>
      <c r="I934" s="432"/>
      <c r="J934" s="432"/>
      <c r="K934" s="432"/>
      <c r="L934" s="432"/>
      <c r="M934" s="432"/>
      <c r="N934" s="432"/>
      <c r="O934" s="432"/>
      <c r="P934" s="432"/>
      <c r="Q934" s="432"/>
      <c r="R934" s="432"/>
      <c r="S934" s="432"/>
      <c r="T934" s="432"/>
      <c r="U934" s="432"/>
      <c r="V934" s="432"/>
      <c r="W934" s="432"/>
      <c r="X934" s="432"/>
      <c r="Y934" s="432"/>
      <c r="Z934" s="432"/>
    </row>
    <row r="935">
      <c r="A935" s="432"/>
      <c r="B935" s="432"/>
      <c r="C935" s="432"/>
      <c r="D935" s="432"/>
      <c r="E935" s="432"/>
      <c r="F935" s="432"/>
      <c r="G935" s="432"/>
      <c r="H935" s="432"/>
      <c r="I935" s="432"/>
      <c r="J935" s="432"/>
      <c r="K935" s="432"/>
      <c r="L935" s="432"/>
      <c r="M935" s="432"/>
      <c r="N935" s="432"/>
      <c r="O935" s="432"/>
      <c r="P935" s="432"/>
      <c r="Q935" s="432"/>
      <c r="R935" s="432"/>
      <c r="S935" s="432"/>
      <c r="T935" s="432"/>
      <c r="U935" s="432"/>
      <c r="V935" s="432"/>
      <c r="W935" s="432"/>
      <c r="X935" s="432"/>
      <c r="Y935" s="432"/>
      <c r="Z935" s="432"/>
    </row>
    <row r="936">
      <c r="A936" s="432"/>
      <c r="B936" s="432"/>
      <c r="C936" s="432"/>
      <c r="D936" s="432"/>
      <c r="E936" s="432"/>
      <c r="F936" s="432"/>
      <c r="G936" s="432"/>
      <c r="H936" s="432"/>
      <c r="I936" s="432"/>
      <c r="J936" s="432"/>
      <c r="K936" s="432"/>
      <c r="L936" s="432"/>
      <c r="M936" s="432"/>
      <c r="N936" s="432"/>
      <c r="O936" s="432"/>
      <c r="P936" s="432"/>
      <c r="Q936" s="432"/>
      <c r="R936" s="432"/>
      <c r="S936" s="432"/>
      <c r="T936" s="432"/>
      <c r="U936" s="432"/>
      <c r="V936" s="432"/>
      <c r="W936" s="432"/>
      <c r="X936" s="432"/>
      <c r="Y936" s="432"/>
      <c r="Z936" s="432"/>
    </row>
    <row r="937">
      <c r="A937" s="432"/>
      <c r="B937" s="432"/>
      <c r="C937" s="432"/>
      <c r="D937" s="432"/>
      <c r="E937" s="432"/>
      <c r="F937" s="432"/>
      <c r="G937" s="432"/>
      <c r="H937" s="432"/>
      <c r="I937" s="432"/>
      <c r="J937" s="432"/>
      <c r="K937" s="432"/>
      <c r="L937" s="432"/>
      <c r="M937" s="432"/>
      <c r="N937" s="432"/>
      <c r="O937" s="432"/>
      <c r="P937" s="432"/>
      <c r="Q937" s="432"/>
      <c r="R937" s="432"/>
      <c r="S937" s="432"/>
      <c r="T937" s="432"/>
      <c r="U937" s="432"/>
      <c r="V937" s="432"/>
      <c r="W937" s="432"/>
      <c r="X937" s="432"/>
      <c r="Y937" s="432"/>
      <c r="Z937" s="432"/>
    </row>
    <row r="938">
      <c r="A938" s="432"/>
      <c r="B938" s="432"/>
      <c r="C938" s="432"/>
      <c r="D938" s="432"/>
      <c r="E938" s="432"/>
      <c r="F938" s="432"/>
      <c r="G938" s="432"/>
      <c r="H938" s="432"/>
      <c r="I938" s="432"/>
      <c r="J938" s="432"/>
      <c r="K938" s="432"/>
      <c r="L938" s="432"/>
      <c r="M938" s="432"/>
      <c r="N938" s="432"/>
      <c r="O938" s="432"/>
      <c r="P938" s="432"/>
      <c r="Q938" s="432"/>
      <c r="R938" s="432"/>
      <c r="S938" s="432"/>
      <c r="T938" s="432"/>
      <c r="U938" s="432"/>
      <c r="V938" s="432"/>
      <c r="W938" s="432"/>
      <c r="X938" s="432"/>
      <c r="Y938" s="432"/>
      <c r="Z938" s="432"/>
    </row>
    <row r="939">
      <c r="A939" s="432"/>
      <c r="B939" s="432"/>
      <c r="C939" s="432"/>
      <c r="D939" s="432"/>
      <c r="E939" s="432"/>
      <c r="F939" s="432"/>
      <c r="G939" s="432"/>
      <c r="H939" s="432"/>
      <c r="I939" s="432"/>
      <c r="J939" s="432"/>
      <c r="K939" s="432"/>
      <c r="L939" s="432"/>
      <c r="M939" s="432"/>
      <c r="N939" s="432"/>
      <c r="O939" s="432"/>
      <c r="P939" s="432"/>
      <c r="Q939" s="432"/>
      <c r="R939" s="432"/>
      <c r="S939" s="432"/>
      <c r="T939" s="432"/>
      <c r="U939" s="432"/>
      <c r="V939" s="432"/>
      <c r="W939" s="432"/>
      <c r="X939" s="432"/>
      <c r="Y939" s="432"/>
      <c r="Z939" s="432"/>
    </row>
    <row r="940">
      <c r="A940" s="432"/>
      <c r="B940" s="432"/>
      <c r="C940" s="432"/>
      <c r="D940" s="432"/>
      <c r="E940" s="432"/>
      <c r="F940" s="432"/>
      <c r="G940" s="432"/>
      <c r="H940" s="432"/>
      <c r="I940" s="432"/>
      <c r="J940" s="432"/>
      <c r="K940" s="432"/>
      <c r="L940" s="432"/>
      <c r="M940" s="432"/>
      <c r="N940" s="432"/>
      <c r="O940" s="432"/>
      <c r="P940" s="432"/>
      <c r="Q940" s="432"/>
      <c r="R940" s="432"/>
      <c r="S940" s="432"/>
      <c r="T940" s="432"/>
      <c r="U940" s="432"/>
      <c r="V940" s="432"/>
      <c r="W940" s="432"/>
      <c r="X940" s="432"/>
      <c r="Y940" s="432"/>
      <c r="Z940" s="432"/>
    </row>
    <row r="941">
      <c r="A941" s="432"/>
      <c r="B941" s="432"/>
      <c r="C941" s="432"/>
      <c r="D941" s="432"/>
      <c r="E941" s="432"/>
      <c r="F941" s="432"/>
      <c r="G941" s="432"/>
      <c r="H941" s="432"/>
      <c r="I941" s="432"/>
      <c r="J941" s="432"/>
      <c r="K941" s="432"/>
      <c r="L941" s="432"/>
      <c r="M941" s="432"/>
      <c r="N941" s="432"/>
      <c r="O941" s="432"/>
      <c r="P941" s="432"/>
      <c r="Q941" s="432"/>
      <c r="R941" s="432"/>
      <c r="S941" s="432"/>
      <c r="T941" s="432"/>
      <c r="U941" s="432"/>
      <c r="V941" s="432"/>
      <c r="W941" s="432"/>
      <c r="X941" s="432"/>
      <c r="Y941" s="432"/>
      <c r="Z941" s="432"/>
    </row>
    <row r="942">
      <c r="A942" s="432"/>
      <c r="B942" s="432"/>
      <c r="C942" s="432"/>
      <c r="D942" s="432"/>
      <c r="E942" s="432"/>
      <c r="F942" s="432"/>
      <c r="G942" s="432"/>
      <c r="H942" s="432"/>
      <c r="I942" s="432"/>
      <c r="J942" s="432"/>
      <c r="K942" s="432"/>
      <c r="L942" s="432"/>
      <c r="M942" s="432"/>
      <c r="N942" s="432"/>
      <c r="O942" s="432"/>
      <c r="P942" s="432"/>
      <c r="Q942" s="432"/>
      <c r="R942" s="432"/>
      <c r="S942" s="432"/>
      <c r="T942" s="432"/>
      <c r="U942" s="432"/>
      <c r="V942" s="432"/>
      <c r="W942" s="432"/>
      <c r="X942" s="432"/>
      <c r="Y942" s="432"/>
      <c r="Z942" s="432"/>
    </row>
    <row r="943">
      <c r="A943" s="432"/>
      <c r="B943" s="432"/>
      <c r="C943" s="432"/>
      <c r="D943" s="432"/>
      <c r="E943" s="432"/>
      <c r="F943" s="432"/>
      <c r="G943" s="432"/>
      <c r="H943" s="432"/>
      <c r="I943" s="432"/>
      <c r="J943" s="432"/>
      <c r="K943" s="432"/>
      <c r="L943" s="432"/>
      <c r="M943" s="432"/>
      <c r="N943" s="432"/>
      <c r="O943" s="432"/>
      <c r="P943" s="432"/>
      <c r="Q943" s="432"/>
      <c r="R943" s="432"/>
      <c r="S943" s="432"/>
      <c r="T943" s="432"/>
      <c r="U943" s="432"/>
      <c r="V943" s="432"/>
      <c r="W943" s="432"/>
      <c r="X943" s="432"/>
      <c r="Y943" s="432"/>
      <c r="Z943" s="432"/>
    </row>
    <row r="944">
      <c r="A944" s="432"/>
      <c r="B944" s="432"/>
      <c r="C944" s="432"/>
      <c r="D944" s="432"/>
      <c r="E944" s="432"/>
      <c r="F944" s="432"/>
      <c r="G944" s="432"/>
      <c r="H944" s="432"/>
      <c r="I944" s="432"/>
      <c r="J944" s="432"/>
      <c r="K944" s="432"/>
      <c r="L944" s="432"/>
      <c r="M944" s="432"/>
      <c r="N944" s="432"/>
      <c r="O944" s="432"/>
      <c r="P944" s="432"/>
      <c r="Q944" s="432"/>
      <c r="R944" s="432"/>
      <c r="S944" s="432"/>
      <c r="T944" s="432"/>
      <c r="U944" s="432"/>
      <c r="V944" s="432"/>
      <c r="W944" s="432"/>
      <c r="X944" s="432"/>
      <c r="Y944" s="432"/>
      <c r="Z944" s="432"/>
    </row>
    <row r="945">
      <c r="A945" s="432"/>
      <c r="B945" s="432"/>
      <c r="C945" s="432"/>
      <c r="D945" s="432"/>
      <c r="E945" s="432"/>
      <c r="F945" s="432"/>
      <c r="G945" s="432"/>
      <c r="H945" s="432"/>
      <c r="I945" s="432"/>
      <c r="J945" s="432"/>
      <c r="K945" s="432"/>
      <c r="L945" s="432"/>
      <c r="M945" s="432"/>
      <c r="N945" s="432"/>
      <c r="O945" s="432"/>
      <c r="P945" s="432"/>
      <c r="Q945" s="432"/>
      <c r="R945" s="432"/>
      <c r="S945" s="432"/>
      <c r="T945" s="432"/>
      <c r="U945" s="432"/>
      <c r="V945" s="432"/>
      <c r="W945" s="432"/>
      <c r="X945" s="432"/>
      <c r="Y945" s="432"/>
      <c r="Z945" s="432"/>
    </row>
    <row r="946">
      <c r="A946" s="432"/>
      <c r="B946" s="432"/>
      <c r="C946" s="432"/>
      <c r="D946" s="432"/>
      <c r="E946" s="432"/>
      <c r="F946" s="432"/>
      <c r="G946" s="432"/>
      <c r="H946" s="432"/>
      <c r="I946" s="432"/>
      <c r="J946" s="432"/>
      <c r="K946" s="432"/>
      <c r="L946" s="432"/>
      <c r="M946" s="432"/>
      <c r="N946" s="432"/>
      <c r="O946" s="432"/>
      <c r="P946" s="432"/>
      <c r="Q946" s="432"/>
      <c r="R946" s="432"/>
      <c r="S946" s="432"/>
      <c r="T946" s="432"/>
      <c r="U946" s="432"/>
      <c r="V946" s="432"/>
      <c r="W946" s="432"/>
      <c r="X946" s="432"/>
      <c r="Y946" s="432"/>
      <c r="Z946" s="432"/>
    </row>
    <row r="947">
      <c r="A947" s="432"/>
      <c r="B947" s="432"/>
      <c r="C947" s="432"/>
      <c r="D947" s="432"/>
      <c r="E947" s="432"/>
      <c r="F947" s="432"/>
      <c r="G947" s="432"/>
      <c r="H947" s="432"/>
      <c r="I947" s="432"/>
      <c r="J947" s="432"/>
      <c r="K947" s="432"/>
      <c r="L947" s="432"/>
      <c r="M947" s="432"/>
      <c r="N947" s="432"/>
      <c r="O947" s="432"/>
      <c r="P947" s="432"/>
      <c r="Q947" s="432"/>
      <c r="R947" s="432"/>
      <c r="S947" s="432"/>
      <c r="T947" s="432"/>
      <c r="U947" s="432"/>
      <c r="V947" s="432"/>
      <c r="W947" s="432"/>
      <c r="X947" s="432"/>
      <c r="Y947" s="432"/>
      <c r="Z947" s="432"/>
    </row>
    <row r="948">
      <c r="A948" s="432"/>
      <c r="B948" s="432"/>
      <c r="C948" s="432"/>
      <c r="D948" s="432"/>
      <c r="E948" s="432"/>
      <c r="F948" s="432"/>
      <c r="G948" s="432"/>
      <c r="H948" s="432"/>
      <c r="I948" s="432"/>
      <c r="J948" s="432"/>
      <c r="K948" s="432"/>
      <c r="L948" s="432"/>
      <c r="M948" s="432"/>
      <c r="N948" s="432"/>
      <c r="O948" s="432"/>
      <c r="P948" s="432"/>
      <c r="Q948" s="432"/>
      <c r="R948" s="432"/>
      <c r="S948" s="432"/>
      <c r="T948" s="432"/>
      <c r="U948" s="432"/>
      <c r="V948" s="432"/>
      <c r="W948" s="432"/>
      <c r="X948" s="432"/>
      <c r="Y948" s="432"/>
      <c r="Z948" s="432"/>
    </row>
    <row r="949">
      <c r="A949" s="432"/>
      <c r="B949" s="432"/>
      <c r="C949" s="432"/>
      <c r="D949" s="432"/>
      <c r="E949" s="432"/>
      <c r="F949" s="432"/>
      <c r="G949" s="432"/>
      <c r="H949" s="432"/>
      <c r="I949" s="432"/>
      <c r="J949" s="432"/>
      <c r="K949" s="432"/>
      <c r="L949" s="432"/>
      <c r="M949" s="432"/>
      <c r="N949" s="432"/>
      <c r="O949" s="432"/>
      <c r="P949" s="432"/>
      <c r="Q949" s="432"/>
      <c r="R949" s="432"/>
      <c r="S949" s="432"/>
      <c r="T949" s="432"/>
      <c r="U949" s="432"/>
      <c r="V949" s="432"/>
      <c r="W949" s="432"/>
      <c r="X949" s="432"/>
      <c r="Y949" s="432"/>
      <c r="Z949" s="432"/>
    </row>
    <row r="950">
      <c r="A950" s="432"/>
      <c r="B950" s="432"/>
      <c r="C950" s="432"/>
      <c r="D950" s="432"/>
      <c r="E950" s="432"/>
      <c r="F950" s="432"/>
      <c r="G950" s="432"/>
      <c r="H950" s="432"/>
      <c r="I950" s="432"/>
      <c r="J950" s="432"/>
      <c r="K950" s="432"/>
      <c r="L950" s="432"/>
      <c r="M950" s="432"/>
      <c r="N950" s="432"/>
      <c r="O950" s="432"/>
      <c r="P950" s="432"/>
      <c r="Q950" s="432"/>
      <c r="R950" s="432"/>
      <c r="S950" s="432"/>
      <c r="T950" s="432"/>
      <c r="U950" s="432"/>
      <c r="V950" s="432"/>
      <c r="W950" s="432"/>
      <c r="X950" s="432"/>
      <c r="Y950" s="432"/>
      <c r="Z950" s="432"/>
    </row>
    <row r="951">
      <c r="A951" s="432"/>
      <c r="B951" s="432"/>
      <c r="C951" s="432"/>
      <c r="D951" s="432"/>
      <c r="E951" s="432"/>
      <c r="F951" s="432"/>
      <c r="G951" s="432"/>
      <c r="H951" s="432"/>
      <c r="I951" s="432"/>
      <c r="J951" s="432"/>
      <c r="K951" s="432"/>
      <c r="L951" s="432"/>
      <c r="M951" s="432"/>
      <c r="N951" s="432"/>
      <c r="O951" s="432"/>
      <c r="P951" s="432"/>
      <c r="Q951" s="432"/>
      <c r="R951" s="432"/>
      <c r="S951" s="432"/>
      <c r="T951" s="432"/>
      <c r="U951" s="432"/>
      <c r="V951" s="432"/>
      <c r="W951" s="432"/>
      <c r="X951" s="432"/>
      <c r="Y951" s="432"/>
      <c r="Z951" s="432"/>
    </row>
    <row r="952">
      <c r="A952" s="432"/>
      <c r="B952" s="432"/>
      <c r="C952" s="432"/>
      <c r="D952" s="432"/>
      <c r="E952" s="432"/>
      <c r="F952" s="432"/>
      <c r="G952" s="432"/>
      <c r="H952" s="432"/>
      <c r="I952" s="432"/>
      <c r="J952" s="432"/>
      <c r="K952" s="432"/>
      <c r="L952" s="432"/>
      <c r="M952" s="432"/>
      <c r="N952" s="432"/>
      <c r="O952" s="432"/>
      <c r="P952" s="432"/>
      <c r="Q952" s="432"/>
      <c r="R952" s="432"/>
      <c r="S952" s="432"/>
      <c r="T952" s="432"/>
      <c r="U952" s="432"/>
      <c r="V952" s="432"/>
      <c r="W952" s="432"/>
      <c r="X952" s="432"/>
      <c r="Y952" s="432"/>
      <c r="Z952" s="432"/>
    </row>
    <row r="953">
      <c r="A953" s="432"/>
      <c r="B953" s="432"/>
      <c r="C953" s="432"/>
      <c r="D953" s="432"/>
      <c r="E953" s="432"/>
      <c r="F953" s="432"/>
      <c r="G953" s="432"/>
      <c r="H953" s="432"/>
      <c r="I953" s="432"/>
      <c r="J953" s="432"/>
      <c r="K953" s="432"/>
      <c r="L953" s="432"/>
      <c r="M953" s="432"/>
      <c r="N953" s="432"/>
      <c r="O953" s="432"/>
      <c r="P953" s="432"/>
      <c r="Q953" s="432"/>
      <c r="R953" s="432"/>
      <c r="S953" s="432"/>
      <c r="T953" s="432"/>
      <c r="U953" s="432"/>
      <c r="V953" s="432"/>
      <c r="W953" s="432"/>
      <c r="X953" s="432"/>
      <c r="Y953" s="432"/>
      <c r="Z953" s="432"/>
    </row>
    <row r="954">
      <c r="A954" s="432"/>
      <c r="B954" s="432"/>
      <c r="C954" s="432"/>
      <c r="D954" s="432"/>
      <c r="E954" s="432"/>
      <c r="F954" s="432"/>
      <c r="G954" s="432"/>
      <c r="H954" s="432"/>
      <c r="I954" s="432"/>
      <c r="J954" s="432"/>
      <c r="K954" s="432"/>
      <c r="L954" s="432"/>
      <c r="M954" s="432"/>
      <c r="N954" s="432"/>
      <c r="O954" s="432"/>
      <c r="P954" s="432"/>
      <c r="Q954" s="432"/>
      <c r="R954" s="432"/>
      <c r="S954" s="432"/>
      <c r="T954" s="432"/>
      <c r="U954" s="432"/>
      <c r="V954" s="432"/>
      <c r="W954" s="432"/>
      <c r="X954" s="432"/>
      <c r="Y954" s="432"/>
      <c r="Z954" s="432"/>
    </row>
    <row r="955">
      <c r="A955" s="432"/>
      <c r="B955" s="432"/>
      <c r="C955" s="432"/>
      <c r="D955" s="432"/>
      <c r="E955" s="432"/>
      <c r="F955" s="432"/>
      <c r="G955" s="432"/>
      <c r="H955" s="432"/>
      <c r="I955" s="432"/>
      <c r="J955" s="432"/>
      <c r="K955" s="432"/>
      <c r="L955" s="432"/>
      <c r="M955" s="432"/>
      <c r="N955" s="432"/>
      <c r="O955" s="432"/>
      <c r="P955" s="432"/>
      <c r="Q955" s="432"/>
      <c r="R955" s="432"/>
      <c r="S955" s="432"/>
      <c r="T955" s="432"/>
      <c r="U955" s="432"/>
      <c r="V955" s="432"/>
      <c r="W955" s="432"/>
      <c r="X955" s="432"/>
      <c r="Y955" s="432"/>
      <c r="Z955" s="432"/>
    </row>
    <row r="956">
      <c r="A956" s="432"/>
      <c r="B956" s="432"/>
      <c r="C956" s="432"/>
      <c r="D956" s="432"/>
      <c r="E956" s="432"/>
      <c r="F956" s="432"/>
      <c r="G956" s="432"/>
      <c r="H956" s="432"/>
      <c r="I956" s="432"/>
      <c r="J956" s="432"/>
      <c r="K956" s="432"/>
      <c r="L956" s="432"/>
      <c r="M956" s="432"/>
      <c r="N956" s="432"/>
      <c r="O956" s="432"/>
      <c r="P956" s="432"/>
      <c r="Q956" s="432"/>
      <c r="R956" s="432"/>
      <c r="S956" s="432"/>
      <c r="T956" s="432"/>
      <c r="U956" s="432"/>
      <c r="V956" s="432"/>
      <c r="W956" s="432"/>
      <c r="X956" s="432"/>
      <c r="Y956" s="432"/>
      <c r="Z956" s="432"/>
    </row>
    <row r="957">
      <c r="A957" s="432"/>
      <c r="B957" s="432"/>
      <c r="C957" s="432"/>
      <c r="D957" s="432"/>
      <c r="E957" s="432"/>
      <c r="F957" s="432"/>
      <c r="G957" s="432"/>
      <c r="H957" s="432"/>
      <c r="I957" s="432"/>
      <c r="J957" s="432"/>
      <c r="K957" s="432"/>
      <c r="L957" s="432"/>
      <c r="M957" s="432"/>
      <c r="N957" s="432"/>
      <c r="O957" s="432"/>
      <c r="P957" s="432"/>
      <c r="Q957" s="432"/>
      <c r="R957" s="432"/>
      <c r="S957" s="432"/>
      <c r="T957" s="432"/>
      <c r="U957" s="432"/>
      <c r="V957" s="432"/>
      <c r="W957" s="432"/>
      <c r="X957" s="432"/>
      <c r="Y957" s="432"/>
      <c r="Z957" s="432"/>
    </row>
    <row r="958">
      <c r="A958" s="432"/>
      <c r="B958" s="432"/>
      <c r="C958" s="432"/>
      <c r="D958" s="432"/>
      <c r="E958" s="432"/>
      <c r="F958" s="432"/>
      <c r="G958" s="432"/>
      <c r="H958" s="432"/>
      <c r="I958" s="432"/>
      <c r="J958" s="432"/>
      <c r="K958" s="432"/>
      <c r="L958" s="432"/>
      <c r="M958" s="432"/>
      <c r="N958" s="432"/>
      <c r="O958" s="432"/>
      <c r="P958" s="432"/>
      <c r="Q958" s="432"/>
      <c r="R958" s="432"/>
      <c r="S958" s="432"/>
      <c r="T958" s="432"/>
      <c r="U958" s="432"/>
      <c r="V958" s="432"/>
      <c r="W958" s="432"/>
      <c r="X958" s="432"/>
      <c r="Y958" s="432"/>
      <c r="Z958" s="432"/>
    </row>
    <row r="959">
      <c r="A959" s="432"/>
      <c r="B959" s="432"/>
      <c r="C959" s="432"/>
      <c r="D959" s="432"/>
      <c r="E959" s="432"/>
      <c r="F959" s="432"/>
      <c r="G959" s="432"/>
      <c r="H959" s="432"/>
      <c r="I959" s="432"/>
      <c r="J959" s="432"/>
      <c r="K959" s="432"/>
      <c r="L959" s="432"/>
      <c r="M959" s="432"/>
      <c r="N959" s="432"/>
      <c r="O959" s="432"/>
      <c r="P959" s="432"/>
      <c r="Q959" s="432"/>
      <c r="R959" s="432"/>
      <c r="S959" s="432"/>
      <c r="T959" s="432"/>
      <c r="U959" s="432"/>
      <c r="V959" s="432"/>
      <c r="W959" s="432"/>
      <c r="X959" s="432"/>
      <c r="Y959" s="432"/>
      <c r="Z959" s="432"/>
    </row>
    <row r="960">
      <c r="A960" s="432"/>
      <c r="B960" s="432"/>
      <c r="C960" s="432"/>
      <c r="D960" s="432"/>
      <c r="E960" s="432"/>
      <c r="F960" s="432"/>
      <c r="G960" s="432"/>
      <c r="H960" s="432"/>
      <c r="I960" s="432"/>
      <c r="J960" s="432"/>
      <c r="K960" s="432"/>
      <c r="L960" s="432"/>
      <c r="M960" s="432"/>
      <c r="N960" s="432"/>
      <c r="O960" s="432"/>
      <c r="P960" s="432"/>
      <c r="Q960" s="432"/>
      <c r="R960" s="432"/>
      <c r="S960" s="432"/>
      <c r="T960" s="432"/>
      <c r="U960" s="432"/>
      <c r="V960" s="432"/>
      <c r="W960" s="432"/>
      <c r="X960" s="432"/>
      <c r="Y960" s="432"/>
      <c r="Z960" s="432"/>
    </row>
    <row r="961">
      <c r="A961" s="432"/>
      <c r="B961" s="432"/>
      <c r="C961" s="432"/>
      <c r="D961" s="432"/>
      <c r="E961" s="432"/>
      <c r="F961" s="432"/>
      <c r="G961" s="432"/>
      <c r="H961" s="432"/>
      <c r="I961" s="432"/>
      <c r="J961" s="432"/>
      <c r="K961" s="432"/>
      <c r="L961" s="432"/>
      <c r="M961" s="432"/>
      <c r="N961" s="432"/>
      <c r="O961" s="432"/>
      <c r="P961" s="432"/>
      <c r="Q961" s="432"/>
      <c r="R961" s="432"/>
      <c r="S961" s="432"/>
      <c r="T961" s="432"/>
      <c r="U961" s="432"/>
      <c r="V961" s="432"/>
      <c r="W961" s="432"/>
      <c r="X961" s="432"/>
      <c r="Y961" s="432"/>
      <c r="Z961" s="432"/>
    </row>
    <row r="962">
      <c r="A962" s="432"/>
      <c r="B962" s="432"/>
      <c r="C962" s="432"/>
      <c r="D962" s="432"/>
      <c r="E962" s="432"/>
      <c r="F962" s="432"/>
      <c r="G962" s="432"/>
      <c r="H962" s="432"/>
      <c r="I962" s="432"/>
      <c r="J962" s="432"/>
      <c r="K962" s="432"/>
      <c r="L962" s="432"/>
      <c r="M962" s="432"/>
      <c r="N962" s="432"/>
      <c r="O962" s="432"/>
      <c r="P962" s="432"/>
      <c r="Q962" s="432"/>
      <c r="R962" s="432"/>
      <c r="S962" s="432"/>
      <c r="T962" s="432"/>
      <c r="U962" s="432"/>
      <c r="V962" s="432"/>
      <c r="W962" s="432"/>
      <c r="X962" s="432"/>
      <c r="Y962" s="432"/>
      <c r="Z962" s="432"/>
    </row>
    <row r="963">
      <c r="A963" s="432"/>
      <c r="B963" s="432"/>
      <c r="C963" s="432"/>
      <c r="D963" s="432"/>
      <c r="E963" s="432"/>
      <c r="F963" s="432"/>
      <c r="G963" s="432"/>
      <c r="H963" s="432"/>
      <c r="I963" s="432"/>
      <c r="J963" s="432"/>
      <c r="K963" s="432"/>
      <c r="L963" s="432"/>
      <c r="M963" s="432"/>
      <c r="N963" s="432"/>
      <c r="O963" s="432"/>
      <c r="P963" s="432"/>
      <c r="Q963" s="432"/>
      <c r="R963" s="432"/>
      <c r="S963" s="432"/>
      <c r="T963" s="432"/>
      <c r="U963" s="432"/>
      <c r="V963" s="432"/>
      <c r="W963" s="432"/>
      <c r="X963" s="432"/>
      <c r="Y963" s="432"/>
      <c r="Z963" s="432"/>
    </row>
    <row r="964">
      <c r="A964" s="432"/>
      <c r="B964" s="432"/>
      <c r="C964" s="432"/>
      <c r="D964" s="432"/>
      <c r="E964" s="432"/>
      <c r="F964" s="432"/>
      <c r="G964" s="432"/>
      <c r="H964" s="432"/>
      <c r="I964" s="432"/>
      <c r="J964" s="432"/>
      <c r="K964" s="432"/>
      <c r="L964" s="432"/>
      <c r="M964" s="432"/>
      <c r="N964" s="432"/>
      <c r="O964" s="432"/>
      <c r="P964" s="432"/>
      <c r="Q964" s="432"/>
      <c r="R964" s="432"/>
      <c r="S964" s="432"/>
      <c r="T964" s="432"/>
      <c r="U964" s="432"/>
      <c r="V964" s="432"/>
      <c r="W964" s="432"/>
      <c r="X964" s="432"/>
      <c r="Y964" s="432"/>
      <c r="Z964" s="432"/>
    </row>
    <row r="965">
      <c r="A965" s="432"/>
      <c r="B965" s="432"/>
      <c r="C965" s="432"/>
      <c r="D965" s="432"/>
      <c r="E965" s="432"/>
      <c r="F965" s="432"/>
      <c r="G965" s="432"/>
      <c r="H965" s="432"/>
      <c r="I965" s="432"/>
      <c r="J965" s="432"/>
      <c r="K965" s="432"/>
      <c r="L965" s="432"/>
      <c r="M965" s="432"/>
      <c r="N965" s="432"/>
      <c r="O965" s="432"/>
      <c r="P965" s="432"/>
      <c r="Q965" s="432"/>
      <c r="R965" s="432"/>
      <c r="S965" s="432"/>
      <c r="T965" s="432"/>
      <c r="U965" s="432"/>
      <c r="V965" s="432"/>
      <c r="W965" s="432"/>
      <c r="X965" s="432"/>
      <c r="Y965" s="432"/>
      <c r="Z965" s="432"/>
    </row>
    <row r="966">
      <c r="A966" s="432"/>
      <c r="B966" s="432"/>
      <c r="C966" s="432"/>
      <c r="D966" s="432"/>
      <c r="E966" s="432"/>
      <c r="F966" s="432"/>
      <c r="G966" s="432"/>
      <c r="H966" s="432"/>
      <c r="I966" s="432"/>
      <c r="J966" s="432"/>
      <c r="K966" s="432"/>
      <c r="L966" s="432"/>
      <c r="M966" s="432"/>
      <c r="N966" s="432"/>
      <c r="O966" s="432"/>
      <c r="P966" s="432"/>
      <c r="Q966" s="432"/>
      <c r="R966" s="432"/>
      <c r="S966" s="432"/>
      <c r="T966" s="432"/>
      <c r="U966" s="432"/>
      <c r="V966" s="432"/>
      <c r="W966" s="432"/>
      <c r="X966" s="432"/>
      <c r="Y966" s="432"/>
      <c r="Z966" s="432"/>
    </row>
    <row r="967">
      <c r="A967" s="432"/>
      <c r="B967" s="432"/>
      <c r="C967" s="432"/>
      <c r="D967" s="432"/>
      <c r="E967" s="432"/>
      <c r="F967" s="432"/>
      <c r="G967" s="432"/>
      <c r="H967" s="432"/>
      <c r="I967" s="432"/>
      <c r="J967" s="432"/>
      <c r="K967" s="432"/>
      <c r="L967" s="432"/>
      <c r="M967" s="432"/>
      <c r="N967" s="432"/>
      <c r="O967" s="432"/>
      <c r="P967" s="432"/>
      <c r="Q967" s="432"/>
      <c r="R967" s="432"/>
      <c r="S967" s="432"/>
      <c r="T967" s="432"/>
      <c r="U967" s="432"/>
      <c r="V967" s="432"/>
      <c r="W967" s="432"/>
      <c r="X967" s="432"/>
      <c r="Y967" s="432"/>
      <c r="Z967" s="432"/>
    </row>
    <row r="968">
      <c r="A968" s="432"/>
      <c r="B968" s="432"/>
      <c r="C968" s="432"/>
      <c r="D968" s="432"/>
      <c r="E968" s="432"/>
      <c r="F968" s="432"/>
      <c r="G968" s="432"/>
      <c r="H968" s="432"/>
      <c r="I968" s="432"/>
      <c r="J968" s="432"/>
      <c r="K968" s="432"/>
      <c r="L968" s="432"/>
      <c r="M968" s="432"/>
      <c r="N968" s="432"/>
      <c r="O968" s="432"/>
      <c r="P968" s="432"/>
      <c r="Q968" s="432"/>
      <c r="R968" s="432"/>
      <c r="S968" s="432"/>
      <c r="T968" s="432"/>
      <c r="U968" s="432"/>
      <c r="V968" s="432"/>
      <c r="W968" s="432"/>
      <c r="X968" s="432"/>
      <c r="Y968" s="432"/>
      <c r="Z968" s="432"/>
    </row>
    <row r="969">
      <c r="A969" s="432"/>
      <c r="B969" s="432"/>
      <c r="C969" s="432"/>
      <c r="D969" s="432"/>
      <c r="E969" s="432"/>
      <c r="F969" s="432"/>
      <c r="G969" s="432"/>
      <c r="H969" s="432"/>
      <c r="I969" s="432"/>
      <c r="J969" s="432"/>
      <c r="K969" s="432"/>
      <c r="L969" s="432"/>
      <c r="M969" s="432"/>
      <c r="N969" s="432"/>
      <c r="O969" s="432"/>
      <c r="P969" s="432"/>
      <c r="Q969" s="432"/>
      <c r="R969" s="432"/>
      <c r="S969" s="432"/>
      <c r="T969" s="432"/>
      <c r="U969" s="432"/>
      <c r="V969" s="432"/>
      <c r="W969" s="432"/>
      <c r="X969" s="432"/>
      <c r="Y969" s="432"/>
      <c r="Z969" s="432"/>
    </row>
    <row r="970">
      <c r="A970" s="432"/>
      <c r="B970" s="432"/>
      <c r="C970" s="432"/>
      <c r="D970" s="432"/>
      <c r="E970" s="432"/>
      <c r="F970" s="432"/>
      <c r="G970" s="432"/>
      <c r="H970" s="432"/>
      <c r="I970" s="432"/>
      <c r="J970" s="432"/>
      <c r="K970" s="432"/>
      <c r="L970" s="432"/>
      <c r="M970" s="432"/>
      <c r="N970" s="432"/>
      <c r="O970" s="432"/>
      <c r="P970" s="432"/>
      <c r="Q970" s="432"/>
      <c r="R970" s="432"/>
      <c r="S970" s="432"/>
      <c r="T970" s="432"/>
      <c r="U970" s="432"/>
      <c r="V970" s="432"/>
      <c r="W970" s="432"/>
      <c r="X970" s="432"/>
      <c r="Y970" s="432"/>
      <c r="Z970" s="432"/>
    </row>
    <row r="971">
      <c r="A971" s="432"/>
      <c r="B971" s="432"/>
      <c r="C971" s="432"/>
      <c r="D971" s="432"/>
      <c r="E971" s="432"/>
      <c r="F971" s="432"/>
      <c r="G971" s="432"/>
      <c r="H971" s="432"/>
      <c r="I971" s="432"/>
      <c r="J971" s="432"/>
      <c r="K971" s="432"/>
      <c r="L971" s="432"/>
      <c r="M971" s="432"/>
      <c r="N971" s="432"/>
      <c r="O971" s="432"/>
      <c r="P971" s="432"/>
      <c r="Q971" s="432"/>
      <c r="R971" s="432"/>
      <c r="S971" s="432"/>
      <c r="T971" s="432"/>
      <c r="U971" s="432"/>
      <c r="V971" s="432"/>
      <c r="W971" s="432"/>
      <c r="X971" s="432"/>
      <c r="Y971" s="432"/>
      <c r="Z971" s="432"/>
    </row>
    <row r="972">
      <c r="A972" s="432"/>
      <c r="B972" s="432"/>
      <c r="C972" s="432"/>
      <c r="D972" s="432"/>
      <c r="E972" s="432"/>
      <c r="F972" s="432"/>
      <c r="G972" s="432"/>
      <c r="H972" s="432"/>
      <c r="I972" s="432"/>
      <c r="J972" s="432"/>
      <c r="K972" s="432"/>
      <c r="L972" s="432"/>
      <c r="M972" s="432"/>
      <c r="N972" s="432"/>
      <c r="O972" s="432"/>
      <c r="P972" s="432"/>
      <c r="Q972" s="432"/>
      <c r="R972" s="432"/>
      <c r="S972" s="432"/>
      <c r="T972" s="432"/>
      <c r="U972" s="432"/>
      <c r="V972" s="432"/>
      <c r="W972" s="432"/>
      <c r="X972" s="432"/>
      <c r="Y972" s="432"/>
      <c r="Z972" s="432"/>
    </row>
    <row r="973">
      <c r="A973" s="432"/>
      <c r="B973" s="432"/>
      <c r="C973" s="432"/>
      <c r="D973" s="432"/>
      <c r="E973" s="432"/>
      <c r="F973" s="432"/>
      <c r="G973" s="432"/>
      <c r="H973" s="432"/>
      <c r="I973" s="432"/>
      <c r="J973" s="432"/>
      <c r="K973" s="432"/>
      <c r="L973" s="432"/>
      <c r="M973" s="432"/>
      <c r="N973" s="432"/>
      <c r="O973" s="432"/>
      <c r="P973" s="432"/>
      <c r="Q973" s="432"/>
      <c r="R973" s="432"/>
      <c r="S973" s="432"/>
      <c r="T973" s="432"/>
      <c r="U973" s="432"/>
      <c r="V973" s="432"/>
      <c r="W973" s="432"/>
      <c r="X973" s="432"/>
      <c r="Y973" s="432"/>
      <c r="Z973" s="432"/>
    </row>
    <row r="974">
      <c r="A974" s="432"/>
      <c r="B974" s="432"/>
      <c r="C974" s="432"/>
      <c r="D974" s="432"/>
      <c r="E974" s="432"/>
      <c r="F974" s="432"/>
      <c r="G974" s="432"/>
      <c r="H974" s="432"/>
      <c r="I974" s="432"/>
      <c r="J974" s="432"/>
      <c r="K974" s="432"/>
      <c r="L974" s="432"/>
      <c r="M974" s="432"/>
      <c r="N974" s="432"/>
      <c r="O974" s="432"/>
      <c r="P974" s="432"/>
      <c r="Q974" s="432"/>
      <c r="R974" s="432"/>
      <c r="S974" s="432"/>
      <c r="T974" s="432"/>
      <c r="U974" s="432"/>
      <c r="V974" s="432"/>
      <c r="W974" s="432"/>
      <c r="X974" s="432"/>
      <c r="Y974" s="432"/>
      <c r="Z974" s="432"/>
    </row>
    <row r="975">
      <c r="A975" s="432"/>
      <c r="B975" s="432"/>
      <c r="C975" s="432"/>
      <c r="D975" s="432"/>
      <c r="E975" s="432"/>
      <c r="F975" s="432"/>
      <c r="G975" s="432"/>
      <c r="H975" s="432"/>
      <c r="I975" s="432"/>
      <c r="J975" s="432"/>
      <c r="K975" s="432"/>
      <c r="L975" s="432"/>
      <c r="M975" s="432"/>
      <c r="N975" s="432"/>
      <c r="O975" s="432"/>
      <c r="P975" s="432"/>
      <c r="Q975" s="432"/>
      <c r="R975" s="432"/>
      <c r="S975" s="432"/>
      <c r="T975" s="432"/>
      <c r="U975" s="432"/>
      <c r="V975" s="432"/>
      <c r="W975" s="432"/>
      <c r="X975" s="432"/>
      <c r="Y975" s="432"/>
      <c r="Z975" s="432"/>
    </row>
    <row r="976">
      <c r="A976" s="432"/>
      <c r="B976" s="432"/>
      <c r="C976" s="432"/>
      <c r="D976" s="432"/>
      <c r="E976" s="432"/>
      <c r="F976" s="432"/>
      <c r="G976" s="432"/>
      <c r="H976" s="432"/>
      <c r="I976" s="432"/>
      <c r="J976" s="432"/>
      <c r="K976" s="432"/>
      <c r="L976" s="432"/>
      <c r="M976" s="432"/>
      <c r="N976" s="432"/>
      <c r="O976" s="432"/>
      <c r="P976" s="432"/>
      <c r="Q976" s="432"/>
      <c r="R976" s="432"/>
      <c r="S976" s="432"/>
      <c r="T976" s="432"/>
      <c r="U976" s="432"/>
      <c r="V976" s="432"/>
      <c r="W976" s="432"/>
      <c r="X976" s="432"/>
      <c r="Y976" s="432"/>
      <c r="Z976" s="432"/>
    </row>
    <row r="977">
      <c r="A977" s="432"/>
      <c r="B977" s="432"/>
      <c r="C977" s="432"/>
      <c r="D977" s="432"/>
      <c r="E977" s="432"/>
      <c r="F977" s="432"/>
      <c r="G977" s="432"/>
      <c r="H977" s="432"/>
      <c r="I977" s="432"/>
      <c r="J977" s="432"/>
      <c r="K977" s="432"/>
      <c r="L977" s="432"/>
      <c r="M977" s="432"/>
      <c r="N977" s="432"/>
      <c r="O977" s="432"/>
      <c r="P977" s="432"/>
      <c r="Q977" s="432"/>
      <c r="R977" s="432"/>
      <c r="S977" s="432"/>
      <c r="T977" s="432"/>
      <c r="U977" s="432"/>
      <c r="V977" s="432"/>
      <c r="W977" s="432"/>
      <c r="X977" s="432"/>
      <c r="Y977" s="432"/>
      <c r="Z977" s="432"/>
    </row>
    <row r="978">
      <c r="A978" s="432"/>
      <c r="B978" s="432"/>
      <c r="C978" s="432"/>
      <c r="D978" s="432"/>
      <c r="E978" s="432"/>
      <c r="F978" s="432"/>
      <c r="G978" s="432"/>
      <c r="H978" s="432"/>
      <c r="I978" s="432"/>
      <c r="J978" s="432"/>
      <c r="K978" s="432"/>
      <c r="L978" s="432"/>
      <c r="M978" s="432"/>
      <c r="N978" s="432"/>
      <c r="O978" s="432"/>
      <c r="P978" s="432"/>
      <c r="Q978" s="432"/>
      <c r="R978" s="432"/>
      <c r="S978" s="432"/>
      <c r="T978" s="432"/>
      <c r="U978" s="432"/>
      <c r="V978" s="432"/>
      <c r="W978" s="432"/>
      <c r="X978" s="432"/>
      <c r="Y978" s="432"/>
      <c r="Z978" s="432"/>
    </row>
    <row r="979">
      <c r="A979" s="432"/>
      <c r="B979" s="432"/>
      <c r="C979" s="432"/>
      <c r="D979" s="432"/>
      <c r="E979" s="432"/>
      <c r="F979" s="432"/>
      <c r="G979" s="432"/>
      <c r="H979" s="432"/>
      <c r="I979" s="432"/>
      <c r="J979" s="432"/>
      <c r="K979" s="432"/>
      <c r="L979" s="432"/>
      <c r="M979" s="432"/>
      <c r="N979" s="432"/>
      <c r="O979" s="432"/>
      <c r="P979" s="432"/>
      <c r="Q979" s="432"/>
      <c r="R979" s="432"/>
      <c r="S979" s="432"/>
      <c r="T979" s="432"/>
      <c r="U979" s="432"/>
      <c r="V979" s="432"/>
      <c r="W979" s="432"/>
      <c r="X979" s="432"/>
      <c r="Y979" s="432"/>
      <c r="Z979" s="432"/>
    </row>
    <row r="980">
      <c r="A980" s="432"/>
      <c r="B980" s="432"/>
      <c r="C980" s="432"/>
      <c r="D980" s="432"/>
      <c r="E980" s="432"/>
      <c r="F980" s="432"/>
      <c r="G980" s="432"/>
      <c r="H980" s="432"/>
      <c r="I980" s="432"/>
      <c r="J980" s="432"/>
      <c r="K980" s="432"/>
      <c r="L980" s="432"/>
      <c r="M980" s="432"/>
      <c r="N980" s="432"/>
      <c r="O980" s="432"/>
      <c r="P980" s="432"/>
      <c r="Q980" s="432"/>
      <c r="R980" s="432"/>
      <c r="S980" s="432"/>
      <c r="T980" s="432"/>
      <c r="U980" s="432"/>
      <c r="V980" s="432"/>
      <c r="W980" s="432"/>
      <c r="X980" s="432"/>
      <c r="Y980" s="432"/>
      <c r="Z980" s="432"/>
    </row>
    <row r="981">
      <c r="A981" s="432"/>
      <c r="B981" s="432"/>
      <c r="C981" s="432"/>
      <c r="D981" s="432"/>
      <c r="E981" s="432"/>
      <c r="F981" s="432"/>
      <c r="G981" s="432"/>
      <c r="H981" s="432"/>
      <c r="I981" s="432"/>
      <c r="J981" s="432"/>
      <c r="K981" s="432"/>
      <c r="L981" s="432"/>
      <c r="M981" s="432"/>
      <c r="N981" s="432"/>
      <c r="O981" s="432"/>
      <c r="P981" s="432"/>
      <c r="Q981" s="432"/>
      <c r="R981" s="432"/>
      <c r="S981" s="432"/>
      <c r="T981" s="432"/>
      <c r="U981" s="432"/>
      <c r="V981" s="432"/>
      <c r="W981" s="432"/>
      <c r="X981" s="432"/>
      <c r="Y981" s="432"/>
      <c r="Z981" s="432"/>
    </row>
    <row r="982">
      <c r="A982" s="432"/>
      <c r="B982" s="432"/>
      <c r="C982" s="432"/>
      <c r="D982" s="432"/>
      <c r="E982" s="432"/>
      <c r="F982" s="432"/>
      <c r="G982" s="432"/>
      <c r="H982" s="432"/>
      <c r="I982" s="432"/>
      <c r="J982" s="432"/>
      <c r="K982" s="432"/>
      <c r="L982" s="432"/>
      <c r="M982" s="432"/>
      <c r="N982" s="432"/>
      <c r="O982" s="432"/>
      <c r="P982" s="432"/>
      <c r="Q982" s="432"/>
      <c r="R982" s="432"/>
      <c r="S982" s="432"/>
      <c r="T982" s="432"/>
      <c r="U982" s="432"/>
      <c r="V982" s="432"/>
      <c r="W982" s="432"/>
      <c r="X982" s="432"/>
      <c r="Y982" s="432"/>
      <c r="Z982" s="432"/>
    </row>
    <row r="983">
      <c r="A983" s="432"/>
      <c r="B983" s="432"/>
      <c r="C983" s="432"/>
      <c r="D983" s="432"/>
      <c r="E983" s="432"/>
      <c r="F983" s="432"/>
      <c r="G983" s="432"/>
      <c r="H983" s="432"/>
      <c r="I983" s="432"/>
      <c r="J983" s="432"/>
      <c r="K983" s="432"/>
      <c r="L983" s="432"/>
      <c r="M983" s="432"/>
      <c r="N983" s="432"/>
      <c r="O983" s="432"/>
      <c r="P983" s="432"/>
      <c r="Q983" s="432"/>
      <c r="R983" s="432"/>
      <c r="S983" s="432"/>
      <c r="T983" s="432"/>
      <c r="U983" s="432"/>
      <c r="V983" s="432"/>
      <c r="W983" s="432"/>
      <c r="X983" s="432"/>
      <c r="Y983" s="432"/>
      <c r="Z983" s="432"/>
    </row>
    <row r="984">
      <c r="A984" s="432"/>
      <c r="B984" s="432"/>
      <c r="C984" s="432"/>
      <c r="D984" s="432"/>
      <c r="E984" s="432"/>
      <c r="F984" s="432"/>
      <c r="G984" s="432"/>
      <c r="H984" s="432"/>
      <c r="I984" s="432"/>
      <c r="J984" s="432"/>
      <c r="K984" s="432"/>
      <c r="L984" s="432"/>
      <c r="M984" s="432"/>
      <c r="N984" s="432"/>
      <c r="O984" s="432"/>
      <c r="P984" s="432"/>
      <c r="Q984" s="432"/>
      <c r="R984" s="432"/>
      <c r="S984" s="432"/>
      <c r="T984" s="432"/>
      <c r="U984" s="432"/>
      <c r="V984" s="432"/>
      <c r="W984" s="432"/>
      <c r="X984" s="432"/>
      <c r="Y984" s="432"/>
      <c r="Z984" s="432"/>
    </row>
    <row r="985">
      <c r="A985" s="432"/>
      <c r="B985" s="432"/>
      <c r="C985" s="432"/>
      <c r="D985" s="432"/>
      <c r="E985" s="432"/>
      <c r="F985" s="432"/>
      <c r="G985" s="432"/>
      <c r="H985" s="432"/>
      <c r="I985" s="432"/>
      <c r="J985" s="432"/>
      <c r="K985" s="432"/>
      <c r="L985" s="432"/>
      <c r="M985" s="432"/>
      <c r="N985" s="432"/>
      <c r="O985" s="432"/>
      <c r="P985" s="432"/>
      <c r="Q985" s="432"/>
      <c r="R985" s="432"/>
      <c r="S985" s="432"/>
      <c r="T985" s="432"/>
      <c r="U985" s="432"/>
      <c r="V985" s="432"/>
      <c r="W985" s="432"/>
      <c r="X985" s="432"/>
      <c r="Y985" s="432"/>
      <c r="Z985" s="432"/>
    </row>
    <row r="986">
      <c r="A986" s="432"/>
      <c r="B986" s="432"/>
      <c r="C986" s="432"/>
      <c r="D986" s="432"/>
      <c r="E986" s="432"/>
      <c r="F986" s="432"/>
      <c r="G986" s="432"/>
      <c r="H986" s="432"/>
      <c r="I986" s="432"/>
      <c r="J986" s="432"/>
      <c r="K986" s="432"/>
      <c r="L986" s="432"/>
      <c r="M986" s="432"/>
      <c r="N986" s="432"/>
      <c r="O986" s="432"/>
      <c r="P986" s="432"/>
      <c r="Q986" s="432"/>
      <c r="R986" s="432"/>
      <c r="S986" s="432"/>
      <c r="T986" s="432"/>
      <c r="U986" s="432"/>
      <c r="V986" s="432"/>
      <c r="W986" s="432"/>
      <c r="X986" s="432"/>
      <c r="Y986" s="432"/>
      <c r="Z986" s="432"/>
    </row>
    <row r="987">
      <c r="A987" s="432"/>
      <c r="B987" s="432"/>
      <c r="C987" s="432"/>
      <c r="D987" s="432"/>
      <c r="E987" s="432"/>
      <c r="F987" s="432"/>
      <c r="G987" s="432"/>
      <c r="H987" s="432"/>
      <c r="I987" s="432"/>
      <c r="J987" s="432"/>
      <c r="K987" s="432"/>
      <c r="L987" s="432"/>
      <c r="M987" s="432"/>
      <c r="N987" s="432"/>
      <c r="O987" s="432"/>
      <c r="P987" s="432"/>
      <c r="Q987" s="432"/>
      <c r="R987" s="432"/>
      <c r="S987" s="432"/>
      <c r="T987" s="432"/>
      <c r="U987" s="432"/>
      <c r="V987" s="432"/>
      <c r="W987" s="432"/>
      <c r="X987" s="432"/>
      <c r="Y987" s="432"/>
      <c r="Z987" s="432"/>
    </row>
    <row r="988">
      <c r="A988" s="432"/>
      <c r="B988" s="432"/>
      <c r="C988" s="432"/>
      <c r="D988" s="432"/>
      <c r="E988" s="432"/>
      <c r="F988" s="432"/>
      <c r="G988" s="432"/>
      <c r="H988" s="432"/>
      <c r="I988" s="432"/>
      <c r="J988" s="432"/>
      <c r="K988" s="432"/>
      <c r="L988" s="432"/>
      <c r="M988" s="432"/>
      <c r="N988" s="432"/>
      <c r="O988" s="432"/>
      <c r="P988" s="432"/>
      <c r="Q988" s="432"/>
      <c r="R988" s="432"/>
      <c r="S988" s="432"/>
      <c r="T988" s="432"/>
      <c r="U988" s="432"/>
      <c r="V988" s="432"/>
      <c r="W988" s="432"/>
      <c r="X988" s="432"/>
      <c r="Y988" s="432"/>
      <c r="Z988" s="432"/>
    </row>
    <row r="989">
      <c r="A989" s="432"/>
      <c r="B989" s="432"/>
      <c r="C989" s="432"/>
      <c r="D989" s="432"/>
      <c r="E989" s="432"/>
      <c r="F989" s="432"/>
      <c r="G989" s="432"/>
      <c r="H989" s="432"/>
      <c r="I989" s="432"/>
      <c r="J989" s="432"/>
      <c r="K989" s="432"/>
      <c r="L989" s="432"/>
      <c r="M989" s="432"/>
      <c r="N989" s="432"/>
      <c r="O989" s="432"/>
      <c r="P989" s="432"/>
      <c r="Q989" s="432"/>
      <c r="R989" s="432"/>
      <c r="S989" s="432"/>
      <c r="T989" s="432"/>
      <c r="U989" s="432"/>
      <c r="V989" s="432"/>
      <c r="W989" s="432"/>
      <c r="X989" s="432"/>
      <c r="Y989" s="432"/>
      <c r="Z989" s="432"/>
    </row>
    <row r="990">
      <c r="A990" s="432"/>
      <c r="B990" s="432"/>
      <c r="C990" s="432"/>
      <c r="D990" s="432"/>
      <c r="E990" s="432"/>
      <c r="F990" s="432"/>
      <c r="G990" s="432"/>
      <c r="H990" s="432"/>
      <c r="I990" s="432"/>
      <c r="J990" s="432"/>
      <c r="K990" s="432"/>
      <c r="L990" s="432"/>
      <c r="M990" s="432"/>
      <c r="N990" s="432"/>
      <c r="O990" s="432"/>
      <c r="P990" s="432"/>
      <c r="Q990" s="432"/>
      <c r="R990" s="432"/>
      <c r="S990" s="432"/>
      <c r="T990" s="432"/>
      <c r="U990" s="432"/>
      <c r="V990" s="432"/>
      <c r="W990" s="432"/>
      <c r="X990" s="432"/>
      <c r="Y990" s="432"/>
      <c r="Z990" s="432"/>
    </row>
    <row r="991">
      <c r="A991" s="432"/>
      <c r="B991" s="432"/>
      <c r="C991" s="432"/>
      <c r="D991" s="432"/>
      <c r="E991" s="432"/>
      <c r="F991" s="432"/>
      <c r="G991" s="432"/>
      <c r="H991" s="432"/>
      <c r="I991" s="432"/>
      <c r="J991" s="432"/>
      <c r="K991" s="432"/>
      <c r="L991" s="432"/>
      <c r="M991" s="432"/>
      <c r="N991" s="432"/>
      <c r="O991" s="432"/>
      <c r="P991" s="432"/>
      <c r="Q991" s="432"/>
      <c r="R991" s="432"/>
      <c r="S991" s="432"/>
      <c r="T991" s="432"/>
      <c r="U991" s="432"/>
      <c r="V991" s="432"/>
      <c r="W991" s="432"/>
      <c r="X991" s="432"/>
      <c r="Y991" s="432"/>
      <c r="Z991" s="432"/>
    </row>
    <row r="992">
      <c r="A992" s="432"/>
      <c r="B992" s="432"/>
      <c r="C992" s="432"/>
      <c r="D992" s="432"/>
      <c r="E992" s="432"/>
      <c r="F992" s="432"/>
      <c r="G992" s="432"/>
      <c r="H992" s="432"/>
      <c r="I992" s="432"/>
      <c r="J992" s="432"/>
      <c r="K992" s="432"/>
      <c r="L992" s="432"/>
      <c r="M992" s="432"/>
      <c r="N992" s="432"/>
      <c r="O992" s="432"/>
      <c r="P992" s="432"/>
      <c r="Q992" s="432"/>
      <c r="R992" s="432"/>
      <c r="S992" s="432"/>
      <c r="T992" s="432"/>
      <c r="U992" s="432"/>
      <c r="V992" s="432"/>
      <c r="W992" s="432"/>
      <c r="X992" s="432"/>
      <c r="Y992" s="432"/>
      <c r="Z992" s="432"/>
    </row>
    <row r="993">
      <c r="A993" s="432"/>
      <c r="B993" s="432"/>
      <c r="C993" s="432"/>
      <c r="D993" s="432"/>
      <c r="E993" s="432"/>
      <c r="F993" s="432"/>
      <c r="G993" s="432"/>
      <c r="H993" s="432"/>
      <c r="I993" s="432"/>
      <c r="J993" s="432"/>
      <c r="K993" s="432"/>
      <c r="L993" s="432"/>
      <c r="M993" s="432"/>
      <c r="N993" s="432"/>
      <c r="O993" s="432"/>
      <c r="P993" s="432"/>
      <c r="Q993" s="432"/>
      <c r="R993" s="432"/>
      <c r="S993" s="432"/>
      <c r="T993" s="432"/>
      <c r="U993" s="432"/>
      <c r="V993" s="432"/>
      <c r="W993" s="432"/>
      <c r="X993" s="432"/>
      <c r="Y993" s="432"/>
      <c r="Z993" s="432"/>
    </row>
    <row r="994">
      <c r="A994" s="432"/>
      <c r="B994" s="432"/>
      <c r="C994" s="432"/>
      <c r="D994" s="432"/>
      <c r="E994" s="432"/>
      <c r="F994" s="432"/>
      <c r="G994" s="432"/>
      <c r="H994" s="432"/>
      <c r="I994" s="432"/>
      <c r="J994" s="432"/>
      <c r="K994" s="432"/>
      <c r="L994" s="432"/>
      <c r="M994" s="432"/>
      <c r="N994" s="432"/>
      <c r="O994" s="432"/>
      <c r="P994" s="432"/>
      <c r="Q994" s="432"/>
      <c r="R994" s="432"/>
      <c r="S994" s="432"/>
      <c r="T994" s="432"/>
      <c r="U994" s="432"/>
      <c r="V994" s="432"/>
      <c r="W994" s="432"/>
      <c r="X994" s="432"/>
      <c r="Y994" s="432"/>
      <c r="Z994" s="432"/>
    </row>
    <row r="995">
      <c r="A995" s="432"/>
      <c r="B995" s="432"/>
      <c r="C995" s="432"/>
      <c r="D995" s="432"/>
      <c r="E995" s="432"/>
      <c r="F995" s="432"/>
      <c r="G995" s="432"/>
      <c r="H995" s="432"/>
      <c r="I995" s="432"/>
      <c r="J995" s="432"/>
      <c r="K995" s="432"/>
      <c r="L995" s="432"/>
      <c r="M995" s="432"/>
      <c r="N995" s="432"/>
      <c r="O995" s="432"/>
      <c r="P995" s="432"/>
      <c r="Q995" s="432"/>
      <c r="R995" s="432"/>
      <c r="S995" s="432"/>
      <c r="T995" s="432"/>
      <c r="U995" s="432"/>
      <c r="V995" s="432"/>
      <c r="W995" s="432"/>
      <c r="X995" s="432"/>
      <c r="Y995" s="432"/>
      <c r="Z995" s="432"/>
    </row>
    <row r="996">
      <c r="A996" s="432"/>
      <c r="B996" s="432"/>
      <c r="C996" s="432"/>
      <c r="D996" s="432"/>
      <c r="E996" s="432"/>
      <c r="F996" s="432"/>
      <c r="G996" s="432"/>
      <c r="H996" s="432"/>
      <c r="I996" s="432"/>
      <c r="J996" s="432"/>
      <c r="K996" s="432"/>
      <c r="L996" s="432"/>
      <c r="M996" s="432"/>
      <c r="N996" s="432"/>
      <c r="O996" s="432"/>
      <c r="P996" s="432"/>
      <c r="Q996" s="432"/>
      <c r="R996" s="432"/>
      <c r="S996" s="432"/>
      <c r="T996" s="432"/>
      <c r="U996" s="432"/>
      <c r="V996" s="432"/>
      <c r="W996" s="432"/>
      <c r="X996" s="432"/>
      <c r="Y996" s="432"/>
      <c r="Z996" s="432"/>
    </row>
    <row r="997">
      <c r="A997" s="432"/>
      <c r="B997" s="432"/>
      <c r="C997" s="432"/>
      <c r="D997" s="432"/>
      <c r="E997" s="432"/>
      <c r="F997" s="432"/>
      <c r="G997" s="432"/>
      <c r="H997" s="432"/>
      <c r="I997" s="432"/>
      <c r="J997" s="432"/>
      <c r="K997" s="432"/>
      <c r="L997" s="432"/>
      <c r="M997" s="432"/>
      <c r="N997" s="432"/>
      <c r="O997" s="432"/>
      <c r="P997" s="432"/>
      <c r="Q997" s="432"/>
      <c r="R997" s="432"/>
      <c r="S997" s="432"/>
      <c r="T997" s="432"/>
      <c r="U997" s="432"/>
      <c r="V997" s="432"/>
      <c r="W997" s="432"/>
      <c r="X997" s="432"/>
      <c r="Y997" s="432"/>
      <c r="Z997" s="432"/>
    </row>
    <row r="998">
      <c r="A998" s="432"/>
      <c r="B998" s="432"/>
      <c r="C998" s="432"/>
      <c r="D998" s="432"/>
      <c r="E998" s="432"/>
      <c r="F998" s="432"/>
      <c r="G998" s="432"/>
      <c r="H998" s="432"/>
      <c r="I998" s="432"/>
      <c r="J998" s="432"/>
      <c r="K998" s="432"/>
      <c r="L998" s="432"/>
      <c r="M998" s="432"/>
      <c r="N998" s="432"/>
      <c r="O998" s="432"/>
      <c r="P998" s="432"/>
      <c r="Q998" s="432"/>
      <c r="R998" s="432"/>
      <c r="S998" s="432"/>
      <c r="T998" s="432"/>
      <c r="U998" s="432"/>
      <c r="V998" s="432"/>
      <c r="W998" s="432"/>
      <c r="X998" s="432"/>
      <c r="Y998" s="432"/>
      <c r="Z998" s="432"/>
    </row>
    <row r="999">
      <c r="A999" s="432"/>
      <c r="B999" s="432"/>
      <c r="C999" s="432"/>
      <c r="D999" s="432"/>
      <c r="E999" s="432"/>
      <c r="F999" s="432"/>
      <c r="G999" s="432"/>
      <c r="H999" s="432"/>
      <c r="I999" s="432"/>
      <c r="J999" s="432"/>
      <c r="K999" s="432"/>
      <c r="L999" s="432"/>
      <c r="M999" s="432"/>
      <c r="N999" s="432"/>
      <c r="O999" s="432"/>
      <c r="P999" s="432"/>
      <c r="Q999" s="432"/>
      <c r="R999" s="432"/>
      <c r="S999" s="432"/>
      <c r="T999" s="432"/>
      <c r="U999" s="432"/>
      <c r="V999" s="432"/>
      <c r="W999" s="432"/>
      <c r="X999" s="432"/>
      <c r="Y999" s="432"/>
      <c r="Z999" s="432"/>
    </row>
    <row r="1000">
      <c r="A1000" s="432"/>
      <c r="B1000" s="432"/>
      <c r="C1000" s="432"/>
      <c r="D1000" s="432"/>
      <c r="E1000" s="432"/>
      <c r="F1000" s="432"/>
      <c r="G1000" s="432"/>
      <c r="H1000" s="432"/>
      <c r="I1000" s="432"/>
      <c r="J1000" s="432"/>
      <c r="K1000" s="432"/>
      <c r="L1000" s="432"/>
      <c r="M1000" s="432"/>
      <c r="N1000" s="432"/>
      <c r="O1000" s="432"/>
      <c r="P1000" s="432"/>
      <c r="Q1000" s="432"/>
      <c r="R1000" s="432"/>
      <c r="S1000" s="432"/>
      <c r="T1000" s="432"/>
      <c r="U1000" s="432"/>
      <c r="V1000" s="432"/>
      <c r="W1000" s="432"/>
      <c r="X1000" s="432"/>
      <c r="Y1000" s="432"/>
      <c r="Z1000" s="432"/>
    </row>
  </sheetData>
  <mergeCells count="66">
    <mergeCell ref="C152:C156"/>
    <mergeCell ref="C158:C162"/>
    <mergeCell ref="C110:C114"/>
    <mergeCell ref="C116:C120"/>
    <mergeCell ref="C122:C126"/>
    <mergeCell ref="C128:C132"/>
    <mergeCell ref="C134:C138"/>
    <mergeCell ref="C140:C144"/>
    <mergeCell ref="C146:C150"/>
    <mergeCell ref="C170:C174"/>
    <mergeCell ref="C176:C180"/>
    <mergeCell ref="A146:A150"/>
    <mergeCell ref="A152:A156"/>
    <mergeCell ref="A158:A162"/>
    <mergeCell ref="A164:A168"/>
    <mergeCell ref="C164:C168"/>
    <mergeCell ref="A170:A174"/>
    <mergeCell ref="A176:A180"/>
    <mergeCell ref="A2:A6"/>
    <mergeCell ref="C2:C6"/>
    <mergeCell ref="A8:A12"/>
    <mergeCell ref="C8:C12"/>
    <mergeCell ref="A14:A18"/>
    <mergeCell ref="C14:C18"/>
    <mergeCell ref="C20:C24"/>
    <mergeCell ref="A20:A24"/>
    <mergeCell ref="A26:A30"/>
    <mergeCell ref="A32:A36"/>
    <mergeCell ref="A38:A42"/>
    <mergeCell ref="A44:A48"/>
    <mergeCell ref="A50:A54"/>
    <mergeCell ref="A56:A60"/>
    <mergeCell ref="C26:C30"/>
    <mergeCell ref="C32:C36"/>
    <mergeCell ref="C38:C42"/>
    <mergeCell ref="C44:C48"/>
    <mergeCell ref="C50:C54"/>
    <mergeCell ref="C56:C60"/>
    <mergeCell ref="C62:C66"/>
    <mergeCell ref="A62:A66"/>
    <mergeCell ref="A68:A72"/>
    <mergeCell ref="A74:A78"/>
    <mergeCell ref="A80:A84"/>
    <mergeCell ref="A86:A90"/>
    <mergeCell ref="A92:A96"/>
    <mergeCell ref="A98:A102"/>
    <mergeCell ref="C68:C72"/>
    <mergeCell ref="C74:C78"/>
    <mergeCell ref="C80:C84"/>
    <mergeCell ref="C86:C90"/>
    <mergeCell ref="C92:C96"/>
    <mergeCell ref="C98:C102"/>
    <mergeCell ref="C104:C108"/>
    <mergeCell ref="A104:A108"/>
    <mergeCell ref="A110:A114"/>
    <mergeCell ref="A116:A120"/>
    <mergeCell ref="A122:A126"/>
    <mergeCell ref="A128:A132"/>
    <mergeCell ref="A134:A138"/>
    <mergeCell ref="A140:A144"/>
    <mergeCell ref="A182:A186"/>
    <mergeCell ref="C182:C186"/>
    <mergeCell ref="A188:A192"/>
    <mergeCell ref="C188:C192"/>
    <mergeCell ref="A194:A198"/>
    <mergeCell ref="C194:C198"/>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83" t="s">
        <v>116</v>
      </c>
      <c r="B1" s="81" t="s">
        <v>16</v>
      </c>
      <c r="C1" s="82" t="s">
        <v>117</v>
      </c>
      <c r="D1" s="82" t="s">
        <v>118</v>
      </c>
      <c r="E1" s="82" t="s">
        <v>119</v>
      </c>
      <c r="F1" s="83" t="s">
        <v>120</v>
      </c>
      <c r="G1" s="82" t="s">
        <v>121</v>
      </c>
      <c r="H1" s="82" t="s">
        <v>122</v>
      </c>
      <c r="I1" s="82" t="s">
        <v>123</v>
      </c>
      <c r="J1" s="82" t="s">
        <v>118</v>
      </c>
      <c r="K1" s="82" t="s">
        <v>124</v>
      </c>
      <c r="L1" s="83" t="s">
        <v>125</v>
      </c>
      <c r="M1" s="82" t="s">
        <v>121</v>
      </c>
      <c r="N1" s="82" t="s">
        <v>122</v>
      </c>
      <c r="O1" s="82" t="s">
        <v>123</v>
      </c>
      <c r="P1" s="84" t="s">
        <v>52</v>
      </c>
      <c r="Q1" s="85"/>
      <c r="R1" s="85"/>
      <c r="S1" s="85"/>
      <c r="T1" s="85"/>
      <c r="U1" s="85"/>
      <c r="V1" s="85"/>
      <c r="W1" s="85"/>
      <c r="X1" s="85"/>
      <c r="Y1" s="85"/>
      <c r="Z1" s="85"/>
    </row>
    <row r="2">
      <c r="A2" s="86">
        <v>45839.0</v>
      </c>
      <c r="B2" s="87">
        <f t="shared" ref="B2:B26" si="1">A2</f>
        <v>45839</v>
      </c>
      <c r="C2" s="88">
        <v>0.7083333333333334</v>
      </c>
      <c r="D2" s="90" t="s">
        <v>1080</v>
      </c>
      <c r="E2" s="90"/>
      <c r="F2" s="90"/>
      <c r="G2" s="90"/>
      <c r="H2" s="94" t="str">
        <f t="shared" ref="H2:H26" si="2">IFS(G2&gt;M2,"W",G2&lt;M2,"L",G2=M2,"D")</f>
        <v>D</v>
      </c>
      <c r="I2" s="47">
        <f t="shared" ref="I2:I26" si="3">iferror(if(H2="W",lookup(G2,{7000,10000,20000,30000,50000,100000,150000},{210,300,600,900,1000,1800,2700}),lookup(G2,{7000,10000,20000,30000,50000,100000,150000},{105,150,300,450,500,900,1350})),0)</f>
        <v>0</v>
      </c>
      <c r="J2" s="90" t="s">
        <v>1081</v>
      </c>
      <c r="K2" s="90"/>
      <c r="L2" s="90"/>
      <c r="M2" s="89"/>
      <c r="N2" s="94" t="str">
        <f t="shared" ref="N2:N26" si="4">IFS(M2&gt;G2,"W",M2&lt;G2,"L",M2=G2,"D")</f>
        <v>D</v>
      </c>
      <c r="O2" s="47">
        <f t="shared" ref="O2:O26" si="5">iferror(if(N2="W",lookup(M2,{7000,10000,20000,30000,50000,100000,150000},{210,300,600,900,1000,1800,2700}),lookup(M2,{7000,10000,20000,30000,50000,100000,150000},{105,150,300,450,500,900,1350})),0)</f>
        <v>0</v>
      </c>
      <c r="P2" s="90"/>
      <c r="Q2" s="85"/>
      <c r="R2" s="85"/>
      <c r="S2" s="85"/>
      <c r="T2" s="85"/>
      <c r="U2" s="85"/>
      <c r="V2" s="85"/>
      <c r="W2" s="85"/>
      <c r="X2" s="85"/>
      <c r="Y2" s="85"/>
      <c r="Z2" s="85"/>
    </row>
    <row r="3">
      <c r="A3" s="86">
        <v>45839.0</v>
      </c>
      <c r="B3" s="87">
        <f t="shared" si="1"/>
        <v>45839</v>
      </c>
      <c r="C3" s="88">
        <f t="shared" ref="C3:C26" si="6">C2 + TIME(0, 10, 0)</f>
        <v>0.7152777778</v>
      </c>
      <c r="D3" s="90" t="s">
        <v>139</v>
      </c>
      <c r="E3" s="90"/>
      <c r="F3" s="90"/>
      <c r="G3" s="90"/>
      <c r="H3" s="94" t="str">
        <f t="shared" si="2"/>
        <v>D</v>
      </c>
      <c r="I3" s="47">
        <f t="shared" si="3"/>
        <v>0</v>
      </c>
      <c r="J3" s="90" t="s">
        <v>1082</v>
      </c>
      <c r="K3" s="90"/>
      <c r="L3" s="90"/>
      <c r="M3" s="90"/>
      <c r="N3" s="94" t="str">
        <f t="shared" si="4"/>
        <v>D</v>
      </c>
      <c r="O3" s="47">
        <f t="shared" si="5"/>
        <v>0</v>
      </c>
      <c r="P3" s="90"/>
      <c r="Q3" s="85"/>
      <c r="R3" s="85"/>
      <c r="S3" s="85"/>
      <c r="T3" s="85"/>
      <c r="U3" s="85"/>
      <c r="V3" s="85"/>
      <c r="W3" s="85"/>
      <c r="X3" s="85"/>
      <c r="Y3" s="85"/>
      <c r="Z3" s="85"/>
    </row>
    <row r="4">
      <c r="A4" s="86">
        <v>45839.0</v>
      </c>
      <c r="B4" s="87">
        <f t="shared" si="1"/>
        <v>45839</v>
      </c>
      <c r="C4" s="88">
        <f t="shared" si="6"/>
        <v>0.7222222222</v>
      </c>
      <c r="D4" s="90" t="s">
        <v>1083</v>
      </c>
      <c r="E4" s="90"/>
      <c r="F4" s="90"/>
      <c r="G4" s="90"/>
      <c r="H4" s="94" t="str">
        <f t="shared" si="2"/>
        <v>D</v>
      </c>
      <c r="I4" s="47">
        <f t="shared" si="3"/>
        <v>0</v>
      </c>
      <c r="J4" s="90" t="s">
        <v>1084</v>
      </c>
      <c r="K4" s="90"/>
      <c r="L4" s="90"/>
      <c r="M4" s="90"/>
      <c r="N4" s="94" t="str">
        <f t="shared" si="4"/>
        <v>D</v>
      </c>
      <c r="O4" s="47">
        <f t="shared" si="5"/>
        <v>0</v>
      </c>
      <c r="P4" s="90"/>
      <c r="Q4" s="85"/>
      <c r="R4" s="85"/>
      <c r="S4" s="85"/>
      <c r="T4" s="85"/>
      <c r="U4" s="85"/>
      <c r="V4" s="85"/>
      <c r="W4" s="85"/>
      <c r="X4" s="85"/>
      <c r="Y4" s="85"/>
      <c r="Z4" s="85"/>
    </row>
    <row r="5">
      <c r="A5" s="86">
        <v>45839.0</v>
      </c>
      <c r="B5" s="87">
        <f t="shared" si="1"/>
        <v>45839</v>
      </c>
      <c r="C5" s="88">
        <f t="shared" si="6"/>
        <v>0.7291666667</v>
      </c>
      <c r="D5" s="90" t="s">
        <v>1085</v>
      </c>
      <c r="E5" s="90"/>
      <c r="F5" s="90"/>
      <c r="G5" s="90"/>
      <c r="H5" s="94" t="str">
        <f t="shared" si="2"/>
        <v>D</v>
      </c>
      <c r="I5" s="47">
        <f t="shared" si="3"/>
        <v>0</v>
      </c>
      <c r="J5" s="90" t="s">
        <v>1086</v>
      </c>
      <c r="K5" s="90"/>
      <c r="L5" s="90"/>
      <c r="M5" s="90"/>
      <c r="N5" s="94" t="str">
        <f t="shared" si="4"/>
        <v>D</v>
      </c>
      <c r="O5" s="47">
        <f t="shared" si="5"/>
        <v>0</v>
      </c>
      <c r="P5" s="90"/>
      <c r="Q5" s="85"/>
      <c r="R5" s="85"/>
      <c r="S5" s="85"/>
      <c r="T5" s="85"/>
      <c r="U5" s="85"/>
      <c r="V5" s="85"/>
      <c r="W5" s="85"/>
      <c r="X5" s="85"/>
      <c r="Y5" s="85"/>
      <c r="Z5" s="85"/>
    </row>
    <row r="6">
      <c r="A6" s="86">
        <v>45839.0</v>
      </c>
      <c r="B6" s="87">
        <f t="shared" si="1"/>
        <v>45839</v>
      </c>
      <c r="C6" s="88">
        <f t="shared" si="6"/>
        <v>0.7361111111</v>
      </c>
      <c r="D6" s="90" t="s">
        <v>1082</v>
      </c>
      <c r="E6" s="90"/>
      <c r="F6" s="90"/>
      <c r="G6" s="90"/>
      <c r="H6" s="94" t="str">
        <f t="shared" si="2"/>
        <v>D</v>
      </c>
      <c r="I6" s="47">
        <f t="shared" si="3"/>
        <v>0</v>
      </c>
      <c r="J6" s="90" t="s">
        <v>1087</v>
      </c>
      <c r="K6" s="90"/>
      <c r="L6" s="90"/>
      <c r="M6" s="90"/>
      <c r="N6" s="94" t="str">
        <f t="shared" si="4"/>
        <v>D</v>
      </c>
      <c r="O6" s="47">
        <f t="shared" si="5"/>
        <v>0</v>
      </c>
      <c r="P6" s="90"/>
      <c r="Q6" s="85"/>
      <c r="R6" s="85"/>
      <c r="S6" s="85"/>
      <c r="T6" s="85"/>
      <c r="U6" s="85"/>
      <c r="V6" s="85"/>
      <c r="W6" s="85"/>
      <c r="X6" s="85"/>
      <c r="Y6" s="85"/>
      <c r="Z6" s="85"/>
    </row>
    <row r="7">
      <c r="A7" s="86">
        <v>45839.0</v>
      </c>
      <c r="B7" s="87">
        <f t="shared" si="1"/>
        <v>45839</v>
      </c>
      <c r="C7" s="88">
        <f t="shared" si="6"/>
        <v>0.7430555556</v>
      </c>
      <c r="D7" s="90" t="s">
        <v>1088</v>
      </c>
      <c r="E7" s="90"/>
      <c r="F7" s="90"/>
      <c r="G7" s="90"/>
      <c r="H7" s="94" t="str">
        <f t="shared" si="2"/>
        <v>D</v>
      </c>
      <c r="I7" s="47">
        <f t="shared" si="3"/>
        <v>0</v>
      </c>
      <c r="J7" s="90" t="s">
        <v>1089</v>
      </c>
      <c r="K7" s="90"/>
      <c r="L7" s="90"/>
      <c r="M7" s="90"/>
      <c r="N7" s="94" t="str">
        <f t="shared" si="4"/>
        <v>D</v>
      </c>
      <c r="O7" s="47">
        <f t="shared" si="5"/>
        <v>0</v>
      </c>
      <c r="P7" s="124"/>
      <c r="Q7" s="85"/>
      <c r="R7" s="85"/>
      <c r="S7" s="85"/>
      <c r="T7" s="85"/>
      <c r="U7" s="85"/>
      <c r="V7" s="85"/>
      <c r="W7" s="85"/>
      <c r="X7" s="85"/>
      <c r="Y7" s="85"/>
      <c r="Z7" s="85"/>
    </row>
    <row r="8">
      <c r="A8" s="86">
        <v>45839.0</v>
      </c>
      <c r="B8" s="87">
        <f t="shared" si="1"/>
        <v>45839</v>
      </c>
      <c r="C8" s="88">
        <f t="shared" si="6"/>
        <v>0.75</v>
      </c>
      <c r="D8" s="90" t="s">
        <v>1090</v>
      </c>
      <c r="E8" s="90"/>
      <c r="F8" s="90"/>
      <c r="G8" s="90"/>
      <c r="H8" s="94" t="str">
        <f t="shared" si="2"/>
        <v>D</v>
      </c>
      <c r="I8" s="47">
        <f t="shared" si="3"/>
        <v>0</v>
      </c>
      <c r="J8" s="90" t="s">
        <v>1085</v>
      </c>
      <c r="K8" s="90"/>
      <c r="L8" s="90"/>
      <c r="M8" s="90"/>
      <c r="N8" s="94" t="str">
        <f t="shared" si="4"/>
        <v>D</v>
      </c>
      <c r="O8" s="47">
        <f t="shared" si="5"/>
        <v>0</v>
      </c>
      <c r="P8" s="90"/>
      <c r="Q8" s="85"/>
      <c r="R8" s="85"/>
      <c r="S8" s="85"/>
      <c r="T8" s="85"/>
      <c r="U8" s="85"/>
      <c r="V8" s="85"/>
      <c r="W8" s="85"/>
      <c r="X8" s="85"/>
      <c r="Y8" s="85"/>
      <c r="Z8" s="85"/>
    </row>
    <row r="9">
      <c r="A9" s="86">
        <v>45839.0</v>
      </c>
      <c r="B9" s="87">
        <f t="shared" si="1"/>
        <v>45839</v>
      </c>
      <c r="C9" s="88">
        <f t="shared" si="6"/>
        <v>0.7569444444</v>
      </c>
      <c r="D9" s="90" t="s">
        <v>1091</v>
      </c>
      <c r="E9" s="90"/>
      <c r="F9" s="90"/>
      <c r="G9" s="90"/>
      <c r="H9" s="94" t="str">
        <f t="shared" si="2"/>
        <v>D</v>
      </c>
      <c r="I9" s="47">
        <f t="shared" si="3"/>
        <v>0</v>
      </c>
      <c r="J9" s="90" t="s">
        <v>1092</v>
      </c>
      <c r="K9" s="90"/>
      <c r="L9" s="90"/>
      <c r="M9" s="90"/>
      <c r="N9" s="94" t="str">
        <f t="shared" si="4"/>
        <v>D</v>
      </c>
      <c r="O9" s="47">
        <f t="shared" si="5"/>
        <v>0</v>
      </c>
      <c r="P9" s="90"/>
      <c r="Q9" s="85"/>
      <c r="R9" s="85"/>
      <c r="S9" s="85"/>
      <c r="T9" s="85"/>
      <c r="U9" s="85"/>
      <c r="V9" s="85"/>
      <c r="W9" s="85"/>
      <c r="X9" s="85"/>
      <c r="Y9" s="85"/>
      <c r="Z9" s="85"/>
    </row>
    <row r="10">
      <c r="A10" s="86">
        <v>45839.0</v>
      </c>
      <c r="B10" s="87">
        <f t="shared" si="1"/>
        <v>45839</v>
      </c>
      <c r="C10" s="88">
        <f t="shared" si="6"/>
        <v>0.7638888889</v>
      </c>
      <c r="D10" s="90" t="s">
        <v>1087</v>
      </c>
      <c r="E10" s="90"/>
      <c r="F10" s="90"/>
      <c r="G10" s="90"/>
      <c r="H10" s="94" t="str">
        <f t="shared" si="2"/>
        <v>D</v>
      </c>
      <c r="I10" s="47">
        <f t="shared" si="3"/>
        <v>0</v>
      </c>
      <c r="J10" s="90" t="s">
        <v>1091</v>
      </c>
      <c r="K10" s="90"/>
      <c r="L10" s="90"/>
      <c r="M10" s="90"/>
      <c r="N10" s="94" t="str">
        <f t="shared" si="4"/>
        <v>D</v>
      </c>
      <c r="O10" s="47">
        <f t="shared" si="5"/>
        <v>0</v>
      </c>
      <c r="P10" s="90"/>
      <c r="Q10" s="85"/>
      <c r="R10" s="85"/>
      <c r="S10" s="85"/>
      <c r="T10" s="85"/>
      <c r="U10" s="85"/>
      <c r="V10" s="85"/>
      <c r="W10" s="85"/>
      <c r="X10" s="85"/>
      <c r="Y10" s="85"/>
      <c r="Z10" s="85"/>
    </row>
    <row r="11">
      <c r="A11" s="86">
        <v>45839.0</v>
      </c>
      <c r="B11" s="87">
        <f t="shared" si="1"/>
        <v>45839</v>
      </c>
      <c r="C11" s="88">
        <f t="shared" si="6"/>
        <v>0.7708333333</v>
      </c>
      <c r="D11" s="90" t="s">
        <v>1093</v>
      </c>
      <c r="E11" s="90"/>
      <c r="F11" s="90"/>
      <c r="G11" s="90"/>
      <c r="H11" s="94" t="str">
        <f t="shared" si="2"/>
        <v>D</v>
      </c>
      <c r="I11" s="47">
        <f t="shared" si="3"/>
        <v>0</v>
      </c>
      <c r="J11" s="90" t="s">
        <v>1094</v>
      </c>
      <c r="K11" s="90"/>
      <c r="L11" s="90"/>
      <c r="M11" s="90"/>
      <c r="N11" s="94" t="str">
        <f t="shared" si="4"/>
        <v>D</v>
      </c>
      <c r="O11" s="47">
        <f t="shared" si="5"/>
        <v>0</v>
      </c>
      <c r="P11" s="124"/>
      <c r="Q11" s="85"/>
      <c r="R11" s="85"/>
      <c r="S11" s="85"/>
      <c r="T11" s="85"/>
      <c r="U11" s="85"/>
      <c r="V11" s="85"/>
      <c r="W11" s="85"/>
      <c r="X11" s="85"/>
      <c r="Y11" s="85"/>
      <c r="Z11" s="85"/>
    </row>
    <row r="12">
      <c r="A12" s="86">
        <v>45839.0</v>
      </c>
      <c r="B12" s="87">
        <f t="shared" si="1"/>
        <v>45839</v>
      </c>
      <c r="C12" s="88">
        <f t="shared" si="6"/>
        <v>0.7777777778</v>
      </c>
      <c r="D12" s="90" t="s">
        <v>1095</v>
      </c>
      <c r="E12" s="90"/>
      <c r="F12" s="90"/>
      <c r="G12" s="90"/>
      <c r="H12" s="94" t="str">
        <f t="shared" si="2"/>
        <v>D</v>
      </c>
      <c r="I12" s="47">
        <f t="shared" si="3"/>
        <v>0</v>
      </c>
      <c r="J12" s="90" t="s">
        <v>139</v>
      </c>
      <c r="K12" s="90"/>
      <c r="L12" s="90"/>
      <c r="M12" s="90"/>
      <c r="N12" s="94" t="str">
        <f t="shared" si="4"/>
        <v>D</v>
      </c>
      <c r="O12" s="47">
        <f t="shared" si="5"/>
        <v>0</v>
      </c>
      <c r="P12" s="90"/>
      <c r="Q12" s="85"/>
      <c r="R12" s="85"/>
      <c r="S12" s="85"/>
      <c r="T12" s="85"/>
      <c r="U12" s="85"/>
      <c r="V12" s="85"/>
      <c r="W12" s="85"/>
      <c r="X12" s="85"/>
      <c r="Y12" s="85"/>
      <c r="Z12" s="85"/>
    </row>
    <row r="13">
      <c r="A13" s="86">
        <v>45839.0</v>
      </c>
      <c r="B13" s="87">
        <f t="shared" si="1"/>
        <v>45839</v>
      </c>
      <c r="C13" s="88">
        <f t="shared" si="6"/>
        <v>0.7847222222</v>
      </c>
      <c r="D13" s="90" t="s">
        <v>1081</v>
      </c>
      <c r="E13" s="90"/>
      <c r="F13" s="90"/>
      <c r="G13" s="90"/>
      <c r="H13" s="94" t="str">
        <f t="shared" si="2"/>
        <v>D</v>
      </c>
      <c r="I13" s="47">
        <f t="shared" si="3"/>
        <v>0</v>
      </c>
      <c r="J13" s="90" t="s">
        <v>1096</v>
      </c>
      <c r="K13" s="90"/>
      <c r="L13" s="90"/>
      <c r="M13" s="90"/>
      <c r="N13" s="94" t="str">
        <f t="shared" si="4"/>
        <v>D</v>
      </c>
      <c r="O13" s="47">
        <f t="shared" si="5"/>
        <v>0</v>
      </c>
      <c r="P13" s="124"/>
      <c r="Q13" s="85"/>
      <c r="R13" s="85"/>
      <c r="S13" s="85"/>
      <c r="T13" s="85"/>
      <c r="U13" s="85"/>
      <c r="V13" s="85"/>
      <c r="W13" s="85"/>
      <c r="X13" s="85"/>
      <c r="Y13" s="85"/>
      <c r="Z13" s="85"/>
    </row>
    <row r="14">
      <c r="A14" s="86">
        <v>45839.0</v>
      </c>
      <c r="B14" s="87">
        <f t="shared" si="1"/>
        <v>45839</v>
      </c>
      <c r="C14" s="88">
        <f t="shared" si="6"/>
        <v>0.7916666667</v>
      </c>
      <c r="D14" s="90" t="s">
        <v>1084</v>
      </c>
      <c r="E14" s="90"/>
      <c r="F14" s="90"/>
      <c r="G14" s="90"/>
      <c r="H14" s="94" t="str">
        <f t="shared" si="2"/>
        <v>D</v>
      </c>
      <c r="I14" s="47">
        <f t="shared" si="3"/>
        <v>0</v>
      </c>
      <c r="J14" s="90" t="s">
        <v>1095</v>
      </c>
      <c r="K14" s="90"/>
      <c r="L14" s="90"/>
      <c r="M14" s="90"/>
      <c r="N14" s="94" t="str">
        <f t="shared" si="4"/>
        <v>D</v>
      </c>
      <c r="O14" s="47">
        <f t="shared" si="5"/>
        <v>0</v>
      </c>
      <c r="P14" s="124"/>
      <c r="Q14" s="85"/>
      <c r="R14" s="85"/>
      <c r="S14" s="85"/>
      <c r="T14" s="85"/>
      <c r="U14" s="85"/>
      <c r="V14" s="85"/>
      <c r="W14" s="85"/>
      <c r="X14" s="85"/>
      <c r="Y14" s="85"/>
      <c r="Z14" s="85"/>
    </row>
    <row r="15">
      <c r="A15" s="86">
        <v>45839.0</v>
      </c>
      <c r="B15" s="87">
        <f t="shared" si="1"/>
        <v>45839</v>
      </c>
      <c r="C15" s="88">
        <f t="shared" si="6"/>
        <v>0.7986111111</v>
      </c>
      <c r="D15" s="90" t="s">
        <v>1086</v>
      </c>
      <c r="E15" s="90"/>
      <c r="F15" s="90"/>
      <c r="G15" s="90"/>
      <c r="H15" s="94" t="str">
        <f t="shared" si="2"/>
        <v>D</v>
      </c>
      <c r="I15" s="47">
        <f t="shared" si="3"/>
        <v>0</v>
      </c>
      <c r="J15" s="90" t="s">
        <v>1097</v>
      </c>
      <c r="K15" s="90"/>
      <c r="L15" s="90"/>
      <c r="M15" s="90"/>
      <c r="N15" s="94" t="str">
        <f t="shared" si="4"/>
        <v>D</v>
      </c>
      <c r="O15" s="47">
        <f t="shared" si="5"/>
        <v>0</v>
      </c>
      <c r="P15" s="124"/>
      <c r="Q15" s="85"/>
      <c r="R15" s="85"/>
      <c r="S15" s="85"/>
      <c r="T15" s="85"/>
      <c r="U15" s="85"/>
      <c r="V15" s="85"/>
      <c r="W15" s="85"/>
      <c r="X15" s="85"/>
      <c r="Y15" s="85"/>
      <c r="Z15" s="85"/>
    </row>
    <row r="16">
      <c r="A16" s="86">
        <v>45839.0</v>
      </c>
      <c r="B16" s="87">
        <f t="shared" si="1"/>
        <v>45839</v>
      </c>
      <c r="C16" s="88">
        <f t="shared" si="6"/>
        <v>0.8055555556</v>
      </c>
      <c r="D16" s="90" t="s">
        <v>1094</v>
      </c>
      <c r="E16" s="90"/>
      <c r="F16" s="90"/>
      <c r="G16" s="90"/>
      <c r="H16" s="94" t="str">
        <f t="shared" si="2"/>
        <v>D</v>
      </c>
      <c r="I16" s="47">
        <f t="shared" si="3"/>
        <v>0</v>
      </c>
      <c r="J16" s="90" t="s">
        <v>1098</v>
      </c>
      <c r="K16" s="90"/>
      <c r="L16" s="90"/>
      <c r="M16" s="90"/>
      <c r="N16" s="94" t="str">
        <f t="shared" si="4"/>
        <v>D</v>
      </c>
      <c r="O16" s="47">
        <f t="shared" si="5"/>
        <v>0</v>
      </c>
      <c r="P16" s="124"/>
      <c r="Q16" s="85"/>
      <c r="R16" s="85"/>
      <c r="S16" s="85"/>
      <c r="T16" s="85"/>
      <c r="U16" s="85"/>
      <c r="V16" s="85"/>
      <c r="W16" s="85"/>
      <c r="X16" s="85"/>
      <c r="Y16" s="85"/>
      <c r="Z16" s="85"/>
    </row>
    <row r="17">
      <c r="A17" s="86">
        <v>45839.0</v>
      </c>
      <c r="B17" s="87">
        <f t="shared" si="1"/>
        <v>45839</v>
      </c>
      <c r="C17" s="88">
        <f t="shared" si="6"/>
        <v>0.8125</v>
      </c>
      <c r="D17" s="90" t="s">
        <v>1098</v>
      </c>
      <c r="E17" s="90"/>
      <c r="F17" s="90"/>
      <c r="G17" s="90"/>
      <c r="H17" s="94" t="str">
        <f t="shared" si="2"/>
        <v>D</v>
      </c>
      <c r="I17" s="47">
        <f t="shared" si="3"/>
        <v>0</v>
      </c>
      <c r="J17" s="90" t="s">
        <v>144</v>
      </c>
      <c r="K17" s="90"/>
      <c r="L17" s="90"/>
      <c r="M17" s="90"/>
      <c r="N17" s="94" t="str">
        <f t="shared" si="4"/>
        <v>D</v>
      </c>
      <c r="O17" s="47">
        <f t="shared" si="5"/>
        <v>0</v>
      </c>
      <c r="P17" s="124"/>
      <c r="Q17" s="85"/>
      <c r="R17" s="85"/>
      <c r="S17" s="85"/>
      <c r="T17" s="85"/>
      <c r="U17" s="85"/>
      <c r="V17" s="85"/>
      <c r="W17" s="85"/>
      <c r="X17" s="85"/>
      <c r="Y17" s="85"/>
      <c r="Z17" s="85"/>
    </row>
    <row r="18">
      <c r="A18" s="86">
        <v>45839.0</v>
      </c>
      <c r="B18" s="87">
        <f t="shared" si="1"/>
        <v>45839</v>
      </c>
      <c r="C18" s="88">
        <f t="shared" si="6"/>
        <v>0.8194444444</v>
      </c>
      <c r="D18" s="90" t="s">
        <v>1099</v>
      </c>
      <c r="E18" s="90"/>
      <c r="F18" s="90"/>
      <c r="G18" s="90"/>
      <c r="H18" s="94" t="str">
        <f t="shared" si="2"/>
        <v>D</v>
      </c>
      <c r="I18" s="47">
        <f t="shared" si="3"/>
        <v>0</v>
      </c>
      <c r="J18" s="90" t="s">
        <v>1100</v>
      </c>
      <c r="K18" s="90"/>
      <c r="L18" s="90"/>
      <c r="M18" s="90"/>
      <c r="N18" s="94" t="str">
        <f t="shared" si="4"/>
        <v>D</v>
      </c>
      <c r="O18" s="47">
        <f t="shared" si="5"/>
        <v>0</v>
      </c>
      <c r="P18" s="124"/>
      <c r="Q18" s="85"/>
      <c r="R18" s="85"/>
      <c r="S18" s="85"/>
      <c r="T18" s="85"/>
      <c r="U18" s="85"/>
      <c r="V18" s="85"/>
      <c r="W18" s="85"/>
      <c r="X18" s="85"/>
      <c r="Y18" s="85"/>
      <c r="Z18" s="85"/>
    </row>
    <row r="19">
      <c r="A19" s="86">
        <v>45839.0</v>
      </c>
      <c r="B19" s="87">
        <f t="shared" si="1"/>
        <v>45839</v>
      </c>
      <c r="C19" s="88">
        <f t="shared" si="6"/>
        <v>0.8263888889</v>
      </c>
      <c r="D19" s="90" t="s">
        <v>1089</v>
      </c>
      <c r="E19" s="90"/>
      <c r="F19" s="90"/>
      <c r="G19" s="90"/>
      <c r="H19" s="94" t="str">
        <f t="shared" si="2"/>
        <v>D</v>
      </c>
      <c r="I19" s="47">
        <f t="shared" si="3"/>
        <v>0</v>
      </c>
      <c r="J19" s="90" t="s">
        <v>1090</v>
      </c>
      <c r="K19" s="90"/>
      <c r="L19" s="90"/>
      <c r="M19" s="90"/>
      <c r="N19" s="94" t="str">
        <f t="shared" si="4"/>
        <v>D</v>
      </c>
      <c r="O19" s="47">
        <f t="shared" si="5"/>
        <v>0</v>
      </c>
      <c r="P19" s="124"/>
      <c r="Q19" s="85"/>
      <c r="R19" s="85"/>
      <c r="S19" s="85"/>
      <c r="T19" s="85"/>
      <c r="U19" s="85"/>
      <c r="V19" s="85"/>
      <c r="W19" s="85"/>
      <c r="X19" s="85"/>
      <c r="Y19" s="85"/>
      <c r="Z19" s="85"/>
    </row>
    <row r="20">
      <c r="A20" s="86">
        <v>45839.0</v>
      </c>
      <c r="B20" s="87">
        <f t="shared" si="1"/>
        <v>45839</v>
      </c>
      <c r="C20" s="88">
        <f t="shared" si="6"/>
        <v>0.8333333333</v>
      </c>
      <c r="D20" s="90" t="s">
        <v>144</v>
      </c>
      <c r="E20" s="90"/>
      <c r="F20" s="90"/>
      <c r="G20" s="90"/>
      <c r="H20" s="94" t="str">
        <f t="shared" si="2"/>
        <v>D</v>
      </c>
      <c r="I20" s="47">
        <f t="shared" si="3"/>
        <v>0</v>
      </c>
      <c r="J20" s="90" t="s">
        <v>1083</v>
      </c>
      <c r="K20" s="90"/>
      <c r="L20" s="90"/>
      <c r="M20" s="90"/>
      <c r="N20" s="94" t="str">
        <f t="shared" si="4"/>
        <v>D</v>
      </c>
      <c r="O20" s="47">
        <f t="shared" si="5"/>
        <v>0</v>
      </c>
      <c r="P20" s="124"/>
      <c r="Q20" s="85"/>
      <c r="R20" s="85"/>
      <c r="S20" s="85"/>
      <c r="T20" s="85"/>
      <c r="U20" s="85"/>
      <c r="V20" s="85"/>
      <c r="W20" s="85"/>
      <c r="X20" s="85"/>
      <c r="Y20" s="85"/>
      <c r="Z20" s="85"/>
    </row>
    <row r="21">
      <c r="A21" s="86">
        <v>45839.0</v>
      </c>
      <c r="B21" s="87">
        <f t="shared" si="1"/>
        <v>45839</v>
      </c>
      <c r="C21" s="88">
        <f t="shared" si="6"/>
        <v>0.8402777778</v>
      </c>
      <c r="D21" s="90" t="s">
        <v>1100</v>
      </c>
      <c r="E21" s="90"/>
      <c r="F21" s="90"/>
      <c r="G21" s="90"/>
      <c r="H21" s="94" t="str">
        <f t="shared" si="2"/>
        <v>D</v>
      </c>
      <c r="I21" s="47">
        <f t="shared" si="3"/>
        <v>0</v>
      </c>
      <c r="J21" s="90" t="s">
        <v>257</v>
      </c>
      <c r="K21" s="90"/>
      <c r="L21" s="90"/>
      <c r="M21" s="90"/>
      <c r="N21" s="94" t="str">
        <f t="shared" si="4"/>
        <v>D</v>
      </c>
      <c r="O21" s="47">
        <f t="shared" si="5"/>
        <v>0</v>
      </c>
      <c r="P21" s="124"/>
      <c r="Q21" s="85"/>
      <c r="R21" s="85"/>
      <c r="S21" s="85"/>
      <c r="T21" s="85"/>
      <c r="U21" s="85"/>
      <c r="V21" s="85"/>
      <c r="W21" s="85"/>
      <c r="X21" s="85"/>
      <c r="Y21" s="85"/>
      <c r="Z21" s="85"/>
    </row>
    <row r="22">
      <c r="A22" s="86">
        <v>45839.0</v>
      </c>
      <c r="B22" s="87">
        <f t="shared" si="1"/>
        <v>45839</v>
      </c>
      <c r="C22" s="88">
        <f t="shared" si="6"/>
        <v>0.8472222222</v>
      </c>
      <c r="D22" s="90" t="s">
        <v>1092</v>
      </c>
      <c r="E22" s="90"/>
      <c r="F22" s="90"/>
      <c r="G22" s="90"/>
      <c r="H22" s="94" t="str">
        <f t="shared" si="2"/>
        <v>D</v>
      </c>
      <c r="I22" s="47">
        <f t="shared" si="3"/>
        <v>0</v>
      </c>
      <c r="J22" s="90" t="s">
        <v>1099</v>
      </c>
      <c r="K22" s="90"/>
      <c r="L22" s="90"/>
      <c r="M22" s="90"/>
      <c r="N22" s="94" t="str">
        <f t="shared" si="4"/>
        <v>D</v>
      </c>
      <c r="O22" s="47">
        <f t="shared" si="5"/>
        <v>0</v>
      </c>
      <c r="P22" s="124"/>
      <c r="Q22" s="85"/>
      <c r="R22" s="85"/>
      <c r="S22" s="85"/>
      <c r="T22" s="85"/>
      <c r="U22" s="85"/>
      <c r="V22" s="85"/>
      <c r="W22" s="85"/>
      <c r="X22" s="85"/>
      <c r="Y22" s="85"/>
      <c r="Z22" s="85"/>
    </row>
    <row r="23">
      <c r="A23" s="86">
        <v>45839.0</v>
      </c>
      <c r="B23" s="87">
        <f t="shared" si="1"/>
        <v>45839</v>
      </c>
      <c r="C23" s="88">
        <f t="shared" si="6"/>
        <v>0.8541666667</v>
      </c>
      <c r="D23" s="90" t="s">
        <v>1097</v>
      </c>
      <c r="E23" s="90"/>
      <c r="F23" s="90"/>
      <c r="G23" s="90"/>
      <c r="H23" s="94" t="str">
        <f t="shared" si="2"/>
        <v>D</v>
      </c>
      <c r="I23" s="47">
        <f t="shared" si="3"/>
        <v>0</v>
      </c>
      <c r="J23" s="90" t="s">
        <v>166</v>
      </c>
      <c r="K23" s="90"/>
      <c r="L23" s="90"/>
      <c r="M23" s="90"/>
      <c r="N23" s="94" t="str">
        <f t="shared" si="4"/>
        <v>D</v>
      </c>
      <c r="O23" s="47">
        <f t="shared" si="5"/>
        <v>0</v>
      </c>
      <c r="P23" s="124"/>
      <c r="Q23" s="85"/>
      <c r="R23" s="85"/>
      <c r="S23" s="85"/>
      <c r="T23" s="85"/>
      <c r="U23" s="85"/>
      <c r="V23" s="85"/>
      <c r="W23" s="85"/>
      <c r="X23" s="85"/>
      <c r="Y23" s="85"/>
      <c r="Z23" s="85"/>
    </row>
    <row r="24">
      <c r="A24" s="86">
        <v>45839.0</v>
      </c>
      <c r="B24" s="87">
        <f t="shared" si="1"/>
        <v>45839</v>
      </c>
      <c r="C24" s="88">
        <f t="shared" si="6"/>
        <v>0.8611111111</v>
      </c>
      <c r="D24" s="90" t="s">
        <v>257</v>
      </c>
      <c r="E24" s="90"/>
      <c r="F24" s="90"/>
      <c r="G24" s="90"/>
      <c r="H24" s="94" t="str">
        <f t="shared" si="2"/>
        <v>D</v>
      </c>
      <c r="I24" s="47">
        <f t="shared" si="3"/>
        <v>0</v>
      </c>
      <c r="J24" s="90" t="s">
        <v>1080</v>
      </c>
      <c r="K24" s="90"/>
      <c r="L24" s="90"/>
      <c r="M24" s="90"/>
      <c r="N24" s="94" t="str">
        <f t="shared" si="4"/>
        <v>D</v>
      </c>
      <c r="O24" s="47">
        <f t="shared" si="5"/>
        <v>0</v>
      </c>
      <c r="P24" s="124"/>
      <c r="Q24" s="85"/>
      <c r="R24" s="85"/>
      <c r="S24" s="85"/>
      <c r="T24" s="85"/>
      <c r="U24" s="85"/>
      <c r="V24" s="85"/>
      <c r="W24" s="85"/>
      <c r="X24" s="85"/>
      <c r="Y24" s="85"/>
      <c r="Z24" s="85"/>
    </row>
    <row r="25">
      <c r="A25" s="86">
        <v>45839.0</v>
      </c>
      <c r="B25" s="87">
        <f t="shared" si="1"/>
        <v>45839</v>
      </c>
      <c r="C25" s="88">
        <f t="shared" si="6"/>
        <v>0.8680555556</v>
      </c>
      <c r="D25" s="90" t="s">
        <v>166</v>
      </c>
      <c r="E25" s="90"/>
      <c r="F25" s="90"/>
      <c r="G25" s="90"/>
      <c r="H25" s="94" t="str">
        <f t="shared" si="2"/>
        <v>D</v>
      </c>
      <c r="I25" s="47">
        <f t="shared" si="3"/>
        <v>0</v>
      </c>
      <c r="J25" s="90" t="s">
        <v>1093</v>
      </c>
      <c r="K25" s="90"/>
      <c r="L25" s="90"/>
      <c r="M25" s="90"/>
      <c r="N25" s="94" t="str">
        <f t="shared" si="4"/>
        <v>D</v>
      </c>
      <c r="O25" s="47">
        <f t="shared" si="5"/>
        <v>0</v>
      </c>
      <c r="P25" s="124"/>
      <c r="Q25" s="85"/>
      <c r="R25" s="85"/>
      <c r="S25" s="85"/>
      <c r="T25" s="85"/>
      <c r="U25" s="85"/>
      <c r="V25" s="85"/>
      <c r="W25" s="85"/>
      <c r="X25" s="85"/>
      <c r="Y25" s="85"/>
      <c r="Z25" s="85"/>
    </row>
    <row r="26">
      <c r="A26" s="86">
        <v>45839.0</v>
      </c>
      <c r="B26" s="87">
        <f t="shared" si="1"/>
        <v>45839</v>
      </c>
      <c r="C26" s="88">
        <f t="shared" si="6"/>
        <v>0.875</v>
      </c>
      <c r="D26" s="90" t="s">
        <v>1096</v>
      </c>
      <c r="E26" s="90"/>
      <c r="F26" s="90"/>
      <c r="G26" s="90"/>
      <c r="H26" s="94" t="str">
        <f t="shared" si="2"/>
        <v>D</v>
      </c>
      <c r="I26" s="47">
        <f t="shared" si="3"/>
        <v>0</v>
      </c>
      <c r="J26" s="90" t="s">
        <v>1088</v>
      </c>
      <c r="K26" s="90"/>
      <c r="L26" s="90"/>
      <c r="M26" s="90"/>
      <c r="N26" s="94" t="str">
        <f t="shared" si="4"/>
        <v>D</v>
      </c>
      <c r="O26" s="47">
        <f t="shared" si="5"/>
        <v>0</v>
      </c>
      <c r="P26" s="90"/>
      <c r="Q26" s="85"/>
      <c r="R26" s="85"/>
      <c r="S26" s="85"/>
      <c r="T26" s="85"/>
      <c r="U26" s="85"/>
      <c r="V26" s="85"/>
      <c r="W26" s="85"/>
      <c r="X26" s="85"/>
      <c r="Y26" s="85"/>
      <c r="Z26" s="85"/>
    </row>
    <row r="27">
      <c r="A27" s="83" t="s">
        <v>116</v>
      </c>
      <c r="B27" s="81" t="s">
        <v>16</v>
      </c>
      <c r="C27" s="82" t="s">
        <v>117</v>
      </c>
      <c r="D27" s="82" t="s">
        <v>118</v>
      </c>
      <c r="E27" s="82" t="s">
        <v>119</v>
      </c>
      <c r="F27" s="83" t="s">
        <v>120</v>
      </c>
      <c r="G27" s="82" t="s">
        <v>121</v>
      </c>
      <c r="H27" s="82" t="s">
        <v>122</v>
      </c>
      <c r="I27" s="82" t="s">
        <v>123</v>
      </c>
      <c r="J27" s="82" t="s">
        <v>118</v>
      </c>
      <c r="K27" s="82" t="s">
        <v>124</v>
      </c>
      <c r="L27" s="83" t="s">
        <v>125</v>
      </c>
      <c r="M27" s="82" t="s">
        <v>121</v>
      </c>
      <c r="N27" s="82" t="s">
        <v>122</v>
      </c>
      <c r="O27" s="82" t="s">
        <v>123</v>
      </c>
      <c r="P27" s="84" t="s">
        <v>52</v>
      </c>
      <c r="Q27" s="85"/>
      <c r="R27" s="85"/>
      <c r="S27" s="85"/>
      <c r="T27" s="85"/>
      <c r="U27" s="85"/>
      <c r="V27" s="85"/>
      <c r="W27" s="85"/>
      <c r="X27" s="85"/>
      <c r="Y27" s="85"/>
      <c r="Z27" s="85"/>
    </row>
    <row r="28">
      <c r="A28" s="86">
        <v>45840.0</v>
      </c>
      <c r="B28" s="87">
        <f t="shared" ref="B28:B52" si="7">A28</f>
        <v>45840</v>
      </c>
      <c r="C28" s="88">
        <v>0.7083333333333334</v>
      </c>
      <c r="D28" s="122" t="s">
        <v>1090</v>
      </c>
      <c r="E28" s="122"/>
      <c r="F28" s="122"/>
      <c r="G28" s="122"/>
      <c r="H28" s="94" t="str">
        <f t="shared" ref="H28:H52" si="8">IFS(G28&gt;M28,"W",G28&lt;M28,"L",G28=M28,"D")</f>
        <v>D</v>
      </c>
      <c r="I28" s="47">
        <f t="shared" ref="I28:I52" si="9">iferror(if(H28="W",lookup(G28,{7000,10000,20000,30000,50000,100000,150000},{210,300,600,900,1000,1800,2700}),lookup(G28,{7000,10000,20000,30000,50000,100000,150000},{105,150,300,450,500,900,1350})),0)</f>
        <v>0</v>
      </c>
      <c r="J28" s="122" t="s">
        <v>1080</v>
      </c>
      <c r="K28" s="122"/>
      <c r="L28" s="122"/>
      <c r="M28" s="122"/>
      <c r="N28" s="94" t="str">
        <f t="shared" ref="N28:N52" si="10">IFS(M28&gt;G28,"W",M28&lt;G28,"L",M28=G28,"D")</f>
        <v>D</v>
      </c>
      <c r="O28" s="47">
        <f t="shared" ref="O28:O52" si="11">iferror(if(N28="W",lookup(M28,{7000,10000,20000,30000,50000,100000,150000},{210,300,600,900,1000,1800,2700}),lookup(M28,{7000,10000,20000,30000,50000,100000,150000},{105,150,300,450,500,900,1350})),0)</f>
        <v>0</v>
      </c>
      <c r="P28" s="90"/>
      <c r="Q28" s="85"/>
      <c r="R28" s="85"/>
      <c r="S28" s="85"/>
      <c r="T28" s="85"/>
      <c r="U28" s="85"/>
      <c r="V28" s="85"/>
      <c r="W28" s="85"/>
      <c r="X28" s="85"/>
      <c r="Y28" s="85"/>
      <c r="Z28" s="85"/>
    </row>
    <row r="29">
      <c r="A29" s="86">
        <v>45840.0</v>
      </c>
      <c r="B29" s="87">
        <f t="shared" si="7"/>
        <v>45840</v>
      </c>
      <c r="C29" s="88">
        <f t="shared" ref="C29:C52" si="12">C28 + TIME(0, 10, 0)</f>
        <v>0.7152777778</v>
      </c>
      <c r="D29" s="122" t="s">
        <v>1086</v>
      </c>
      <c r="E29" s="122"/>
      <c r="F29" s="122"/>
      <c r="G29" s="122"/>
      <c r="H29" s="94" t="str">
        <f t="shared" si="8"/>
        <v>D</v>
      </c>
      <c r="I29" s="47">
        <f t="shared" si="9"/>
        <v>0</v>
      </c>
      <c r="J29" s="122" t="s">
        <v>1099</v>
      </c>
      <c r="K29" s="122"/>
      <c r="L29" s="122"/>
      <c r="M29" s="122"/>
      <c r="N29" s="94" t="str">
        <f t="shared" si="10"/>
        <v>D</v>
      </c>
      <c r="O29" s="47">
        <f t="shared" si="11"/>
        <v>0</v>
      </c>
      <c r="P29" s="90"/>
      <c r="Q29" s="85"/>
      <c r="R29" s="85"/>
      <c r="S29" s="85"/>
      <c r="T29" s="85"/>
      <c r="U29" s="85"/>
      <c r="V29" s="85"/>
      <c r="W29" s="85"/>
      <c r="X29" s="85"/>
      <c r="Y29" s="85"/>
      <c r="Z29" s="85"/>
    </row>
    <row r="30">
      <c r="A30" s="86">
        <v>45840.0</v>
      </c>
      <c r="B30" s="87">
        <f t="shared" si="7"/>
        <v>45840</v>
      </c>
      <c r="C30" s="88">
        <f t="shared" si="12"/>
        <v>0.7222222222</v>
      </c>
      <c r="D30" s="122" t="s">
        <v>1084</v>
      </c>
      <c r="E30" s="122">
        <v>1.047560291E9</v>
      </c>
      <c r="F30" s="123">
        <v>8.17027836E8</v>
      </c>
      <c r="G30" s="123">
        <v>50000.0</v>
      </c>
      <c r="H30" s="94" t="str">
        <f t="shared" si="8"/>
        <v>W</v>
      </c>
      <c r="I30" s="47">
        <f t="shared" si="9"/>
        <v>1000</v>
      </c>
      <c r="J30" s="122" t="s">
        <v>1087</v>
      </c>
      <c r="K30" s="122" t="s">
        <v>1101</v>
      </c>
      <c r="L30" s="123">
        <v>6.74562218E8</v>
      </c>
      <c r="M30" s="123">
        <v>0.0</v>
      </c>
      <c r="N30" s="94" t="str">
        <f t="shared" si="10"/>
        <v>L</v>
      </c>
      <c r="O30" s="47">
        <f t="shared" si="11"/>
        <v>0</v>
      </c>
      <c r="P30" s="90"/>
      <c r="Q30" s="85"/>
      <c r="R30" s="85"/>
      <c r="S30" s="85"/>
      <c r="T30" s="85"/>
      <c r="U30" s="85"/>
      <c r="V30" s="85"/>
      <c r="W30" s="85"/>
      <c r="X30" s="85"/>
      <c r="Y30" s="85"/>
      <c r="Z30" s="85"/>
    </row>
    <row r="31">
      <c r="A31" s="86">
        <v>45840.0</v>
      </c>
      <c r="B31" s="87">
        <f t="shared" si="7"/>
        <v>45840</v>
      </c>
      <c r="C31" s="88">
        <f t="shared" si="12"/>
        <v>0.7291666667</v>
      </c>
      <c r="D31" s="122" t="s">
        <v>1083</v>
      </c>
      <c r="E31" s="122"/>
      <c r="F31" s="123"/>
      <c r="G31" s="122"/>
      <c r="H31" s="94" t="str">
        <f t="shared" si="8"/>
        <v>D</v>
      </c>
      <c r="I31" s="47">
        <f t="shared" si="9"/>
        <v>0</v>
      </c>
      <c r="J31" s="122" t="s">
        <v>166</v>
      </c>
      <c r="K31" s="122"/>
      <c r="L31" s="123"/>
      <c r="M31" s="122"/>
      <c r="N31" s="94" t="str">
        <f t="shared" si="10"/>
        <v>D</v>
      </c>
      <c r="O31" s="47">
        <f t="shared" si="11"/>
        <v>0</v>
      </c>
      <c r="P31" s="90"/>
      <c r="Q31" s="85"/>
      <c r="R31" s="85"/>
      <c r="S31" s="85"/>
      <c r="T31" s="85"/>
      <c r="U31" s="85"/>
      <c r="V31" s="85"/>
      <c r="W31" s="85"/>
      <c r="X31" s="85"/>
      <c r="Y31" s="85"/>
      <c r="Z31" s="85"/>
    </row>
    <row r="32">
      <c r="A32" s="86">
        <v>45840.0</v>
      </c>
      <c r="B32" s="87">
        <f t="shared" si="7"/>
        <v>45840</v>
      </c>
      <c r="C32" s="88">
        <f t="shared" si="12"/>
        <v>0.7361111111</v>
      </c>
      <c r="D32" s="122" t="s">
        <v>1089</v>
      </c>
      <c r="E32" s="122"/>
      <c r="F32" s="123"/>
      <c r="G32" s="122"/>
      <c r="H32" s="94" t="str">
        <f t="shared" si="8"/>
        <v>D</v>
      </c>
      <c r="I32" s="47">
        <f t="shared" si="9"/>
        <v>0</v>
      </c>
      <c r="J32" s="122" t="s">
        <v>1085</v>
      </c>
      <c r="K32" s="122"/>
      <c r="L32" s="123"/>
      <c r="M32" s="122"/>
      <c r="N32" s="94" t="str">
        <f t="shared" si="10"/>
        <v>D</v>
      </c>
      <c r="O32" s="47">
        <f t="shared" si="11"/>
        <v>0</v>
      </c>
      <c r="P32" s="90"/>
      <c r="Q32" s="85"/>
      <c r="R32" s="85"/>
      <c r="S32" s="85"/>
      <c r="T32" s="85"/>
      <c r="U32" s="85"/>
      <c r="V32" s="85"/>
      <c r="W32" s="85"/>
      <c r="X32" s="85"/>
      <c r="Y32" s="85"/>
      <c r="Z32" s="85"/>
    </row>
    <row r="33">
      <c r="A33" s="86">
        <v>45840.0</v>
      </c>
      <c r="B33" s="87">
        <f t="shared" si="7"/>
        <v>45840</v>
      </c>
      <c r="C33" s="88">
        <f t="shared" si="12"/>
        <v>0.7430555556</v>
      </c>
      <c r="D33" s="122" t="s">
        <v>1082</v>
      </c>
      <c r="E33" s="122"/>
      <c r="F33" s="123"/>
      <c r="G33" s="122"/>
      <c r="H33" s="94" t="str">
        <f t="shared" si="8"/>
        <v>D</v>
      </c>
      <c r="I33" s="47">
        <f t="shared" si="9"/>
        <v>0</v>
      </c>
      <c r="J33" s="122" t="s">
        <v>1089</v>
      </c>
      <c r="K33" s="122"/>
      <c r="L33" s="123"/>
      <c r="M33" s="122"/>
      <c r="N33" s="94" t="str">
        <f t="shared" si="10"/>
        <v>D</v>
      </c>
      <c r="O33" s="47">
        <f t="shared" si="11"/>
        <v>0</v>
      </c>
      <c r="P33" s="124"/>
      <c r="Q33" s="85"/>
      <c r="R33" s="85"/>
      <c r="S33" s="85"/>
      <c r="T33" s="85"/>
      <c r="U33" s="85"/>
      <c r="V33" s="85"/>
      <c r="W33" s="85"/>
      <c r="X33" s="85"/>
      <c r="Y33" s="85"/>
      <c r="Z33" s="85"/>
    </row>
    <row r="34">
      <c r="A34" s="86">
        <v>45840.0</v>
      </c>
      <c r="B34" s="87">
        <f t="shared" si="7"/>
        <v>45840</v>
      </c>
      <c r="C34" s="88">
        <f t="shared" si="12"/>
        <v>0.75</v>
      </c>
      <c r="D34" s="122" t="s">
        <v>1096</v>
      </c>
      <c r="E34" s="122">
        <v>1.01908677E9</v>
      </c>
      <c r="F34" s="123">
        <v>7.88479334E8</v>
      </c>
      <c r="G34" s="123">
        <v>0.0</v>
      </c>
      <c r="H34" s="94" t="str">
        <f t="shared" si="8"/>
        <v>L</v>
      </c>
      <c r="I34" s="47">
        <f t="shared" si="9"/>
        <v>0</v>
      </c>
      <c r="J34" s="122" t="s">
        <v>1086</v>
      </c>
      <c r="K34" s="122">
        <v>1.047560291E9</v>
      </c>
      <c r="L34" s="123">
        <v>8.17027836E8</v>
      </c>
      <c r="M34" s="123">
        <v>50000.0</v>
      </c>
      <c r="N34" s="94" t="str">
        <f t="shared" si="10"/>
        <v>W</v>
      </c>
      <c r="O34" s="47">
        <f t="shared" si="11"/>
        <v>1000</v>
      </c>
      <c r="P34" s="90"/>
      <c r="Q34" s="85"/>
      <c r="R34" s="85"/>
      <c r="S34" s="85"/>
      <c r="T34" s="85"/>
      <c r="U34" s="85"/>
      <c r="V34" s="85"/>
      <c r="W34" s="85"/>
      <c r="X34" s="85"/>
      <c r="Y34" s="85"/>
      <c r="Z34" s="85"/>
    </row>
    <row r="35">
      <c r="A35" s="86">
        <v>45840.0</v>
      </c>
      <c r="B35" s="87">
        <f t="shared" si="7"/>
        <v>45840</v>
      </c>
      <c r="C35" s="88">
        <f t="shared" si="12"/>
        <v>0.7569444444</v>
      </c>
      <c r="D35" s="122" t="s">
        <v>1094</v>
      </c>
      <c r="E35" s="122"/>
      <c r="F35" s="122"/>
      <c r="G35" s="122"/>
      <c r="H35" s="94" t="str">
        <f t="shared" si="8"/>
        <v>D</v>
      </c>
      <c r="I35" s="47">
        <f t="shared" si="9"/>
        <v>0</v>
      </c>
      <c r="J35" s="122" t="s">
        <v>1098</v>
      </c>
      <c r="K35" s="122"/>
      <c r="L35" s="122"/>
      <c r="M35" s="122"/>
      <c r="N35" s="94" t="str">
        <f t="shared" si="10"/>
        <v>D</v>
      </c>
      <c r="O35" s="47">
        <f t="shared" si="11"/>
        <v>0</v>
      </c>
      <c r="P35" s="90"/>
      <c r="Q35" s="85"/>
      <c r="R35" s="85"/>
      <c r="S35" s="85"/>
      <c r="T35" s="85"/>
      <c r="U35" s="85"/>
      <c r="V35" s="85"/>
      <c r="W35" s="85"/>
      <c r="X35" s="85"/>
      <c r="Y35" s="85"/>
      <c r="Z35" s="85"/>
    </row>
    <row r="36">
      <c r="A36" s="86">
        <v>45840.0</v>
      </c>
      <c r="B36" s="87">
        <f t="shared" si="7"/>
        <v>45840</v>
      </c>
      <c r="C36" s="88">
        <f t="shared" si="12"/>
        <v>0.7638888889</v>
      </c>
      <c r="D36" s="122" t="s">
        <v>1093</v>
      </c>
      <c r="E36" s="122"/>
      <c r="F36" s="122"/>
      <c r="G36" s="122"/>
      <c r="H36" s="94" t="str">
        <f t="shared" si="8"/>
        <v>D</v>
      </c>
      <c r="I36" s="47">
        <f t="shared" si="9"/>
        <v>0</v>
      </c>
      <c r="J36" s="122" t="s">
        <v>1083</v>
      </c>
      <c r="K36" s="122"/>
      <c r="L36" s="122"/>
      <c r="M36" s="122"/>
      <c r="N36" s="94" t="str">
        <f t="shared" si="10"/>
        <v>D</v>
      </c>
      <c r="O36" s="47">
        <f t="shared" si="11"/>
        <v>0</v>
      </c>
      <c r="P36" s="90"/>
      <c r="Q36" s="85"/>
      <c r="R36" s="85"/>
      <c r="S36" s="85"/>
      <c r="T36" s="85"/>
      <c r="U36" s="85"/>
      <c r="V36" s="85"/>
      <c r="W36" s="85"/>
      <c r="X36" s="85"/>
      <c r="Y36" s="85"/>
      <c r="Z36" s="85"/>
    </row>
    <row r="37">
      <c r="A37" s="86">
        <v>45840.0</v>
      </c>
      <c r="B37" s="87">
        <f t="shared" si="7"/>
        <v>45840</v>
      </c>
      <c r="C37" s="88">
        <f t="shared" si="12"/>
        <v>0.7708333333</v>
      </c>
      <c r="D37" s="122" t="s">
        <v>1085</v>
      </c>
      <c r="E37" s="122"/>
      <c r="F37" s="122"/>
      <c r="G37" s="122"/>
      <c r="H37" s="94" t="str">
        <f t="shared" si="8"/>
        <v>D</v>
      </c>
      <c r="I37" s="47">
        <f t="shared" si="9"/>
        <v>0</v>
      </c>
      <c r="J37" s="122" t="s">
        <v>1088</v>
      </c>
      <c r="K37" s="122"/>
      <c r="L37" s="122"/>
      <c r="M37" s="122"/>
      <c r="N37" s="94" t="str">
        <f t="shared" si="10"/>
        <v>D</v>
      </c>
      <c r="O37" s="47">
        <f t="shared" si="11"/>
        <v>0</v>
      </c>
      <c r="P37" s="124"/>
      <c r="Q37" s="85"/>
      <c r="R37" s="85"/>
      <c r="S37" s="85"/>
      <c r="T37" s="85"/>
      <c r="U37" s="85"/>
      <c r="V37" s="85"/>
      <c r="W37" s="85"/>
      <c r="X37" s="85"/>
      <c r="Y37" s="85"/>
      <c r="Z37" s="85"/>
    </row>
    <row r="38">
      <c r="A38" s="86">
        <v>45840.0</v>
      </c>
      <c r="B38" s="87">
        <f t="shared" si="7"/>
        <v>45840</v>
      </c>
      <c r="C38" s="88">
        <f t="shared" si="12"/>
        <v>0.7777777778</v>
      </c>
      <c r="D38" s="122" t="s">
        <v>1091</v>
      </c>
      <c r="E38" s="122"/>
      <c r="F38" s="122"/>
      <c r="G38" s="122"/>
      <c r="H38" s="94" t="str">
        <f t="shared" si="8"/>
        <v>D</v>
      </c>
      <c r="I38" s="47">
        <f t="shared" si="9"/>
        <v>0</v>
      </c>
      <c r="J38" s="122" t="s">
        <v>1092</v>
      </c>
      <c r="K38" s="122"/>
      <c r="L38" s="122"/>
      <c r="M38" s="122"/>
      <c r="N38" s="94" t="str">
        <f t="shared" si="10"/>
        <v>D</v>
      </c>
      <c r="O38" s="47">
        <f t="shared" si="11"/>
        <v>0</v>
      </c>
      <c r="P38" s="90"/>
      <c r="Q38" s="85"/>
      <c r="R38" s="85"/>
      <c r="S38" s="85"/>
      <c r="T38" s="85"/>
      <c r="U38" s="85"/>
      <c r="V38" s="85"/>
      <c r="W38" s="85"/>
      <c r="X38" s="85"/>
      <c r="Y38" s="85"/>
      <c r="Z38" s="85"/>
    </row>
    <row r="39">
      <c r="A39" s="86">
        <v>45840.0</v>
      </c>
      <c r="B39" s="87">
        <f t="shared" si="7"/>
        <v>45840</v>
      </c>
      <c r="C39" s="88">
        <f t="shared" si="12"/>
        <v>0.7847222222</v>
      </c>
      <c r="D39" s="122" t="s">
        <v>139</v>
      </c>
      <c r="E39" s="122"/>
      <c r="F39" s="122"/>
      <c r="G39" s="122"/>
      <c r="H39" s="94" t="str">
        <f t="shared" si="8"/>
        <v>D</v>
      </c>
      <c r="I39" s="47">
        <f t="shared" si="9"/>
        <v>0</v>
      </c>
      <c r="J39" s="122" t="s">
        <v>1100</v>
      </c>
      <c r="K39" s="122"/>
      <c r="L39" s="122"/>
      <c r="M39" s="122"/>
      <c r="N39" s="94" t="str">
        <f t="shared" si="10"/>
        <v>D</v>
      </c>
      <c r="O39" s="47">
        <f t="shared" si="11"/>
        <v>0</v>
      </c>
      <c r="P39" s="124"/>
      <c r="Q39" s="85"/>
      <c r="R39" s="85"/>
      <c r="S39" s="85"/>
      <c r="T39" s="85"/>
      <c r="U39" s="85"/>
      <c r="V39" s="85"/>
      <c r="W39" s="85"/>
      <c r="X39" s="85"/>
      <c r="Y39" s="85"/>
      <c r="Z39" s="85"/>
    </row>
    <row r="40">
      <c r="A40" s="86">
        <v>45840.0</v>
      </c>
      <c r="B40" s="87">
        <f t="shared" si="7"/>
        <v>45840</v>
      </c>
      <c r="C40" s="88">
        <f t="shared" si="12"/>
        <v>0.7916666667</v>
      </c>
      <c r="D40" s="122" t="s">
        <v>257</v>
      </c>
      <c r="E40" s="122"/>
      <c r="F40" s="122"/>
      <c r="G40" s="122"/>
      <c r="H40" s="94" t="str">
        <f t="shared" si="8"/>
        <v>D</v>
      </c>
      <c r="I40" s="47">
        <f t="shared" si="9"/>
        <v>0</v>
      </c>
      <c r="J40" s="122" t="s">
        <v>1096</v>
      </c>
      <c r="K40" s="122"/>
      <c r="L40" s="122"/>
      <c r="M40" s="122"/>
      <c r="N40" s="94" t="str">
        <f t="shared" si="10"/>
        <v>D</v>
      </c>
      <c r="O40" s="47">
        <f t="shared" si="11"/>
        <v>0</v>
      </c>
      <c r="P40" s="124"/>
      <c r="Q40" s="85"/>
      <c r="R40" s="85"/>
      <c r="S40" s="85"/>
      <c r="T40" s="85"/>
      <c r="U40" s="85"/>
      <c r="V40" s="85"/>
      <c r="W40" s="85"/>
      <c r="X40" s="85"/>
      <c r="Y40" s="85"/>
      <c r="Z40" s="85"/>
    </row>
    <row r="41">
      <c r="A41" s="86">
        <v>45840.0</v>
      </c>
      <c r="B41" s="87">
        <f t="shared" si="7"/>
        <v>45840</v>
      </c>
      <c r="C41" s="88">
        <f t="shared" si="12"/>
        <v>0.7986111111</v>
      </c>
      <c r="D41" s="122" t="s">
        <v>1095</v>
      </c>
      <c r="E41" s="122"/>
      <c r="F41" s="122"/>
      <c r="G41" s="122"/>
      <c r="H41" s="94" t="str">
        <f t="shared" si="8"/>
        <v>D</v>
      </c>
      <c r="I41" s="47">
        <f t="shared" si="9"/>
        <v>0</v>
      </c>
      <c r="J41" s="122" t="s">
        <v>1090</v>
      </c>
      <c r="K41" s="122"/>
      <c r="L41" s="122"/>
      <c r="M41" s="122"/>
      <c r="N41" s="94" t="str">
        <f t="shared" si="10"/>
        <v>D</v>
      </c>
      <c r="O41" s="47">
        <f t="shared" si="11"/>
        <v>0</v>
      </c>
      <c r="P41" s="124"/>
      <c r="Q41" s="85"/>
      <c r="R41" s="85"/>
      <c r="S41" s="85"/>
      <c r="T41" s="85"/>
      <c r="U41" s="85"/>
      <c r="V41" s="85"/>
      <c r="W41" s="85"/>
      <c r="X41" s="85"/>
      <c r="Y41" s="85"/>
      <c r="Z41" s="85"/>
    </row>
    <row r="42">
      <c r="A42" s="86">
        <v>45840.0</v>
      </c>
      <c r="B42" s="87">
        <f t="shared" si="7"/>
        <v>45840</v>
      </c>
      <c r="C42" s="88">
        <f t="shared" si="12"/>
        <v>0.8055555556</v>
      </c>
      <c r="D42" s="122" t="s">
        <v>1100</v>
      </c>
      <c r="E42" s="122"/>
      <c r="F42" s="122"/>
      <c r="G42" s="122"/>
      <c r="H42" s="94" t="str">
        <f t="shared" si="8"/>
        <v>D</v>
      </c>
      <c r="I42" s="47">
        <f t="shared" si="9"/>
        <v>0</v>
      </c>
      <c r="J42" s="122" t="s">
        <v>139</v>
      </c>
      <c r="K42" s="122"/>
      <c r="L42" s="122"/>
      <c r="M42" s="122"/>
      <c r="N42" s="94" t="str">
        <f t="shared" si="10"/>
        <v>D</v>
      </c>
      <c r="O42" s="47">
        <f t="shared" si="11"/>
        <v>0</v>
      </c>
      <c r="P42" s="124"/>
      <c r="Q42" s="85"/>
      <c r="R42" s="85"/>
      <c r="S42" s="85"/>
      <c r="T42" s="85"/>
      <c r="U42" s="85"/>
      <c r="V42" s="85"/>
      <c r="W42" s="85"/>
      <c r="X42" s="85"/>
      <c r="Y42" s="85"/>
      <c r="Z42" s="85"/>
    </row>
    <row r="43">
      <c r="A43" s="86">
        <v>45840.0</v>
      </c>
      <c r="B43" s="87">
        <f t="shared" si="7"/>
        <v>45840</v>
      </c>
      <c r="C43" s="88">
        <f t="shared" si="12"/>
        <v>0.8125</v>
      </c>
      <c r="D43" s="122" t="s">
        <v>1098</v>
      </c>
      <c r="E43" s="122"/>
      <c r="F43" s="122"/>
      <c r="G43" s="122"/>
      <c r="H43" s="94" t="str">
        <f t="shared" si="8"/>
        <v>D</v>
      </c>
      <c r="I43" s="47">
        <f t="shared" si="9"/>
        <v>0</v>
      </c>
      <c r="J43" s="122" t="s">
        <v>1084</v>
      </c>
      <c r="K43" s="122"/>
      <c r="L43" s="122"/>
      <c r="M43" s="122"/>
      <c r="N43" s="94" t="str">
        <f t="shared" si="10"/>
        <v>D</v>
      </c>
      <c r="O43" s="47">
        <f t="shared" si="11"/>
        <v>0</v>
      </c>
      <c r="P43" s="124"/>
      <c r="Q43" s="85"/>
      <c r="R43" s="85"/>
      <c r="S43" s="85"/>
      <c r="T43" s="85"/>
      <c r="U43" s="85"/>
      <c r="V43" s="85"/>
      <c r="W43" s="85"/>
      <c r="X43" s="85"/>
      <c r="Y43" s="85"/>
      <c r="Z43" s="85"/>
    </row>
    <row r="44">
      <c r="A44" s="86">
        <v>45840.0</v>
      </c>
      <c r="B44" s="87">
        <f t="shared" si="7"/>
        <v>45840</v>
      </c>
      <c r="C44" s="88">
        <f t="shared" si="12"/>
        <v>0.8194444444</v>
      </c>
      <c r="D44" s="122" t="s">
        <v>1087</v>
      </c>
      <c r="E44" s="122"/>
      <c r="F44" s="122"/>
      <c r="G44" s="122"/>
      <c r="H44" s="94" t="str">
        <f t="shared" si="8"/>
        <v>D</v>
      </c>
      <c r="I44" s="47">
        <f t="shared" si="9"/>
        <v>0</v>
      </c>
      <c r="J44" s="122" t="s">
        <v>1097</v>
      </c>
      <c r="K44" s="122"/>
      <c r="L44" s="122"/>
      <c r="M44" s="122"/>
      <c r="N44" s="94" t="str">
        <f t="shared" si="10"/>
        <v>D</v>
      </c>
      <c r="O44" s="47">
        <f t="shared" si="11"/>
        <v>0</v>
      </c>
      <c r="P44" s="124"/>
      <c r="Q44" s="85"/>
      <c r="R44" s="85"/>
      <c r="S44" s="85"/>
      <c r="T44" s="85"/>
      <c r="U44" s="85"/>
      <c r="V44" s="85"/>
      <c r="W44" s="85"/>
      <c r="X44" s="85"/>
      <c r="Y44" s="85"/>
      <c r="Z44" s="85"/>
    </row>
    <row r="45">
      <c r="A45" s="86">
        <v>45840.0</v>
      </c>
      <c r="B45" s="87">
        <f t="shared" si="7"/>
        <v>45840</v>
      </c>
      <c r="C45" s="88">
        <f t="shared" si="12"/>
        <v>0.8263888889</v>
      </c>
      <c r="D45" s="122" t="s">
        <v>1099</v>
      </c>
      <c r="E45" s="122"/>
      <c r="F45" s="122"/>
      <c r="G45" s="122"/>
      <c r="H45" s="94" t="str">
        <f t="shared" si="8"/>
        <v>D</v>
      </c>
      <c r="I45" s="47">
        <f t="shared" si="9"/>
        <v>0</v>
      </c>
      <c r="J45" s="122" t="s">
        <v>257</v>
      </c>
      <c r="K45" s="122"/>
      <c r="L45" s="122"/>
      <c r="M45" s="122"/>
      <c r="N45" s="94" t="str">
        <f t="shared" si="10"/>
        <v>D</v>
      </c>
      <c r="O45" s="47">
        <f t="shared" si="11"/>
        <v>0</v>
      </c>
      <c r="P45" s="124"/>
      <c r="Q45" s="85"/>
      <c r="R45" s="85"/>
      <c r="S45" s="85"/>
      <c r="T45" s="85"/>
      <c r="U45" s="85"/>
      <c r="V45" s="85"/>
      <c r="W45" s="85"/>
      <c r="X45" s="85"/>
      <c r="Y45" s="85"/>
      <c r="Z45" s="85"/>
    </row>
    <row r="46">
      <c r="A46" s="86">
        <v>45840.0</v>
      </c>
      <c r="B46" s="87">
        <f t="shared" si="7"/>
        <v>45840</v>
      </c>
      <c r="C46" s="88">
        <f t="shared" si="12"/>
        <v>0.8333333333</v>
      </c>
      <c r="D46" s="122" t="s">
        <v>1081</v>
      </c>
      <c r="E46" s="122"/>
      <c r="F46" s="122"/>
      <c r="G46" s="122"/>
      <c r="H46" s="94" t="str">
        <f t="shared" si="8"/>
        <v>D</v>
      </c>
      <c r="I46" s="47">
        <f t="shared" si="9"/>
        <v>0</v>
      </c>
      <c r="J46" s="122" t="s">
        <v>1095</v>
      </c>
      <c r="K46" s="122"/>
      <c r="L46" s="122"/>
      <c r="M46" s="122"/>
      <c r="N46" s="94" t="str">
        <f t="shared" si="10"/>
        <v>D</v>
      </c>
      <c r="O46" s="47">
        <f t="shared" si="11"/>
        <v>0</v>
      </c>
      <c r="P46" s="124"/>
      <c r="Q46" s="85"/>
      <c r="R46" s="85"/>
      <c r="S46" s="85"/>
      <c r="T46" s="85"/>
      <c r="U46" s="85"/>
      <c r="V46" s="85"/>
      <c r="W46" s="85"/>
      <c r="X46" s="85"/>
      <c r="Y46" s="85"/>
      <c r="Z46" s="85"/>
    </row>
    <row r="47">
      <c r="A47" s="86">
        <v>45840.0</v>
      </c>
      <c r="B47" s="87">
        <f t="shared" si="7"/>
        <v>45840</v>
      </c>
      <c r="C47" s="88">
        <f t="shared" si="12"/>
        <v>0.8402777778</v>
      </c>
      <c r="D47" s="122" t="s">
        <v>166</v>
      </c>
      <c r="E47" s="122"/>
      <c r="F47" s="122"/>
      <c r="G47" s="122"/>
      <c r="H47" s="94" t="str">
        <f t="shared" si="8"/>
        <v>D</v>
      </c>
      <c r="I47" s="47">
        <f t="shared" si="9"/>
        <v>0</v>
      </c>
      <c r="J47" s="122" t="s">
        <v>1094</v>
      </c>
      <c r="K47" s="122"/>
      <c r="L47" s="122"/>
      <c r="M47" s="122"/>
      <c r="N47" s="94" t="str">
        <f t="shared" si="10"/>
        <v>D</v>
      </c>
      <c r="O47" s="47">
        <f t="shared" si="11"/>
        <v>0</v>
      </c>
      <c r="P47" s="124"/>
      <c r="Q47" s="85"/>
      <c r="R47" s="85"/>
      <c r="S47" s="85"/>
      <c r="T47" s="85"/>
      <c r="U47" s="85"/>
      <c r="V47" s="85"/>
      <c r="W47" s="85"/>
      <c r="X47" s="85"/>
      <c r="Y47" s="85"/>
      <c r="Z47" s="85"/>
    </row>
    <row r="48">
      <c r="A48" s="86">
        <v>45840.0</v>
      </c>
      <c r="B48" s="87">
        <f t="shared" si="7"/>
        <v>45840</v>
      </c>
      <c r="C48" s="88">
        <f t="shared" si="12"/>
        <v>0.8472222222</v>
      </c>
      <c r="D48" s="122" t="s">
        <v>1088</v>
      </c>
      <c r="E48" s="122"/>
      <c r="F48" s="122"/>
      <c r="G48" s="122"/>
      <c r="H48" s="94" t="str">
        <f t="shared" si="8"/>
        <v>D</v>
      </c>
      <c r="I48" s="47">
        <f t="shared" si="9"/>
        <v>0</v>
      </c>
      <c r="J48" s="122" t="s">
        <v>144</v>
      </c>
      <c r="K48" s="122"/>
      <c r="L48" s="122"/>
      <c r="M48" s="122"/>
      <c r="N48" s="94" t="str">
        <f t="shared" si="10"/>
        <v>D</v>
      </c>
      <c r="O48" s="47">
        <f t="shared" si="11"/>
        <v>0</v>
      </c>
      <c r="P48" s="124"/>
      <c r="Q48" s="85"/>
      <c r="R48" s="85"/>
      <c r="S48" s="85"/>
      <c r="T48" s="85"/>
      <c r="U48" s="85"/>
      <c r="V48" s="85"/>
      <c r="W48" s="85"/>
      <c r="X48" s="85"/>
      <c r="Y48" s="85"/>
      <c r="Z48" s="85"/>
    </row>
    <row r="49">
      <c r="A49" s="86">
        <v>45840.0</v>
      </c>
      <c r="B49" s="87">
        <f t="shared" si="7"/>
        <v>45840</v>
      </c>
      <c r="C49" s="88">
        <f t="shared" si="12"/>
        <v>0.8541666667</v>
      </c>
      <c r="D49" s="122" t="s">
        <v>1080</v>
      </c>
      <c r="E49" s="122"/>
      <c r="F49" s="122"/>
      <c r="G49" s="122"/>
      <c r="H49" s="94" t="str">
        <f t="shared" si="8"/>
        <v>D</v>
      </c>
      <c r="I49" s="47">
        <f t="shared" si="9"/>
        <v>0</v>
      </c>
      <c r="J49" s="122" t="s">
        <v>1093</v>
      </c>
      <c r="K49" s="122"/>
      <c r="L49" s="122"/>
      <c r="M49" s="122"/>
      <c r="N49" s="94" t="str">
        <f t="shared" si="10"/>
        <v>D</v>
      </c>
      <c r="O49" s="47">
        <f t="shared" si="11"/>
        <v>0</v>
      </c>
      <c r="P49" s="124"/>
      <c r="Q49" s="85"/>
      <c r="R49" s="85"/>
      <c r="S49" s="85"/>
      <c r="T49" s="85"/>
      <c r="U49" s="85"/>
      <c r="V49" s="85"/>
      <c r="W49" s="85"/>
      <c r="X49" s="85"/>
      <c r="Y49" s="85"/>
      <c r="Z49" s="85"/>
    </row>
    <row r="50">
      <c r="A50" s="86">
        <v>45840.0</v>
      </c>
      <c r="B50" s="87">
        <f t="shared" si="7"/>
        <v>45840</v>
      </c>
      <c r="C50" s="88">
        <f t="shared" si="12"/>
        <v>0.8611111111</v>
      </c>
      <c r="D50" s="122" t="s">
        <v>144</v>
      </c>
      <c r="E50" s="122"/>
      <c r="F50" s="122"/>
      <c r="G50" s="122"/>
      <c r="H50" s="94" t="str">
        <f t="shared" si="8"/>
        <v>D</v>
      </c>
      <c r="I50" s="47">
        <f t="shared" si="9"/>
        <v>0</v>
      </c>
      <c r="J50" s="122" t="s">
        <v>1091</v>
      </c>
      <c r="K50" s="122"/>
      <c r="L50" s="122"/>
      <c r="M50" s="122"/>
      <c r="N50" s="94" t="str">
        <f t="shared" si="10"/>
        <v>D</v>
      </c>
      <c r="O50" s="47">
        <f t="shared" si="11"/>
        <v>0</v>
      </c>
      <c r="P50" s="124"/>
      <c r="Q50" s="85"/>
      <c r="R50" s="85"/>
      <c r="S50" s="85"/>
      <c r="T50" s="85"/>
      <c r="U50" s="85"/>
      <c r="V50" s="85"/>
      <c r="W50" s="85"/>
      <c r="X50" s="85"/>
      <c r="Y50" s="85"/>
      <c r="Z50" s="85"/>
    </row>
    <row r="51">
      <c r="A51" s="86">
        <v>45840.0</v>
      </c>
      <c r="B51" s="87">
        <f t="shared" si="7"/>
        <v>45840</v>
      </c>
      <c r="C51" s="88">
        <f t="shared" si="12"/>
        <v>0.8680555556</v>
      </c>
      <c r="D51" s="122" t="s">
        <v>1097</v>
      </c>
      <c r="E51" s="122"/>
      <c r="F51" s="122"/>
      <c r="G51" s="122"/>
      <c r="H51" s="94" t="str">
        <f t="shared" si="8"/>
        <v>D</v>
      </c>
      <c r="I51" s="47">
        <f t="shared" si="9"/>
        <v>0</v>
      </c>
      <c r="J51" s="122" t="s">
        <v>1082</v>
      </c>
      <c r="K51" s="122"/>
      <c r="L51" s="122"/>
      <c r="M51" s="122"/>
      <c r="N51" s="94" t="str">
        <f t="shared" si="10"/>
        <v>D</v>
      </c>
      <c r="O51" s="47">
        <f t="shared" si="11"/>
        <v>0</v>
      </c>
      <c r="P51" s="124"/>
      <c r="Q51" s="85"/>
      <c r="R51" s="85"/>
      <c r="S51" s="85"/>
      <c r="T51" s="85"/>
      <c r="U51" s="85"/>
      <c r="V51" s="85"/>
      <c r="W51" s="85"/>
      <c r="X51" s="85"/>
      <c r="Y51" s="85"/>
      <c r="Z51" s="85"/>
    </row>
    <row r="52">
      <c r="A52" s="86">
        <v>45840.0</v>
      </c>
      <c r="B52" s="87">
        <f t="shared" si="7"/>
        <v>45840</v>
      </c>
      <c r="C52" s="88">
        <f t="shared" si="12"/>
        <v>0.875</v>
      </c>
      <c r="D52" s="122" t="s">
        <v>1092</v>
      </c>
      <c r="E52" s="122"/>
      <c r="F52" s="122"/>
      <c r="G52" s="122"/>
      <c r="H52" s="94" t="str">
        <f t="shared" si="8"/>
        <v>D</v>
      </c>
      <c r="I52" s="47">
        <f t="shared" si="9"/>
        <v>0</v>
      </c>
      <c r="J52" s="122" t="s">
        <v>1081</v>
      </c>
      <c r="K52" s="122"/>
      <c r="L52" s="122"/>
      <c r="M52" s="122"/>
      <c r="N52" s="94" t="str">
        <f t="shared" si="10"/>
        <v>D</v>
      </c>
      <c r="O52" s="47">
        <f t="shared" si="11"/>
        <v>0</v>
      </c>
      <c r="P52" s="90"/>
      <c r="Q52" s="85"/>
      <c r="R52" s="85"/>
      <c r="S52" s="85"/>
      <c r="T52" s="85"/>
      <c r="U52" s="85"/>
      <c r="V52" s="85"/>
      <c r="W52" s="85"/>
      <c r="X52" s="85"/>
      <c r="Y52" s="85"/>
      <c r="Z52" s="85"/>
    </row>
    <row r="53">
      <c r="A53" s="83" t="s">
        <v>116</v>
      </c>
      <c r="B53" s="81" t="s">
        <v>16</v>
      </c>
      <c r="C53" s="82" t="s">
        <v>117</v>
      </c>
      <c r="D53" s="82" t="s">
        <v>118</v>
      </c>
      <c r="E53" s="82" t="s">
        <v>119</v>
      </c>
      <c r="F53" s="83" t="s">
        <v>120</v>
      </c>
      <c r="G53" s="82" t="s">
        <v>121</v>
      </c>
      <c r="H53" s="82" t="s">
        <v>122</v>
      </c>
      <c r="I53" s="82" t="s">
        <v>123</v>
      </c>
      <c r="J53" s="82" t="s">
        <v>118</v>
      </c>
      <c r="K53" s="82" t="s">
        <v>124</v>
      </c>
      <c r="L53" s="83" t="s">
        <v>125</v>
      </c>
      <c r="M53" s="82" t="s">
        <v>121</v>
      </c>
      <c r="N53" s="82" t="s">
        <v>122</v>
      </c>
      <c r="O53" s="82" t="s">
        <v>123</v>
      </c>
      <c r="P53" s="84" t="s">
        <v>52</v>
      </c>
      <c r="Q53" s="85"/>
      <c r="R53" s="85"/>
      <c r="S53" s="85"/>
      <c r="T53" s="85"/>
      <c r="U53" s="85"/>
      <c r="V53" s="85"/>
      <c r="W53" s="85"/>
      <c r="X53" s="85"/>
      <c r="Y53" s="85"/>
      <c r="Z53" s="85"/>
    </row>
    <row r="54">
      <c r="A54" s="86">
        <v>45841.0</v>
      </c>
      <c r="B54" s="87">
        <f t="shared" ref="B54:B78" si="13">A54</f>
        <v>45841</v>
      </c>
      <c r="C54" s="88">
        <v>0.7083333333333334</v>
      </c>
      <c r="D54" s="122" t="s">
        <v>144</v>
      </c>
      <c r="E54" s="122"/>
      <c r="F54" s="122"/>
      <c r="G54" s="122"/>
      <c r="H54" s="94" t="str">
        <f t="shared" ref="H54:H78" si="14">IFS(G54&gt;M54,"W",G54&lt;M54,"L",G54=M54,"D")</f>
        <v>D</v>
      </c>
      <c r="I54" s="47">
        <f t="shared" ref="I54:I78" si="15">iferror(if(H54="W",lookup(G54,{7000,10000,20000,30000,50000,100000,150000},{210,300,600,900,1000,1800,2700}),lookup(G54,{7000,10000,20000,30000,50000,100000,150000},{105,150,300,450,500,900,1350})),0)</f>
        <v>0</v>
      </c>
      <c r="J54" s="90" t="s">
        <v>1095</v>
      </c>
      <c r="K54" s="90"/>
      <c r="L54" s="90"/>
      <c r="M54" s="89"/>
      <c r="N54" s="94" t="str">
        <f t="shared" ref="N54:N78" si="16">IFS(M54&gt;G54,"W",M54&lt;G54,"L",M54=G54,"D")</f>
        <v>D</v>
      </c>
      <c r="O54" s="47">
        <f t="shared" ref="O54:O78" si="17">iferror(if(N54="W",lookup(M54,{7000,10000,20000,30000,50000,100000,150000},{210,300,600,900,1000,1800,2700}),lookup(M54,{7000,10000,20000,30000,50000,100000,150000},{105,150,300,450,500,900,1350})),0)</f>
        <v>0</v>
      </c>
      <c r="P54" s="90"/>
      <c r="Q54" s="85"/>
      <c r="R54" s="85"/>
      <c r="S54" s="85"/>
      <c r="T54" s="85"/>
      <c r="U54" s="85"/>
      <c r="V54" s="85"/>
      <c r="W54" s="85"/>
      <c r="X54" s="85"/>
      <c r="Y54" s="85"/>
      <c r="Z54" s="85"/>
    </row>
    <row r="55">
      <c r="A55" s="86">
        <v>45841.0</v>
      </c>
      <c r="B55" s="87">
        <f t="shared" si="13"/>
        <v>45841</v>
      </c>
      <c r="C55" s="88">
        <f t="shared" ref="C55:C78" si="18">C54 + TIME(0, 10, 0)</f>
        <v>0.7152777778</v>
      </c>
      <c r="D55" s="122" t="s">
        <v>1091</v>
      </c>
      <c r="E55" s="122"/>
      <c r="F55" s="122"/>
      <c r="G55" s="122"/>
      <c r="H55" s="94" t="str">
        <f t="shared" si="14"/>
        <v>D</v>
      </c>
      <c r="I55" s="47">
        <f t="shared" si="15"/>
        <v>0</v>
      </c>
      <c r="J55" s="90" t="s">
        <v>1090</v>
      </c>
      <c r="K55" s="90"/>
      <c r="L55" s="90"/>
      <c r="M55" s="90"/>
      <c r="N55" s="94" t="str">
        <f t="shared" si="16"/>
        <v>D</v>
      </c>
      <c r="O55" s="47">
        <f t="shared" si="17"/>
        <v>0</v>
      </c>
      <c r="P55" s="90"/>
      <c r="Q55" s="85"/>
      <c r="R55" s="85"/>
      <c r="S55" s="85"/>
      <c r="T55" s="85"/>
      <c r="U55" s="85"/>
      <c r="V55" s="85"/>
      <c r="W55" s="85"/>
      <c r="X55" s="85"/>
      <c r="Y55" s="85"/>
      <c r="Z55" s="85"/>
    </row>
    <row r="56">
      <c r="A56" s="86">
        <v>45841.0</v>
      </c>
      <c r="B56" s="87">
        <f t="shared" si="13"/>
        <v>45841</v>
      </c>
      <c r="C56" s="88">
        <f t="shared" si="18"/>
        <v>0.7222222222</v>
      </c>
      <c r="D56" s="122" t="s">
        <v>1088</v>
      </c>
      <c r="E56" s="122"/>
      <c r="F56" s="122"/>
      <c r="G56" s="122"/>
      <c r="H56" s="94" t="str">
        <f t="shared" si="14"/>
        <v>D</v>
      </c>
      <c r="I56" s="47">
        <f t="shared" si="15"/>
        <v>0</v>
      </c>
      <c r="J56" s="90" t="s">
        <v>257</v>
      </c>
      <c r="K56" s="90"/>
      <c r="L56" s="90"/>
      <c r="M56" s="90"/>
      <c r="N56" s="94" t="str">
        <f t="shared" si="16"/>
        <v>D</v>
      </c>
      <c r="O56" s="47">
        <f t="shared" si="17"/>
        <v>0</v>
      </c>
      <c r="P56" s="90"/>
      <c r="Q56" s="85"/>
      <c r="R56" s="85"/>
      <c r="S56" s="85"/>
      <c r="T56" s="85"/>
      <c r="U56" s="85"/>
      <c r="V56" s="85"/>
      <c r="W56" s="85"/>
      <c r="X56" s="85"/>
      <c r="Y56" s="85"/>
      <c r="Z56" s="85"/>
    </row>
    <row r="57">
      <c r="A57" s="86">
        <v>45841.0</v>
      </c>
      <c r="B57" s="87">
        <f t="shared" si="13"/>
        <v>45841</v>
      </c>
      <c r="C57" s="88">
        <f t="shared" si="18"/>
        <v>0.7291666667</v>
      </c>
      <c r="D57" s="122" t="s">
        <v>1089</v>
      </c>
      <c r="E57" s="122"/>
      <c r="F57" s="122"/>
      <c r="G57" s="122"/>
      <c r="H57" s="94" t="str">
        <f t="shared" si="14"/>
        <v>D</v>
      </c>
      <c r="I57" s="47">
        <f t="shared" si="15"/>
        <v>0</v>
      </c>
      <c r="J57" s="90" t="s">
        <v>166</v>
      </c>
      <c r="K57" s="90"/>
      <c r="L57" s="90"/>
      <c r="M57" s="90"/>
      <c r="N57" s="94" t="str">
        <f t="shared" si="16"/>
        <v>D</v>
      </c>
      <c r="O57" s="47">
        <f t="shared" si="17"/>
        <v>0</v>
      </c>
      <c r="P57" s="90"/>
      <c r="Q57" s="85"/>
      <c r="R57" s="85"/>
      <c r="S57" s="85"/>
      <c r="T57" s="85"/>
      <c r="U57" s="85"/>
      <c r="V57" s="85"/>
      <c r="W57" s="85"/>
      <c r="X57" s="85"/>
      <c r="Y57" s="85"/>
      <c r="Z57" s="85"/>
    </row>
    <row r="58">
      <c r="A58" s="86">
        <v>45841.0</v>
      </c>
      <c r="B58" s="87">
        <f t="shared" si="13"/>
        <v>45841</v>
      </c>
      <c r="C58" s="88">
        <f t="shared" si="18"/>
        <v>0.7361111111</v>
      </c>
      <c r="D58" s="122" t="s">
        <v>1080</v>
      </c>
      <c r="E58" s="122"/>
      <c r="F58" s="122"/>
      <c r="G58" s="122"/>
      <c r="H58" s="94" t="str">
        <f t="shared" si="14"/>
        <v>D</v>
      </c>
      <c r="I58" s="47">
        <f t="shared" si="15"/>
        <v>0</v>
      </c>
      <c r="J58" s="90" t="s">
        <v>1089</v>
      </c>
      <c r="K58" s="90"/>
      <c r="L58" s="90"/>
      <c r="M58" s="90"/>
      <c r="N58" s="94" t="str">
        <f t="shared" si="16"/>
        <v>D</v>
      </c>
      <c r="O58" s="47">
        <f t="shared" si="17"/>
        <v>0</v>
      </c>
      <c r="P58" s="90"/>
      <c r="Q58" s="85"/>
      <c r="R58" s="85"/>
      <c r="S58" s="85"/>
      <c r="T58" s="85"/>
      <c r="U58" s="85"/>
      <c r="V58" s="85"/>
      <c r="W58" s="85"/>
      <c r="X58" s="85"/>
      <c r="Y58" s="85"/>
      <c r="Z58" s="85"/>
    </row>
    <row r="59">
      <c r="A59" s="86">
        <v>45841.0</v>
      </c>
      <c r="B59" s="87">
        <f t="shared" si="13"/>
        <v>45841</v>
      </c>
      <c r="C59" s="88">
        <f t="shared" si="18"/>
        <v>0.7430555556</v>
      </c>
      <c r="D59" s="122" t="s">
        <v>1084</v>
      </c>
      <c r="E59" s="122"/>
      <c r="F59" s="122"/>
      <c r="G59" s="122"/>
      <c r="H59" s="94" t="str">
        <f t="shared" si="14"/>
        <v>D</v>
      </c>
      <c r="I59" s="47">
        <f t="shared" si="15"/>
        <v>0</v>
      </c>
      <c r="J59" s="90" t="s">
        <v>139</v>
      </c>
      <c r="K59" s="90"/>
      <c r="L59" s="90"/>
      <c r="M59" s="90"/>
      <c r="N59" s="94" t="str">
        <f t="shared" si="16"/>
        <v>D</v>
      </c>
      <c r="O59" s="47">
        <f t="shared" si="17"/>
        <v>0</v>
      </c>
      <c r="P59" s="124"/>
      <c r="Q59" s="85"/>
      <c r="R59" s="85"/>
      <c r="S59" s="85"/>
      <c r="T59" s="85"/>
      <c r="U59" s="85"/>
      <c r="V59" s="85"/>
      <c r="W59" s="85"/>
      <c r="X59" s="85"/>
      <c r="Y59" s="85"/>
      <c r="Z59" s="85"/>
    </row>
    <row r="60">
      <c r="A60" s="86">
        <v>45841.0</v>
      </c>
      <c r="B60" s="87">
        <f t="shared" si="13"/>
        <v>45841</v>
      </c>
      <c r="C60" s="88">
        <f t="shared" si="18"/>
        <v>0.75</v>
      </c>
      <c r="D60" s="122" t="s">
        <v>139</v>
      </c>
      <c r="E60" s="122"/>
      <c r="F60" s="122"/>
      <c r="G60" s="122"/>
      <c r="H60" s="94" t="str">
        <f t="shared" si="14"/>
        <v>D</v>
      </c>
      <c r="I60" s="47">
        <f t="shared" si="15"/>
        <v>0</v>
      </c>
      <c r="J60" s="90" t="s">
        <v>1085</v>
      </c>
      <c r="K60" s="90"/>
      <c r="L60" s="90"/>
      <c r="M60" s="90"/>
      <c r="N60" s="94" t="str">
        <f t="shared" si="16"/>
        <v>D</v>
      </c>
      <c r="O60" s="47">
        <f t="shared" si="17"/>
        <v>0</v>
      </c>
      <c r="P60" s="90"/>
      <c r="Q60" s="85"/>
      <c r="R60" s="85"/>
      <c r="S60" s="85"/>
      <c r="T60" s="85"/>
      <c r="U60" s="85"/>
      <c r="V60" s="85"/>
      <c r="W60" s="85"/>
      <c r="X60" s="85"/>
      <c r="Y60" s="85"/>
      <c r="Z60" s="85"/>
    </row>
    <row r="61">
      <c r="A61" s="86">
        <v>45841.0</v>
      </c>
      <c r="B61" s="87">
        <f t="shared" si="13"/>
        <v>45841</v>
      </c>
      <c r="C61" s="88">
        <f t="shared" si="18"/>
        <v>0.7569444444</v>
      </c>
      <c r="D61" s="122" t="s">
        <v>1082</v>
      </c>
      <c r="E61" s="122"/>
      <c r="F61" s="122"/>
      <c r="G61" s="122"/>
      <c r="H61" s="94" t="str">
        <f t="shared" si="14"/>
        <v>D</v>
      </c>
      <c r="I61" s="47">
        <f t="shared" si="15"/>
        <v>0</v>
      </c>
      <c r="J61" s="90" t="s">
        <v>144</v>
      </c>
      <c r="K61" s="90"/>
      <c r="L61" s="90"/>
      <c r="M61" s="90"/>
      <c r="N61" s="94" t="str">
        <f t="shared" si="16"/>
        <v>D</v>
      </c>
      <c r="O61" s="47">
        <f t="shared" si="17"/>
        <v>0</v>
      </c>
      <c r="P61" s="90"/>
      <c r="Q61" s="85"/>
      <c r="R61" s="85"/>
      <c r="S61" s="85"/>
      <c r="T61" s="85"/>
      <c r="U61" s="85"/>
      <c r="V61" s="85"/>
      <c r="W61" s="85"/>
      <c r="X61" s="85"/>
      <c r="Y61" s="85"/>
      <c r="Z61" s="85"/>
    </row>
    <row r="62">
      <c r="A62" s="86">
        <v>45841.0</v>
      </c>
      <c r="B62" s="87">
        <f t="shared" si="13"/>
        <v>45841</v>
      </c>
      <c r="C62" s="88">
        <f t="shared" si="18"/>
        <v>0.7638888889</v>
      </c>
      <c r="D62" s="122" t="s">
        <v>1092</v>
      </c>
      <c r="E62" s="122"/>
      <c r="F62" s="122"/>
      <c r="G62" s="122"/>
      <c r="H62" s="94" t="str">
        <f t="shared" si="14"/>
        <v>D</v>
      </c>
      <c r="I62" s="47">
        <f t="shared" si="15"/>
        <v>0</v>
      </c>
      <c r="J62" s="90" t="s">
        <v>1081</v>
      </c>
      <c r="K62" s="90"/>
      <c r="L62" s="90"/>
      <c r="M62" s="90"/>
      <c r="N62" s="94" t="str">
        <f t="shared" si="16"/>
        <v>D</v>
      </c>
      <c r="O62" s="47">
        <f t="shared" si="17"/>
        <v>0</v>
      </c>
      <c r="P62" s="90"/>
      <c r="Q62" s="85"/>
      <c r="R62" s="85"/>
      <c r="S62" s="85"/>
      <c r="T62" s="85"/>
      <c r="U62" s="85"/>
      <c r="V62" s="85"/>
      <c r="W62" s="85"/>
      <c r="X62" s="85"/>
      <c r="Y62" s="85"/>
      <c r="Z62" s="85"/>
    </row>
    <row r="63">
      <c r="A63" s="86">
        <v>45841.0</v>
      </c>
      <c r="B63" s="87">
        <f t="shared" si="13"/>
        <v>45841</v>
      </c>
      <c r="C63" s="88">
        <f t="shared" si="18"/>
        <v>0.7708333333</v>
      </c>
      <c r="D63" s="122" t="s">
        <v>257</v>
      </c>
      <c r="E63" s="122"/>
      <c r="F63" s="122"/>
      <c r="G63" s="122"/>
      <c r="H63" s="94" t="str">
        <f t="shared" si="14"/>
        <v>D</v>
      </c>
      <c r="I63" s="47">
        <f t="shared" si="15"/>
        <v>0</v>
      </c>
      <c r="J63" s="90" t="s">
        <v>1097</v>
      </c>
      <c r="K63" s="90"/>
      <c r="L63" s="90"/>
      <c r="M63" s="90"/>
      <c r="N63" s="94" t="str">
        <f t="shared" si="16"/>
        <v>D</v>
      </c>
      <c r="O63" s="47">
        <f t="shared" si="17"/>
        <v>0</v>
      </c>
      <c r="P63" s="124"/>
      <c r="Q63" s="85"/>
      <c r="R63" s="85"/>
      <c r="S63" s="85"/>
      <c r="T63" s="85"/>
      <c r="U63" s="85"/>
      <c r="V63" s="85"/>
      <c r="W63" s="85"/>
      <c r="X63" s="85"/>
      <c r="Y63" s="85"/>
      <c r="Z63" s="85"/>
    </row>
    <row r="64">
      <c r="A64" s="86">
        <v>45841.0</v>
      </c>
      <c r="B64" s="87">
        <f t="shared" si="13"/>
        <v>45841</v>
      </c>
      <c r="C64" s="88">
        <f t="shared" si="18"/>
        <v>0.7777777778</v>
      </c>
      <c r="D64" s="122" t="s">
        <v>1098</v>
      </c>
      <c r="E64" s="122"/>
      <c r="F64" s="122"/>
      <c r="G64" s="122"/>
      <c r="H64" s="94" t="str">
        <f t="shared" si="14"/>
        <v>D</v>
      </c>
      <c r="I64" s="47">
        <f t="shared" si="15"/>
        <v>0</v>
      </c>
      <c r="J64" s="90" t="s">
        <v>1091</v>
      </c>
      <c r="K64" s="90"/>
      <c r="L64" s="90"/>
      <c r="M64" s="90"/>
      <c r="N64" s="94" t="str">
        <f t="shared" si="16"/>
        <v>D</v>
      </c>
      <c r="O64" s="47">
        <f t="shared" si="17"/>
        <v>0</v>
      </c>
      <c r="P64" s="90"/>
      <c r="Q64" s="85"/>
      <c r="R64" s="85"/>
      <c r="S64" s="85"/>
      <c r="T64" s="85"/>
      <c r="U64" s="85"/>
      <c r="V64" s="85"/>
      <c r="W64" s="85"/>
      <c r="X64" s="85"/>
      <c r="Y64" s="85"/>
      <c r="Z64" s="85"/>
    </row>
    <row r="65">
      <c r="A65" s="86">
        <v>45841.0</v>
      </c>
      <c r="B65" s="87">
        <f t="shared" si="13"/>
        <v>45841</v>
      </c>
      <c r="C65" s="88">
        <f t="shared" si="18"/>
        <v>0.7847222222</v>
      </c>
      <c r="D65" s="122" t="s">
        <v>1081</v>
      </c>
      <c r="E65" s="122"/>
      <c r="F65" s="122"/>
      <c r="G65" s="122"/>
      <c r="H65" s="94" t="str">
        <f t="shared" si="14"/>
        <v>D</v>
      </c>
      <c r="I65" s="47">
        <f t="shared" si="15"/>
        <v>0</v>
      </c>
      <c r="J65" s="90" t="s">
        <v>1080</v>
      </c>
      <c r="K65" s="90"/>
      <c r="L65" s="90"/>
      <c r="M65" s="90"/>
      <c r="N65" s="94" t="str">
        <f t="shared" si="16"/>
        <v>D</v>
      </c>
      <c r="O65" s="47">
        <f t="shared" si="17"/>
        <v>0</v>
      </c>
      <c r="P65" s="124"/>
      <c r="Q65" s="85"/>
      <c r="R65" s="85"/>
      <c r="S65" s="85"/>
      <c r="T65" s="85"/>
      <c r="U65" s="85"/>
      <c r="V65" s="85"/>
      <c r="W65" s="85"/>
      <c r="X65" s="85"/>
      <c r="Y65" s="85"/>
      <c r="Z65" s="85"/>
    </row>
    <row r="66">
      <c r="A66" s="86">
        <v>45841.0</v>
      </c>
      <c r="B66" s="87">
        <f t="shared" si="13"/>
        <v>45841</v>
      </c>
      <c r="C66" s="88">
        <f t="shared" si="18"/>
        <v>0.7916666667</v>
      </c>
      <c r="D66" s="122" t="s">
        <v>166</v>
      </c>
      <c r="E66" s="122"/>
      <c r="F66" s="122"/>
      <c r="G66" s="122"/>
      <c r="H66" s="94" t="str">
        <f t="shared" si="14"/>
        <v>D</v>
      </c>
      <c r="I66" s="47">
        <f t="shared" si="15"/>
        <v>0</v>
      </c>
      <c r="J66" s="90" t="s">
        <v>1084</v>
      </c>
      <c r="K66" s="90"/>
      <c r="L66" s="90"/>
      <c r="M66" s="90"/>
      <c r="N66" s="94" t="str">
        <f t="shared" si="16"/>
        <v>D</v>
      </c>
      <c r="O66" s="47">
        <f t="shared" si="17"/>
        <v>0</v>
      </c>
      <c r="P66" s="124"/>
      <c r="Q66" s="85"/>
      <c r="R66" s="85"/>
      <c r="S66" s="85"/>
      <c r="T66" s="85"/>
      <c r="U66" s="85"/>
      <c r="V66" s="85"/>
      <c r="W66" s="85"/>
      <c r="X66" s="85"/>
      <c r="Y66" s="85"/>
      <c r="Z66" s="85"/>
    </row>
    <row r="67">
      <c r="A67" s="86">
        <v>45841.0</v>
      </c>
      <c r="B67" s="87">
        <f t="shared" si="13"/>
        <v>45841</v>
      </c>
      <c r="C67" s="88">
        <f t="shared" si="18"/>
        <v>0.7986111111</v>
      </c>
      <c r="D67" s="122" t="s">
        <v>1094</v>
      </c>
      <c r="E67" s="122"/>
      <c r="F67" s="122"/>
      <c r="G67" s="122"/>
      <c r="H67" s="94" t="str">
        <f t="shared" si="14"/>
        <v>D</v>
      </c>
      <c r="I67" s="47">
        <f t="shared" si="15"/>
        <v>0</v>
      </c>
      <c r="J67" s="90" t="s">
        <v>1098</v>
      </c>
      <c r="K67" s="90"/>
      <c r="L67" s="90"/>
      <c r="M67" s="90"/>
      <c r="N67" s="94" t="str">
        <f t="shared" si="16"/>
        <v>D</v>
      </c>
      <c r="O67" s="47">
        <f t="shared" si="17"/>
        <v>0</v>
      </c>
      <c r="P67" s="124"/>
      <c r="Q67" s="85"/>
      <c r="R67" s="85"/>
      <c r="S67" s="85"/>
      <c r="T67" s="85"/>
      <c r="U67" s="85"/>
      <c r="V67" s="85"/>
      <c r="W67" s="85"/>
      <c r="X67" s="85"/>
      <c r="Y67" s="85"/>
      <c r="Z67" s="85"/>
    </row>
    <row r="68">
      <c r="A68" s="86">
        <v>45841.0</v>
      </c>
      <c r="B68" s="87">
        <f t="shared" si="13"/>
        <v>45841</v>
      </c>
      <c r="C68" s="88">
        <f t="shared" si="18"/>
        <v>0.8055555556</v>
      </c>
      <c r="D68" s="122" t="s">
        <v>1086</v>
      </c>
      <c r="E68" s="122"/>
      <c r="F68" s="122"/>
      <c r="G68" s="122"/>
      <c r="H68" s="94" t="str">
        <f t="shared" si="14"/>
        <v>D</v>
      </c>
      <c r="I68" s="47">
        <f t="shared" si="15"/>
        <v>0</v>
      </c>
      <c r="J68" s="90" t="s">
        <v>1093</v>
      </c>
      <c r="K68" s="90"/>
      <c r="L68" s="90"/>
      <c r="M68" s="90"/>
      <c r="N68" s="94" t="str">
        <f t="shared" si="16"/>
        <v>D</v>
      </c>
      <c r="O68" s="47">
        <f t="shared" si="17"/>
        <v>0</v>
      </c>
      <c r="P68" s="124"/>
      <c r="Q68" s="85"/>
      <c r="R68" s="85"/>
      <c r="S68" s="85"/>
      <c r="T68" s="85"/>
      <c r="U68" s="85"/>
      <c r="V68" s="85"/>
      <c r="W68" s="85"/>
      <c r="X68" s="85"/>
      <c r="Y68" s="85"/>
      <c r="Z68" s="85"/>
    </row>
    <row r="69">
      <c r="A69" s="86">
        <v>45841.0</v>
      </c>
      <c r="B69" s="87">
        <f t="shared" si="13"/>
        <v>45841</v>
      </c>
      <c r="C69" s="88">
        <f t="shared" si="18"/>
        <v>0.8125</v>
      </c>
      <c r="D69" s="122" t="s">
        <v>1100</v>
      </c>
      <c r="E69" s="122"/>
      <c r="F69" s="122"/>
      <c r="G69" s="122"/>
      <c r="H69" s="94" t="str">
        <f t="shared" si="14"/>
        <v>D</v>
      </c>
      <c r="I69" s="47">
        <f t="shared" si="15"/>
        <v>0</v>
      </c>
      <c r="J69" s="90" t="s">
        <v>1099</v>
      </c>
      <c r="K69" s="90"/>
      <c r="L69" s="90"/>
      <c r="M69" s="90"/>
      <c r="N69" s="94" t="str">
        <f t="shared" si="16"/>
        <v>D</v>
      </c>
      <c r="O69" s="47">
        <f t="shared" si="17"/>
        <v>0</v>
      </c>
      <c r="P69" s="124"/>
      <c r="Q69" s="85"/>
      <c r="R69" s="85"/>
      <c r="S69" s="85"/>
      <c r="T69" s="85"/>
      <c r="U69" s="85"/>
      <c r="V69" s="85"/>
      <c r="W69" s="85"/>
      <c r="X69" s="85"/>
      <c r="Y69" s="85"/>
      <c r="Z69" s="85"/>
    </row>
    <row r="70">
      <c r="A70" s="86">
        <v>45841.0</v>
      </c>
      <c r="B70" s="87">
        <f t="shared" si="13"/>
        <v>45841</v>
      </c>
      <c r="C70" s="88">
        <f t="shared" si="18"/>
        <v>0.8194444444</v>
      </c>
      <c r="D70" s="122" t="s">
        <v>1093</v>
      </c>
      <c r="E70" s="122"/>
      <c r="F70" s="122"/>
      <c r="G70" s="122"/>
      <c r="H70" s="94" t="str">
        <f t="shared" si="14"/>
        <v>D</v>
      </c>
      <c r="I70" s="47">
        <f t="shared" si="15"/>
        <v>0</v>
      </c>
      <c r="J70" s="90" t="s">
        <v>1082</v>
      </c>
      <c r="K70" s="90"/>
      <c r="L70" s="90"/>
      <c r="M70" s="90"/>
      <c r="N70" s="94" t="str">
        <f t="shared" si="16"/>
        <v>D</v>
      </c>
      <c r="O70" s="47">
        <f t="shared" si="17"/>
        <v>0</v>
      </c>
      <c r="P70" s="124"/>
      <c r="Q70" s="85"/>
      <c r="R70" s="85"/>
      <c r="S70" s="85"/>
      <c r="T70" s="85"/>
      <c r="U70" s="85"/>
      <c r="V70" s="85"/>
      <c r="W70" s="85"/>
      <c r="X70" s="85"/>
      <c r="Y70" s="85"/>
      <c r="Z70" s="85"/>
    </row>
    <row r="71">
      <c r="A71" s="86">
        <v>45841.0</v>
      </c>
      <c r="B71" s="87">
        <f t="shared" si="13"/>
        <v>45841</v>
      </c>
      <c r="C71" s="88">
        <f t="shared" si="18"/>
        <v>0.8263888889</v>
      </c>
      <c r="D71" s="122" t="s">
        <v>1095</v>
      </c>
      <c r="E71" s="122"/>
      <c r="F71" s="122"/>
      <c r="G71" s="122"/>
      <c r="H71" s="94" t="str">
        <f t="shared" si="14"/>
        <v>D</v>
      </c>
      <c r="I71" s="47">
        <f t="shared" si="15"/>
        <v>0</v>
      </c>
      <c r="J71" s="90" t="s">
        <v>1094</v>
      </c>
      <c r="K71" s="90"/>
      <c r="L71" s="90"/>
      <c r="M71" s="90"/>
      <c r="N71" s="94" t="str">
        <f t="shared" si="16"/>
        <v>D</v>
      </c>
      <c r="O71" s="47">
        <f t="shared" si="17"/>
        <v>0</v>
      </c>
      <c r="P71" s="124"/>
      <c r="Q71" s="85"/>
      <c r="R71" s="85"/>
      <c r="S71" s="85"/>
      <c r="T71" s="85"/>
      <c r="U71" s="85"/>
      <c r="V71" s="85"/>
      <c r="W71" s="85"/>
      <c r="X71" s="85"/>
      <c r="Y71" s="85"/>
      <c r="Z71" s="85"/>
    </row>
    <row r="72">
      <c r="A72" s="86">
        <v>45841.0</v>
      </c>
      <c r="B72" s="87">
        <f t="shared" si="13"/>
        <v>45841</v>
      </c>
      <c r="C72" s="88">
        <f t="shared" si="18"/>
        <v>0.8333333333</v>
      </c>
      <c r="D72" s="122" t="s">
        <v>1099</v>
      </c>
      <c r="E72" s="122"/>
      <c r="F72" s="122"/>
      <c r="G72" s="122"/>
      <c r="H72" s="94" t="str">
        <f t="shared" si="14"/>
        <v>D</v>
      </c>
      <c r="I72" s="47">
        <f t="shared" si="15"/>
        <v>0</v>
      </c>
      <c r="J72" s="90" t="s">
        <v>1088</v>
      </c>
      <c r="K72" s="90"/>
      <c r="L72" s="90"/>
      <c r="M72" s="90"/>
      <c r="N72" s="94" t="str">
        <f t="shared" si="16"/>
        <v>D</v>
      </c>
      <c r="O72" s="47">
        <f t="shared" si="17"/>
        <v>0</v>
      </c>
      <c r="P72" s="124"/>
      <c r="Q72" s="85"/>
      <c r="R72" s="85"/>
      <c r="S72" s="85"/>
      <c r="T72" s="85"/>
      <c r="U72" s="85"/>
      <c r="V72" s="85"/>
      <c r="W72" s="85"/>
      <c r="X72" s="85"/>
      <c r="Y72" s="85"/>
      <c r="Z72" s="85"/>
    </row>
    <row r="73">
      <c r="A73" s="86">
        <v>45841.0</v>
      </c>
      <c r="B73" s="87">
        <f t="shared" si="13"/>
        <v>45841</v>
      </c>
      <c r="C73" s="88">
        <f t="shared" si="18"/>
        <v>0.8402777778</v>
      </c>
      <c r="D73" s="122" t="s">
        <v>1085</v>
      </c>
      <c r="E73" s="122"/>
      <c r="F73" s="122"/>
      <c r="G73" s="122"/>
      <c r="H73" s="94" t="str">
        <f t="shared" si="14"/>
        <v>D</v>
      </c>
      <c r="I73" s="47">
        <f t="shared" si="15"/>
        <v>0</v>
      </c>
      <c r="J73" s="90" t="s">
        <v>1096</v>
      </c>
      <c r="K73" s="90"/>
      <c r="L73" s="90"/>
      <c r="M73" s="90"/>
      <c r="N73" s="94" t="str">
        <f t="shared" si="16"/>
        <v>D</v>
      </c>
      <c r="O73" s="47">
        <f t="shared" si="17"/>
        <v>0</v>
      </c>
      <c r="P73" s="124"/>
      <c r="Q73" s="85"/>
      <c r="R73" s="85"/>
      <c r="S73" s="85"/>
      <c r="T73" s="85"/>
      <c r="U73" s="85"/>
      <c r="V73" s="85"/>
      <c r="W73" s="85"/>
      <c r="X73" s="85"/>
      <c r="Y73" s="85"/>
      <c r="Z73" s="85"/>
    </row>
    <row r="74">
      <c r="A74" s="86">
        <v>45841.0</v>
      </c>
      <c r="B74" s="87">
        <f t="shared" si="13"/>
        <v>45841</v>
      </c>
      <c r="C74" s="88">
        <f t="shared" si="18"/>
        <v>0.8472222222</v>
      </c>
      <c r="D74" s="122" t="s">
        <v>1097</v>
      </c>
      <c r="E74" s="122"/>
      <c r="F74" s="122"/>
      <c r="G74" s="122"/>
      <c r="H74" s="94" t="str">
        <f t="shared" si="14"/>
        <v>D</v>
      </c>
      <c r="I74" s="47">
        <f t="shared" si="15"/>
        <v>0</v>
      </c>
      <c r="J74" s="90" t="s">
        <v>1087</v>
      </c>
      <c r="K74" s="90"/>
      <c r="L74" s="90"/>
      <c r="M74" s="90"/>
      <c r="N74" s="94" t="str">
        <f t="shared" si="16"/>
        <v>D</v>
      </c>
      <c r="O74" s="47">
        <f t="shared" si="17"/>
        <v>0</v>
      </c>
      <c r="P74" s="124"/>
      <c r="Q74" s="85"/>
      <c r="R74" s="85"/>
      <c r="S74" s="85"/>
      <c r="T74" s="85"/>
      <c r="U74" s="85"/>
      <c r="V74" s="85"/>
      <c r="W74" s="85"/>
      <c r="X74" s="85"/>
      <c r="Y74" s="85"/>
      <c r="Z74" s="85"/>
    </row>
    <row r="75">
      <c r="A75" s="86">
        <v>45841.0</v>
      </c>
      <c r="B75" s="87">
        <f t="shared" si="13"/>
        <v>45841</v>
      </c>
      <c r="C75" s="88">
        <f t="shared" si="18"/>
        <v>0.8541666667</v>
      </c>
      <c r="D75" s="122" t="s">
        <v>1083</v>
      </c>
      <c r="E75" s="122"/>
      <c r="F75" s="122"/>
      <c r="G75" s="122"/>
      <c r="H75" s="94" t="str">
        <f t="shared" si="14"/>
        <v>D</v>
      </c>
      <c r="I75" s="47">
        <f t="shared" si="15"/>
        <v>0</v>
      </c>
      <c r="J75" s="90" t="s">
        <v>1086</v>
      </c>
      <c r="K75" s="90"/>
      <c r="L75" s="90"/>
      <c r="M75" s="90"/>
      <c r="N75" s="94" t="str">
        <f t="shared" si="16"/>
        <v>D</v>
      </c>
      <c r="O75" s="47">
        <f t="shared" si="17"/>
        <v>0</v>
      </c>
      <c r="P75" s="124"/>
      <c r="Q75" s="85"/>
      <c r="R75" s="85"/>
      <c r="S75" s="85"/>
      <c r="T75" s="85"/>
      <c r="U75" s="85"/>
      <c r="V75" s="85"/>
      <c r="W75" s="85"/>
      <c r="X75" s="85"/>
      <c r="Y75" s="85"/>
      <c r="Z75" s="85"/>
    </row>
    <row r="76">
      <c r="A76" s="86">
        <v>45841.0</v>
      </c>
      <c r="B76" s="87">
        <f t="shared" si="13"/>
        <v>45841</v>
      </c>
      <c r="C76" s="88">
        <f t="shared" si="18"/>
        <v>0.8611111111</v>
      </c>
      <c r="D76" s="122" t="s">
        <v>1090</v>
      </c>
      <c r="E76" s="122"/>
      <c r="F76" s="122"/>
      <c r="G76" s="122"/>
      <c r="H76" s="94" t="str">
        <f t="shared" si="14"/>
        <v>D</v>
      </c>
      <c r="I76" s="47">
        <f t="shared" si="15"/>
        <v>0</v>
      </c>
      <c r="J76" s="90" t="s">
        <v>1092</v>
      </c>
      <c r="K76" s="90"/>
      <c r="L76" s="90"/>
      <c r="M76" s="90"/>
      <c r="N76" s="94" t="str">
        <f t="shared" si="16"/>
        <v>D</v>
      </c>
      <c r="O76" s="47">
        <f t="shared" si="17"/>
        <v>0</v>
      </c>
      <c r="P76" s="124"/>
      <c r="Q76" s="85"/>
      <c r="R76" s="85"/>
      <c r="S76" s="85"/>
      <c r="T76" s="85"/>
      <c r="U76" s="85"/>
      <c r="V76" s="85"/>
      <c r="W76" s="85"/>
      <c r="X76" s="85"/>
      <c r="Y76" s="85"/>
      <c r="Z76" s="85"/>
    </row>
    <row r="77">
      <c r="A77" s="86">
        <v>45841.0</v>
      </c>
      <c r="B77" s="87">
        <f t="shared" si="13"/>
        <v>45841</v>
      </c>
      <c r="C77" s="88">
        <f t="shared" si="18"/>
        <v>0.8680555556</v>
      </c>
      <c r="D77" s="122" t="s">
        <v>1087</v>
      </c>
      <c r="E77" s="122"/>
      <c r="F77" s="122"/>
      <c r="G77" s="122"/>
      <c r="H77" s="94" t="str">
        <f t="shared" si="14"/>
        <v>D</v>
      </c>
      <c r="I77" s="47">
        <f t="shared" si="15"/>
        <v>0</v>
      </c>
      <c r="J77" s="90" t="s">
        <v>1083</v>
      </c>
      <c r="K77" s="90"/>
      <c r="L77" s="90"/>
      <c r="M77" s="90"/>
      <c r="N77" s="94" t="str">
        <f t="shared" si="16"/>
        <v>D</v>
      </c>
      <c r="O77" s="47">
        <f t="shared" si="17"/>
        <v>0</v>
      </c>
      <c r="P77" s="124"/>
      <c r="Q77" s="85"/>
      <c r="R77" s="85"/>
      <c r="S77" s="85"/>
      <c r="T77" s="85"/>
      <c r="U77" s="85"/>
      <c r="V77" s="85"/>
      <c r="W77" s="85"/>
      <c r="X77" s="85"/>
      <c r="Y77" s="85"/>
      <c r="Z77" s="85"/>
    </row>
    <row r="78">
      <c r="A78" s="86">
        <v>45841.0</v>
      </c>
      <c r="B78" s="87">
        <f t="shared" si="13"/>
        <v>45841</v>
      </c>
      <c r="C78" s="88">
        <f t="shared" si="18"/>
        <v>0.875</v>
      </c>
      <c r="D78" s="122" t="s">
        <v>1096</v>
      </c>
      <c r="E78" s="122"/>
      <c r="F78" s="122"/>
      <c r="G78" s="122"/>
      <c r="H78" s="94" t="str">
        <f t="shared" si="14"/>
        <v>D</v>
      </c>
      <c r="I78" s="47">
        <f t="shared" si="15"/>
        <v>0</v>
      </c>
      <c r="J78" s="90" t="s">
        <v>1100</v>
      </c>
      <c r="K78" s="90"/>
      <c r="L78" s="90"/>
      <c r="M78" s="90"/>
      <c r="N78" s="94" t="str">
        <f t="shared" si="16"/>
        <v>D</v>
      </c>
      <c r="O78" s="47">
        <f t="shared" si="17"/>
        <v>0</v>
      </c>
      <c r="P78" s="90"/>
      <c r="Q78" s="85"/>
      <c r="R78" s="85"/>
      <c r="S78" s="85"/>
      <c r="T78" s="85"/>
      <c r="U78" s="85"/>
      <c r="V78" s="85"/>
      <c r="W78" s="85"/>
      <c r="X78" s="85"/>
      <c r="Y78" s="85"/>
      <c r="Z78" s="85"/>
    </row>
    <row r="79">
      <c r="A79" s="83" t="s">
        <v>116</v>
      </c>
      <c r="B79" s="81" t="s">
        <v>16</v>
      </c>
      <c r="C79" s="82" t="s">
        <v>117</v>
      </c>
      <c r="D79" s="82" t="s">
        <v>118</v>
      </c>
      <c r="E79" s="82" t="s">
        <v>119</v>
      </c>
      <c r="F79" s="83" t="s">
        <v>120</v>
      </c>
      <c r="G79" s="82" t="s">
        <v>121</v>
      </c>
      <c r="H79" s="82" t="s">
        <v>122</v>
      </c>
      <c r="I79" s="82" t="s">
        <v>123</v>
      </c>
      <c r="J79" s="82" t="s">
        <v>118</v>
      </c>
      <c r="K79" s="82" t="s">
        <v>124</v>
      </c>
      <c r="L79" s="83" t="s">
        <v>125</v>
      </c>
      <c r="M79" s="82" t="s">
        <v>121</v>
      </c>
      <c r="N79" s="82" t="s">
        <v>122</v>
      </c>
      <c r="O79" s="82" t="s">
        <v>123</v>
      </c>
      <c r="P79" s="84" t="s">
        <v>52</v>
      </c>
      <c r="Q79" s="85"/>
      <c r="R79" s="85"/>
      <c r="S79" s="85"/>
      <c r="T79" s="85"/>
      <c r="U79" s="85"/>
      <c r="V79" s="85"/>
      <c r="W79" s="85"/>
      <c r="X79" s="85"/>
      <c r="Y79" s="85"/>
      <c r="Z79" s="85"/>
    </row>
    <row r="80">
      <c r="A80" s="86">
        <v>45842.0</v>
      </c>
      <c r="B80" s="87">
        <f t="shared" ref="B80:B104" si="19">A80</f>
        <v>45842</v>
      </c>
      <c r="C80" s="88">
        <v>0.7083333333333334</v>
      </c>
      <c r="D80" s="122" t="s">
        <v>1096</v>
      </c>
      <c r="E80" s="90"/>
      <c r="F80" s="90"/>
      <c r="G80" s="90"/>
      <c r="H80" s="94" t="str">
        <f t="shared" ref="H80:H104" si="20">IFS(G80&gt;M80,"W",G80&lt;M80,"L",G80=M80,"D")</f>
        <v>D</v>
      </c>
      <c r="I80" s="47">
        <f t="shared" ref="I80:I104" si="21">iferror(if(H80="W",lookup(G80,{7000,10000,20000,30000,50000,100000,150000},{210,300,600,900,1000,1800,2700}),lookup(G80,{7000,10000,20000,30000,50000,100000,150000},{105,150,300,450,500,900,1350})),0)</f>
        <v>0</v>
      </c>
      <c r="J80" s="89" t="s">
        <v>144</v>
      </c>
      <c r="K80" s="90"/>
      <c r="L80" s="90"/>
      <c r="M80" s="89"/>
      <c r="N80" s="94" t="str">
        <f t="shared" ref="N80:N104" si="22">IFS(M80&gt;G80,"W",M80&lt;G80,"L",M80=G80,"D")</f>
        <v>D</v>
      </c>
      <c r="O80" s="47">
        <f t="shared" ref="O80:O104" si="23">iferror(if(N80="W",lookup(M80,{7000,10000,20000,30000,50000,100000,150000},{210,300,600,900,1000,1800,2700}),lookup(M80,{7000,10000,20000,30000,50000,100000,150000},{105,150,300,450,500,900,1350})),0)</f>
        <v>0</v>
      </c>
      <c r="P80" s="90"/>
      <c r="Q80" s="85"/>
      <c r="R80" s="85"/>
      <c r="S80" s="85"/>
      <c r="T80" s="85"/>
      <c r="U80" s="85"/>
      <c r="V80" s="85"/>
      <c r="W80" s="85"/>
      <c r="X80" s="85"/>
      <c r="Y80" s="85"/>
      <c r="Z80" s="85"/>
    </row>
    <row r="81">
      <c r="A81" s="86">
        <v>45842.0</v>
      </c>
      <c r="B81" s="87">
        <f t="shared" si="19"/>
        <v>45842</v>
      </c>
      <c r="C81" s="88">
        <f t="shared" ref="C81:C104" si="24">C80 + TIME(0, 10, 0)</f>
        <v>0.7152777778</v>
      </c>
      <c r="D81" s="90" t="s">
        <v>1083</v>
      </c>
      <c r="E81" s="90"/>
      <c r="F81" s="90"/>
      <c r="G81" s="90"/>
      <c r="H81" s="94" t="str">
        <f t="shared" si="20"/>
        <v>D</v>
      </c>
      <c r="I81" s="47">
        <f t="shared" si="21"/>
        <v>0</v>
      </c>
      <c r="J81" s="90" t="s">
        <v>1092</v>
      </c>
      <c r="K81" s="90"/>
      <c r="L81" s="90"/>
      <c r="M81" s="90"/>
      <c r="N81" s="94" t="str">
        <f t="shared" si="22"/>
        <v>D</v>
      </c>
      <c r="O81" s="47">
        <f t="shared" si="23"/>
        <v>0</v>
      </c>
      <c r="P81" s="90"/>
      <c r="Q81" s="85"/>
      <c r="R81" s="85"/>
      <c r="S81" s="85"/>
      <c r="T81" s="85"/>
      <c r="U81" s="85"/>
      <c r="V81" s="85"/>
      <c r="W81" s="85"/>
      <c r="X81" s="85"/>
      <c r="Y81" s="85"/>
      <c r="Z81" s="85"/>
    </row>
    <row r="82">
      <c r="A82" s="86">
        <v>45842.0</v>
      </c>
      <c r="B82" s="87">
        <f t="shared" si="19"/>
        <v>45842</v>
      </c>
      <c r="C82" s="88">
        <f t="shared" si="24"/>
        <v>0.7222222222</v>
      </c>
      <c r="D82" s="90" t="s">
        <v>1080</v>
      </c>
      <c r="E82" s="90"/>
      <c r="F82" s="90"/>
      <c r="G82" s="90"/>
      <c r="H82" s="94" t="str">
        <f t="shared" si="20"/>
        <v>D</v>
      </c>
      <c r="I82" s="47">
        <f t="shared" si="21"/>
        <v>0</v>
      </c>
      <c r="J82" s="90" t="s">
        <v>1095</v>
      </c>
      <c r="K82" s="90"/>
      <c r="L82" s="90"/>
      <c r="M82" s="90"/>
      <c r="N82" s="94" t="str">
        <f t="shared" si="22"/>
        <v>D</v>
      </c>
      <c r="O82" s="47">
        <f t="shared" si="23"/>
        <v>0</v>
      </c>
      <c r="P82" s="90"/>
      <c r="Q82" s="85"/>
      <c r="R82" s="85"/>
      <c r="S82" s="85"/>
      <c r="T82" s="85"/>
      <c r="U82" s="85"/>
      <c r="V82" s="85"/>
      <c r="W82" s="85"/>
      <c r="X82" s="85"/>
      <c r="Y82" s="85"/>
      <c r="Z82" s="85"/>
    </row>
    <row r="83">
      <c r="A83" s="86">
        <v>45842.0</v>
      </c>
      <c r="B83" s="87">
        <f t="shared" si="19"/>
        <v>45842</v>
      </c>
      <c r="C83" s="88">
        <f t="shared" si="24"/>
        <v>0.7291666667</v>
      </c>
      <c r="D83" s="90" t="s">
        <v>1088</v>
      </c>
      <c r="E83" s="90"/>
      <c r="F83" s="90"/>
      <c r="G83" s="90"/>
      <c r="H83" s="94" t="str">
        <f t="shared" si="20"/>
        <v>D</v>
      </c>
      <c r="I83" s="47">
        <f t="shared" si="21"/>
        <v>0</v>
      </c>
      <c r="J83" s="90" t="s">
        <v>1094</v>
      </c>
      <c r="K83" s="90"/>
      <c r="L83" s="90"/>
      <c r="M83" s="90"/>
      <c r="N83" s="94" t="str">
        <f t="shared" si="22"/>
        <v>D</v>
      </c>
      <c r="O83" s="47">
        <f t="shared" si="23"/>
        <v>0</v>
      </c>
      <c r="P83" s="90"/>
      <c r="Q83" s="85"/>
      <c r="R83" s="85"/>
      <c r="S83" s="85"/>
      <c r="T83" s="85"/>
      <c r="U83" s="85"/>
      <c r="V83" s="85"/>
      <c r="W83" s="85"/>
      <c r="X83" s="85"/>
      <c r="Y83" s="85"/>
      <c r="Z83" s="85"/>
    </row>
    <row r="84">
      <c r="A84" s="86">
        <v>45842.0</v>
      </c>
      <c r="B84" s="87">
        <f t="shared" si="19"/>
        <v>45842</v>
      </c>
      <c r="C84" s="88">
        <f t="shared" si="24"/>
        <v>0.7361111111</v>
      </c>
      <c r="D84" s="90" t="s">
        <v>1087</v>
      </c>
      <c r="E84" s="90"/>
      <c r="F84" s="90"/>
      <c r="G84" s="90"/>
      <c r="H84" s="94" t="str">
        <f t="shared" si="20"/>
        <v>D</v>
      </c>
      <c r="I84" s="47">
        <f t="shared" si="21"/>
        <v>0</v>
      </c>
      <c r="J84" s="90" t="s">
        <v>1086</v>
      </c>
      <c r="K84" s="90"/>
      <c r="L84" s="90"/>
      <c r="M84" s="90"/>
      <c r="N84" s="94" t="str">
        <f t="shared" si="22"/>
        <v>D</v>
      </c>
      <c r="O84" s="47">
        <f t="shared" si="23"/>
        <v>0</v>
      </c>
      <c r="P84" s="90"/>
      <c r="Q84" s="85"/>
      <c r="R84" s="85"/>
      <c r="S84" s="85"/>
      <c r="T84" s="85"/>
      <c r="U84" s="85"/>
      <c r="V84" s="85"/>
      <c r="W84" s="85"/>
      <c r="X84" s="85"/>
      <c r="Y84" s="85"/>
      <c r="Z84" s="85"/>
    </row>
    <row r="85">
      <c r="A85" s="86">
        <v>45842.0</v>
      </c>
      <c r="B85" s="87">
        <f t="shared" si="19"/>
        <v>45842</v>
      </c>
      <c r="C85" s="88">
        <f t="shared" si="24"/>
        <v>0.7430555556</v>
      </c>
      <c r="D85" s="90" t="s">
        <v>1100</v>
      </c>
      <c r="E85" s="91" t="s">
        <v>379</v>
      </c>
      <c r="F85" s="91">
        <v>5.20758074E8</v>
      </c>
      <c r="G85" s="91">
        <v>136110.0</v>
      </c>
      <c r="H85" s="94" t="str">
        <f t="shared" si="20"/>
        <v>W</v>
      </c>
      <c r="I85" s="47">
        <f t="shared" si="21"/>
        <v>1800</v>
      </c>
      <c r="J85" s="90" t="s">
        <v>139</v>
      </c>
      <c r="K85" s="91" t="s">
        <v>1102</v>
      </c>
      <c r="L85" s="91">
        <v>6.2650506E8</v>
      </c>
      <c r="M85" s="91">
        <v>0.0</v>
      </c>
      <c r="N85" s="94" t="str">
        <f t="shared" si="22"/>
        <v>L</v>
      </c>
      <c r="O85" s="47">
        <f t="shared" si="23"/>
        <v>0</v>
      </c>
      <c r="P85" s="124"/>
      <c r="Q85" s="85"/>
      <c r="R85" s="85"/>
      <c r="S85" s="85"/>
      <c r="T85" s="85"/>
      <c r="U85" s="85"/>
      <c r="V85" s="85"/>
      <c r="W85" s="85"/>
      <c r="X85" s="85"/>
      <c r="Y85" s="85"/>
      <c r="Z85" s="85"/>
    </row>
    <row r="86">
      <c r="A86" s="86">
        <v>45842.0</v>
      </c>
      <c r="B86" s="87">
        <f t="shared" si="19"/>
        <v>45842</v>
      </c>
      <c r="C86" s="88">
        <f t="shared" si="24"/>
        <v>0.75</v>
      </c>
      <c r="D86" s="90" t="s">
        <v>1085</v>
      </c>
      <c r="E86" s="91" t="s">
        <v>379</v>
      </c>
      <c r="F86" s="91">
        <v>5.20758074E8</v>
      </c>
      <c r="G86" s="91">
        <v>151010.0</v>
      </c>
      <c r="H86" s="94" t="str">
        <f t="shared" si="20"/>
        <v>W</v>
      </c>
      <c r="I86" s="47">
        <f t="shared" si="21"/>
        <v>2700</v>
      </c>
      <c r="J86" s="90" t="s">
        <v>1093</v>
      </c>
      <c r="K86" s="91" t="s">
        <v>1102</v>
      </c>
      <c r="L86" s="91">
        <v>6.2650506E8</v>
      </c>
      <c r="M86" s="91">
        <v>1130.0</v>
      </c>
      <c r="N86" s="94" t="str">
        <f t="shared" si="22"/>
        <v>L</v>
      </c>
      <c r="O86" s="47">
        <f t="shared" si="23"/>
        <v>0</v>
      </c>
      <c r="P86" s="90"/>
      <c r="Q86" s="85"/>
      <c r="R86" s="85"/>
      <c r="S86" s="85"/>
      <c r="T86" s="85"/>
      <c r="U86" s="85"/>
      <c r="V86" s="85"/>
      <c r="W86" s="85"/>
      <c r="X86" s="85"/>
      <c r="Y86" s="85"/>
      <c r="Z86" s="85"/>
    </row>
    <row r="87">
      <c r="A87" s="86">
        <v>45842.0</v>
      </c>
      <c r="B87" s="87">
        <f t="shared" si="19"/>
        <v>45842</v>
      </c>
      <c r="C87" s="88">
        <f t="shared" si="24"/>
        <v>0.7569444444</v>
      </c>
      <c r="D87" s="90" t="s">
        <v>1092</v>
      </c>
      <c r="E87" s="90"/>
      <c r="F87" s="90"/>
      <c r="G87" s="90"/>
      <c r="H87" s="94" t="str">
        <f t="shared" si="20"/>
        <v>D</v>
      </c>
      <c r="I87" s="47">
        <f t="shared" si="21"/>
        <v>0</v>
      </c>
      <c r="J87" s="90" t="s">
        <v>1084</v>
      </c>
      <c r="K87" s="90"/>
      <c r="L87" s="90"/>
      <c r="M87" s="90"/>
      <c r="N87" s="94" t="str">
        <f t="shared" si="22"/>
        <v>D</v>
      </c>
      <c r="O87" s="47">
        <f t="shared" si="23"/>
        <v>0</v>
      </c>
      <c r="P87" s="90"/>
      <c r="Q87" s="85"/>
      <c r="R87" s="85"/>
      <c r="S87" s="85"/>
      <c r="T87" s="85"/>
      <c r="U87" s="85"/>
      <c r="V87" s="85"/>
      <c r="W87" s="85"/>
      <c r="X87" s="85"/>
      <c r="Y87" s="85"/>
      <c r="Z87" s="85"/>
    </row>
    <row r="88">
      <c r="A88" s="86">
        <v>45842.0</v>
      </c>
      <c r="B88" s="87">
        <f t="shared" si="19"/>
        <v>45842</v>
      </c>
      <c r="C88" s="88">
        <f t="shared" si="24"/>
        <v>0.7638888889</v>
      </c>
      <c r="D88" s="90" t="s">
        <v>1089</v>
      </c>
      <c r="E88" s="90"/>
      <c r="F88" s="90"/>
      <c r="G88" s="90"/>
      <c r="H88" s="94" t="str">
        <f t="shared" si="20"/>
        <v>D</v>
      </c>
      <c r="I88" s="47">
        <f t="shared" si="21"/>
        <v>0</v>
      </c>
      <c r="J88" s="90" t="s">
        <v>166</v>
      </c>
      <c r="K88" s="90"/>
      <c r="L88" s="90"/>
      <c r="M88" s="90"/>
      <c r="N88" s="94" t="str">
        <f t="shared" si="22"/>
        <v>D</v>
      </c>
      <c r="O88" s="47">
        <f t="shared" si="23"/>
        <v>0</v>
      </c>
      <c r="P88" s="90"/>
      <c r="Q88" s="85"/>
      <c r="R88" s="85"/>
      <c r="S88" s="85"/>
      <c r="T88" s="85"/>
      <c r="U88" s="85"/>
      <c r="V88" s="85"/>
      <c r="W88" s="85"/>
      <c r="X88" s="85"/>
      <c r="Y88" s="85"/>
      <c r="Z88" s="85"/>
    </row>
    <row r="89">
      <c r="A89" s="86">
        <v>45842.0</v>
      </c>
      <c r="B89" s="87">
        <f t="shared" si="19"/>
        <v>45842</v>
      </c>
      <c r="C89" s="88">
        <f t="shared" si="24"/>
        <v>0.7708333333</v>
      </c>
      <c r="D89" s="90" t="s">
        <v>1084</v>
      </c>
      <c r="E89" s="90"/>
      <c r="F89" s="90"/>
      <c r="G89" s="90"/>
      <c r="H89" s="94" t="str">
        <f t="shared" si="20"/>
        <v>D</v>
      </c>
      <c r="I89" s="47">
        <f t="shared" si="21"/>
        <v>0</v>
      </c>
      <c r="J89" s="90" t="s">
        <v>1083</v>
      </c>
      <c r="K89" s="90"/>
      <c r="L89" s="90"/>
      <c r="M89" s="90"/>
      <c r="N89" s="94" t="str">
        <f t="shared" si="22"/>
        <v>D</v>
      </c>
      <c r="O89" s="47">
        <f t="shared" si="23"/>
        <v>0</v>
      </c>
      <c r="P89" s="124"/>
      <c r="Q89" s="85"/>
      <c r="R89" s="85"/>
      <c r="S89" s="85"/>
      <c r="T89" s="85"/>
      <c r="U89" s="85"/>
      <c r="V89" s="85"/>
      <c r="W89" s="85"/>
      <c r="X89" s="85"/>
      <c r="Y89" s="85"/>
      <c r="Z89" s="85"/>
    </row>
    <row r="90">
      <c r="A90" s="86">
        <v>45842.0</v>
      </c>
      <c r="B90" s="87">
        <f t="shared" si="19"/>
        <v>45842</v>
      </c>
      <c r="C90" s="88">
        <f t="shared" si="24"/>
        <v>0.7777777778</v>
      </c>
      <c r="D90" s="90" t="s">
        <v>1093</v>
      </c>
      <c r="E90" s="91" t="s">
        <v>379</v>
      </c>
      <c r="F90" s="91">
        <v>5.20758074E8</v>
      </c>
      <c r="G90" s="91">
        <v>150000.0</v>
      </c>
      <c r="H90" s="94" t="str">
        <f t="shared" si="20"/>
        <v>W</v>
      </c>
      <c r="I90" s="47">
        <f t="shared" si="21"/>
        <v>2700</v>
      </c>
      <c r="J90" s="90" t="s">
        <v>1080</v>
      </c>
      <c r="K90" s="91" t="s">
        <v>339</v>
      </c>
      <c r="L90" s="91">
        <v>5.80122405E8</v>
      </c>
      <c r="M90" s="91">
        <v>20.0</v>
      </c>
      <c r="N90" s="94" t="str">
        <f t="shared" si="22"/>
        <v>L</v>
      </c>
      <c r="O90" s="47">
        <f t="shared" si="23"/>
        <v>0</v>
      </c>
      <c r="P90" s="91" t="s">
        <v>1103</v>
      </c>
      <c r="Q90" s="85"/>
      <c r="R90" s="85"/>
      <c r="S90" s="85"/>
      <c r="T90" s="85"/>
      <c r="U90" s="85"/>
      <c r="V90" s="85"/>
      <c r="W90" s="85"/>
      <c r="X90" s="85"/>
      <c r="Y90" s="85"/>
      <c r="Z90" s="85"/>
    </row>
    <row r="91">
      <c r="A91" s="86">
        <v>45842.0</v>
      </c>
      <c r="B91" s="87">
        <f t="shared" si="19"/>
        <v>45842</v>
      </c>
      <c r="C91" s="88">
        <f t="shared" si="24"/>
        <v>0.7847222222</v>
      </c>
      <c r="D91" s="90" t="s">
        <v>1091</v>
      </c>
      <c r="E91" s="91" t="s">
        <v>379</v>
      </c>
      <c r="F91" s="91">
        <v>5.20758074E8</v>
      </c>
      <c r="G91" s="91">
        <v>150060.0</v>
      </c>
      <c r="H91" s="94" t="str">
        <f t="shared" si="20"/>
        <v>W</v>
      </c>
      <c r="I91" s="47">
        <f t="shared" si="21"/>
        <v>2700</v>
      </c>
      <c r="J91" s="90" t="s">
        <v>1097</v>
      </c>
      <c r="K91" s="91" t="s">
        <v>436</v>
      </c>
      <c r="L91" s="91">
        <v>7.16193326E8</v>
      </c>
      <c r="M91" s="91">
        <v>90.0</v>
      </c>
      <c r="N91" s="94" t="str">
        <f t="shared" si="22"/>
        <v>L</v>
      </c>
      <c r="O91" s="47">
        <f t="shared" si="23"/>
        <v>0</v>
      </c>
      <c r="P91" s="91" t="s">
        <v>1104</v>
      </c>
      <c r="Q91" s="85"/>
      <c r="R91" s="85"/>
      <c r="S91" s="85"/>
      <c r="T91" s="85"/>
      <c r="U91" s="85"/>
      <c r="V91" s="85"/>
      <c r="W91" s="85"/>
      <c r="X91" s="85"/>
      <c r="Y91" s="85"/>
      <c r="Z91" s="85"/>
    </row>
    <row r="92">
      <c r="A92" s="86">
        <v>45842.0</v>
      </c>
      <c r="B92" s="87">
        <f t="shared" si="19"/>
        <v>45842</v>
      </c>
      <c r="C92" s="88">
        <f t="shared" si="24"/>
        <v>0.7916666667</v>
      </c>
      <c r="D92" s="90" t="s">
        <v>166</v>
      </c>
      <c r="E92" s="91" t="s">
        <v>397</v>
      </c>
      <c r="F92" s="91">
        <v>7.16193326E8</v>
      </c>
      <c r="G92" s="91">
        <v>9220.0</v>
      </c>
      <c r="H92" s="94" t="str">
        <f t="shared" si="20"/>
        <v>L</v>
      </c>
      <c r="I92" s="47">
        <f t="shared" si="21"/>
        <v>105</v>
      </c>
      <c r="J92" s="90" t="s">
        <v>1087</v>
      </c>
      <c r="K92" s="91" t="s">
        <v>379</v>
      </c>
      <c r="L92" s="91">
        <v>5.20758074E8</v>
      </c>
      <c r="M92" s="91">
        <v>150000.0</v>
      </c>
      <c r="N92" s="94" t="str">
        <f t="shared" si="22"/>
        <v>W</v>
      </c>
      <c r="O92" s="47">
        <f t="shared" si="23"/>
        <v>2700</v>
      </c>
      <c r="P92" s="91" t="s">
        <v>1105</v>
      </c>
      <c r="Q92" s="85"/>
      <c r="R92" s="85"/>
      <c r="S92" s="85"/>
      <c r="T92" s="85"/>
      <c r="U92" s="85"/>
      <c r="V92" s="85"/>
      <c r="W92" s="85"/>
      <c r="X92" s="85"/>
      <c r="Y92" s="85"/>
      <c r="Z92" s="85"/>
    </row>
    <row r="93">
      <c r="A93" s="86">
        <v>45842.0</v>
      </c>
      <c r="B93" s="87">
        <f t="shared" si="19"/>
        <v>45842</v>
      </c>
      <c r="C93" s="88">
        <f t="shared" si="24"/>
        <v>0.7986111111</v>
      </c>
      <c r="D93" s="90" t="s">
        <v>1090</v>
      </c>
      <c r="E93" s="90"/>
      <c r="F93" s="90"/>
      <c r="G93" s="90"/>
      <c r="H93" s="94" t="str">
        <f t="shared" si="20"/>
        <v>D</v>
      </c>
      <c r="I93" s="47">
        <f t="shared" si="21"/>
        <v>0</v>
      </c>
      <c r="J93" s="90" t="s">
        <v>1098</v>
      </c>
      <c r="K93" s="90"/>
      <c r="L93" s="90"/>
      <c r="M93" s="90"/>
      <c r="N93" s="94" t="str">
        <f t="shared" si="22"/>
        <v>D</v>
      </c>
      <c r="O93" s="47">
        <f t="shared" si="23"/>
        <v>0</v>
      </c>
      <c r="P93" s="124"/>
      <c r="Q93" s="85"/>
      <c r="R93" s="85"/>
      <c r="S93" s="85"/>
      <c r="T93" s="85"/>
      <c r="U93" s="85"/>
      <c r="V93" s="85"/>
      <c r="W93" s="85"/>
      <c r="X93" s="85"/>
      <c r="Y93" s="85"/>
      <c r="Z93" s="85"/>
    </row>
    <row r="94">
      <c r="A94" s="86">
        <v>45842.0</v>
      </c>
      <c r="B94" s="87">
        <f t="shared" si="19"/>
        <v>45842</v>
      </c>
      <c r="C94" s="88">
        <f t="shared" si="24"/>
        <v>0.8055555556</v>
      </c>
      <c r="D94" s="90" t="s">
        <v>1081</v>
      </c>
      <c r="E94" s="91" t="s">
        <v>379</v>
      </c>
      <c r="F94" s="91">
        <v>5.20758074E8</v>
      </c>
      <c r="G94" s="91">
        <v>150950.0</v>
      </c>
      <c r="H94" s="94" t="str">
        <f t="shared" si="20"/>
        <v>W</v>
      </c>
      <c r="I94" s="47">
        <f t="shared" si="21"/>
        <v>2700</v>
      </c>
      <c r="J94" s="90" t="s">
        <v>1090</v>
      </c>
      <c r="K94" s="91" t="s">
        <v>397</v>
      </c>
      <c r="L94" s="91">
        <v>7.16193326E8</v>
      </c>
      <c r="M94" s="91">
        <v>2110.0</v>
      </c>
      <c r="N94" s="94" t="str">
        <f t="shared" si="22"/>
        <v>L</v>
      </c>
      <c r="O94" s="47">
        <f t="shared" si="23"/>
        <v>0</v>
      </c>
      <c r="P94" s="91" t="s">
        <v>1106</v>
      </c>
      <c r="Q94" s="85"/>
      <c r="R94" s="85"/>
      <c r="S94" s="85"/>
      <c r="T94" s="85"/>
      <c r="U94" s="85"/>
      <c r="V94" s="85"/>
      <c r="W94" s="85"/>
      <c r="X94" s="85"/>
      <c r="Y94" s="85"/>
      <c r="Z94" s="85"/>
    </row>
    <row r="95">
      <c r="A95" s="86">
        <v>45842.0</v>
      </c>
      <c r="B95" s="87">
        <f t="shared" si="19"/>
        <v>45842</v>
      </c>
      <c r="C95" s="88">
        <f t="shared" si="24"/>
        <v>0.8125</v>
      </c>
      <c r="D95" s="90" t="s">
        <v>144</v>
      </c>
      <c r="E95" s="90"/>
      <c r="F95" s="90"/>
      <c r="G95" s="90"/>
      <c r="H95" s="94" t="str">
        <f t="shared" si="20"/>
        <v>D</v>
      </c>
      <c r="I95" s="47">
        <f t="shared" si="21"/>
        <v>0</v>
      </c>
      <c r="J95" s="90" t="s">
        <v>1091</v>
      </c>
      <c r="K95" s="90"/>
      <c r="L95" s="90"/>
      <c r="M95" s="90"/>
      <c r="N95" s="94" t="str">
        <f t="shared" si="22"/>
        <v>D</v>
      </c>
      <c r="O95" s="47">
        <f t="shared" si="23"/>
        <v>0</v>
      </c>
      <c r="P95" s="124"/>
      <c r="Q95" s="85"/>
      <c r="R95" s="85"/>
      <c r="S95" s="85"/>
      <c r="T95" s="85"/>
      <c r="U95" s="85"/>
      <c r="V95" s="85"/>
      <c r="W95" s="85"/>
      <c r="X95" s="85"/>
      <c r="Y95" s="85"/>
      <c r="Z95" s="85"/>
    </row>
    <row r="96">
      <c r="A96" s="86">
        <v>45842.0</v>
      </c>
      <c r="B96" s="87">
        <f t="shared" si="19"/>
        <v>45842</v>
      </c>
      <c r="C96" s="88">
        <f t="shared" si="24"/>
        <v>0.8194444444</v>
      </c>
      <c r="D96" s="90" t="s">
        <v>139</v>
      </c>
      <c r="E96" s="91" t="s">
        <v>1107</v>
      </c>
      <c r="F96" s="91">
        <v>5.20758074E8</v>
      </c>
      <c r="G96" s="91">
        <v>158820.0</v>
      </c>
      <c r="H96" s="94" t="str">
        <f t="shared" si="20"/>
        <v>W</v>
      </c>
      <c r="I96" s="47">
        <f t="shared" si="21"/>
        <v>2700</v>
      </c>
      <c r="J96" s="90" t="s">
        <v>1100</v>
      </c>
      <c r="K96" s="91" t="s">
        <v>436</v>
      </c>
      <c r="L96" s="91">
        <v>7.16193326E8</v>
      </c>
      <c r="M96" s="91">
        <v>1020.0</v>
      </c>
      <c r="N96" s="94" t="str">
        <f t="shared" si="22"/>
        <v>L</v>
      </c>
      <c r="O96" s="47">
        <f t="shared" si="23"/>
        <v>0</v>
      </c>
      <c r="P96" s="91" t="s">
        <v>1108</v>
      </c>
      <c r="Q96" s="85"/>
      <c r="R96" s="85"/>
      <c r="S96" s="85"/>
      <c r="T96" s="85"/>
      <c r="U96" s="85"/>
      <c r="V96" s="85"/>
      <c r="W96" s="85"/>
      <c r="X96" s="85"/>
      <c r="Y96" s="85"/>
      <c r="Z96" s="85"/>
    </row>
    <row r="97">
      <c r="A97" s="86">
        <v>45842.0</v>
      </c>
      <c r="B97" s="87">
        <f t="shared" si="19"/>
        <v>45842</v>
      </c>
      <c r="C97" s="88">
        <f t="shared" si="24"/>
        <v>0.8263888889</v>
      </c>
      <c r="D97" s="90" t="s">
        <v>1099</v>
      </c>
      <c r="E97" s="90"/>
      <c r="F97" s="90"/>
      <c r="G97" s="90"/>
      <c r="H97" s="94" t="str">
        <f t="shared" si="20"/>
        <v>D</v>
      </c>
      <c r="I97" s="47">
        <f t="shared" si="21"/>
        <v>0</v>
      </c>
      <c r="J97" s="90" t="s">
        <v>257</v>
      </c>
      <c r="K97" s="90"/>
      <c r="L97" s="90"/>
      <c r="M97" s="90"/>
      <c r="N97" s="94" t="str">
        <f t="shared" si="22"/>
        <v>D</v>
      </c>
      <c r="O97" s="47">
        <f t="shared" si="23"/>
        <v>0</v>
      </c>
      <c r="P97" s="124"/>
      <c r="Q97" s="85"/>
      <c r="R97" s="85"/>
      <c r="S97" s="85"/>
      <c r="T97" s="85"/>
      <c r="U97" s="85"/>
      <c r="V97" s="85"/>
      <c r="W97" s="85"/>
      <c r="X97" s="85"/>
      <c r="Y97" s="85"/>
      <c r="Z97" s="85"/>
    </row>
    <row r="98">
      <c r="A98" s="86">
        <v>45842.0</v>
      </c>
      <c r="B98" s="87">
        <f t="shared" si="19"/>
        <v>45842</v>
      </c>
      <c r="C98" s="88">
        <f t="shared" si="24"/>
        <v>0.8333333333</v>
      </c>
      <c r="D98" s="90" t="s">
        <v>1082</v>
      </c>
      <c r="E98" s="90"/>
      <c r="F98" s="90"/>
      <c r="G98" s="90"/>
      <c r="H98" s="94" t="str">
        <f t="shared" si="20"/>
        <v>D</v>
      </c>
      <c r="I98" s="47">
        <f t="shared" si="21"/>
        <v>0</v>
      </c>
      <c r="J98" s="90" t="s">
        <v>1099</v>
      </c>
      <c r="K98" s="90"/>
      <c r="L98" s="90"/>
      <c r="M98" s="90"/>
      <c r="N98" s="94" t="str">
        <f t="shared" si="22"/>
        <v>D</v>
      </c>
      <c r="O98" s="47">
        <f t="shared" si="23"/>
        <v>0</v>
      </c>
      <c r="P98" s="124"/>
      <c r="Q98" s="85"/>
      <c r="R98" s="85"/>
      <c r="S98" s="85"/>
      <c r="T98" s="85"/>
      <c r="U98" s="85"/>
      <c r="V98" s="85"/>
      <c r="W98" s="85"/>
      <c r="X98" s="85"/>
      <c r="Y98" s="85"/>
      <c r="Z98" s="85"/>
    </row>
    <row r="99">
      <c r="A99" s="86">
        <v>45842.0</v>
      </c>
      <c r="B99" s="87">
        <f t="shared" si="19"/>
        <v>45842</v>
      </c>
      <c r="C99" s="88">
        <f t="shared" si="24"/>
        <v>0.8402777778</v>
      </c>
      <c r="D99" s="90" t="s">
        <v>1094</v>
      </c>
      <c r="E99" s="90"/>
      <c r="F99" s="90"/>
      <c r="G99" s="90"/>
      <c r="H99" s="94" t="str">
        <f t="shared" si="20"/>
        <v>D</v>
      </c>
      <c r="I99" s="47">
        <f t="shared" si="21"/>
        <v>0</v>
      </c>
      <c r="J99" s="90" t="s">
        <v>1088</v>
      </c>
      <c r="K99" s="90"/>
      <c r="L99" s="90"/>
      <c r="M99" s="90"/>
      <c r="N99" s="94" t="str">
        <f t="shared" si="22"/>
        <v>D</v>
      </c>
      <c r="O99" s="47">
        <f t="shared" si="23"/>
        <v>0</v>
      </c>
      <c r="P99" s="124"/>
      <c r="Q99" s="85"/>
      <c r="R99" s="85"/>
      <c r="S99" s="85"/>
      <c r="T99" s="85"/>
      <c r="U99" s="85"/>
      <c r="V99" s="85"/>
      <c r="W99" s="85"/>
      <c r="X99" s="85"/>
      <c r="Y99" s="85"/>
      <c r="Z99" s="85"/>
    </row>
    <row r="100">
      <c r="A100" s="86">
        <v>45842.0</v>
      </c>
      <c r="B100" s="87">
        <f t="shared" si="19"/>
        <v>45842</v>
      </c>
      <c r="C100" s="88">
        <f t="shared" si="24"/>
        <v>0.8472222222</v>
      </c>
      <c r="D100" s="90" t="s">
        <v>257</v>
      </c>
      <c r="E100" s="90"/>
      <c r="F100" s="90"/>
      <c r="G100" s="90"/>
      <c r="H100" s="94" t="str">
        <f t="shared" si="20"/>
        <v>D</v>
      </c>
      <c r="I100" s="47">
        <f t="shared" si="21"/>
        <v>0</v>
      </c>
      <c r="J100" s="90" t="s">
        <v>1082</v>
      </c>
      <c r="K100" s="90"/>
      <c r="L100" s="90"/>
      <c r="M100" s="90"/>
      <c r="N100" s="94" t="str">
        <f t="shared" si="22"/>
        <v>D</v>
      </c>
      <c r="O100" s="47">
        <f t="shared" si="23"/>
        <v>0</v>
      </c>
      <c r="P100" s="124"/>
      <c r="Q100" s="85"/>
      <c r="R100" s="85"/>
      <c r="S100" s="85"/>
      <c r="T100" s="85"/>
      <c r="U100" s="85"/>
      <c r="V100" s="85"/>
      <c r="W100" s="85"/>
      <c r="X100" s="85"/>
      <c r="Y100" s="85"/>
      <c r="Z100" s="85"/>
    </row>
    <row r="101">
      <c r="A101" s="86">
        <v>45842.0</v>
      </c>
      <c r="B101" s="87">
        <f t="shared" si="19"/>
        <v>45842</v>
      </c>
      <c r="C101" s="88">
        <f t="shared" si="24"/>
        <v>0.8541666667</v>
      </c>
      <c r="D101" s="90" t="s">
        <v>1095</v>
      </c>
      <c r="E101" s="90"/>
      <c r="F101" s="90"/>
      <c r="G101" s="90"/>
      <c r="H101" s="94" t="str">
        <f t="shared" si="20"/>
        <v>D</v>
      </c>
      <c r="I101" s="47">
        <f t="shared" si="21"/>
        <v>0</v>
      </c>
      <c r="J101" s="90" t="s">
        <v>1096</v>
      </c>
      <c r="K101" s="90"/>
      <c r="L101" s="90"/>
      <c r="M101" s="90"/>
      <c r="N101" s="94" t="str">
        <f t="shared" si="22"/>
        <v>D</v>
      </c>
      <c r="O101" s="47">
        <f t="shared" si="23"/>
        <v>0</v>
      </c>
      <c r="P101" s="124"/>
      <c r="Q101" s="85"/>
      <c r="R101" s="85"/>
      <c r="S101" s="85"/>
      <c r="T101" s="85"/>
      <c r="U101" s="85"/>
      <c r="V101" s="85"/>
      <c r="W101" s="85"/>
      <c r="X101" s="85"/>
      <c r="Y101" s="85"/>
      <c r="Z101" s="85"/>
    </row>
    <row r="102">
      <c r="A102" s="86">
        <v>45842.0</v>
      </c>
      <c r="B102" s="87">
        <f t="shared" si="19"/>
        <v>45842</v>
      </c>
      <c r="C102" s="88">
        <f t="shared" si="24"/>
        <v>0.8611111111</v>
      </c>
      <c r="D102" s="90" t="s">
        <v>1097</v>
      </c>
      <c r="E102" s="90"/>
      <c r="F102" s="90"/>
      <c r="G102" s="90"/>
      <c r="H102" s="94" t="str">
        <f t="shared" si="20"/>
        <v>D</v>
      </c>
      <c r="I102" s="47">
        <f t="shared" si="21"/>
        <v>0</v>
      </c>
      <c r="J102" s="90" t="s">
        <v>1089</v>
      </c>
      <c r="K102" s="90"/>
      <c r="L102" s="90"/>
      <c r="M102" s="90"/>
      <c r="N102" s="94" t="str">
        <f t="shared" si="22"/>
        <v>D</v>
      </c>
      <c r="O102" s="47">
        <f t="shared" si="23"/>
        <v>0</v>
      </c>
      <c r="P102" s="124"/>
      <c r="Q102" s="85"/>
      <c r="R102" s="85"/>
      <c r="S102" s="85"/>
      <c r="T102" s="85"/>
      <c r="U102" s="85"/>
      <c r="V102" s="85"/>
      <c r="W102" s="85"/>
      <c r="X102" s="85"/>
      <c r="Y102" s="85"/>
      <c r="Z102" s="85"/>
    </row>
    <row r="103">
      <c r="A103" s="86">
        <v>45842.0</v>
      </c>
      <c r="B103" s="87">
        <f t="shared" si="19"/>
        <v>45842</v>
      </c>
      <c r="C103" s="88">
        <f t="shared" si="24"/>
        <v>0.8680555556</v>
      </c>
      <c r="D103" s="90" t="s">
        <v>1098</v>
      </c>
      <c r="E103" s="90"/>
      <c r="F103" s="90"/>
      <c r="G103" s="90"/>
      <c r="H103" s="94" t="str">
        <f t="shared" si="20"/>
        <v>D</v>
      </c>
      <c r="I103" s="47">
        <f t="shared" si="21"/>
        <v>0</v>
      </c>
      <c r="J103" s="90" t="s">
        <v>1081</v>
      </c>
      <c r="K103" s="90"/>
      <c r="L103" s="90"/>
      <c r="M103" s="90"/>
      <c r="N103" s="94" t="str">
        <f t="shared" si="22"/>
        <v>D</v>
      </c>
      <c r="O103" s="47">
        <f t="shared" si="23"/>
        <v>0</v>
      </c>
      <c r="P103" s="124"/>
      <c r="Q103" s="85"/>
      <c r="R103" s="85"/>
      <c r="S103" s="85"/>
      <c r="T103" s="85"/>
      <c r="U103" s="85"/>
      <c r="V103" s="85"/>
      <c r="W103" s="85"/>
      <c r="X103" s="85"/>
      <c r="Y103" s="85"/>
      <c r="Z103" s="85"/>
    </row>
    <row r="104">
      <c r="A104" s="86">
        <v>45842.0</v>
      </c>
      <c r="B104" s="87">
        <f t="shared" si="19"/>
        <v>45842</v>
      </c>
      <c r="C104" s="88">
        <f t="shared" si="24"/>
        <v>0.875</v>
      </c>
      <c r="D104" s="90" t="s">
        <v>1086</v>
      </c>
      <c r="E104" s="90"/>
      <c r="F104" s="90"/>
      <c r="G104" s="90"/>
      <c r="H104" s="94" t="str">
        <f t="shared" si="20"/>
        <v>D</v>
      </c>
      <c r="I104" s="47">
        <f t="shared" si="21"/>
        <v>0</v>
      </c>
      <c r="J104" s="90" t="s">
        <v>1085</v>
      </c>
      <c r="K104" s="90"/>
      <c r="L104" s="90"/>
      <c r="M104" s="90"/>
      <c r="N104" s="94" t="str">
        <f t="shared" si="22"/>
        <v>D</v>
      </c>
      <c r="O104" s="47">
        <f t="shared" si="23"/>
        <v>0</v>
      </c>
      <c r="P104" s="90"/>
      <c r="Q104" s="85"/>
      <c r="R104" s="85"/>
      <c r="S104" s="85"/>
      <c r="T104" s="85"/>
      <c r="U104" s="85"/>
      <c r="V104" s="85"/>
      <c r="W104" s="85"/>
      <c r="X104" s="85"/>
      <c r="Y104" s="85"/>
      <c r="Z104" s="85"/>
    </row>
    <row r="105">
      <c r="A105" s="83" t="s">
        <v>116</v>
      </c>
      <c r="B105" s="81" t="s">
        <v>16</v>
      </c>
      <c r="C105" s="82" t="s">
        <v>117</v>
      </c>
      <c r="D105" s="82" t="s">
        <v>118</v>
      </c>
      <c r="E105" s="82" t="s">
        <v>119</v>
      </c>
      <c r="F105" s="83" t="s">
        <v>120</v>
      </c>
      <c r="G105" s="82" t="s">
        <v>121</v>
      </c>
      <c r="H105" s="82" t="s">
        <v>122</v>
      </c>
      <c r="I105" s="82" t="s">
        <v>123</v>
      </c>
      <c r="J105" s="82" t="s">
        <v>118</v>
      </c>
      <c r="K105" s="82" t="s">
        <v>124</v>
      </c>
      <c r="L105" s="83" t="s">
        <v>125</v>
      </c>
      <c r="M105" s="82" t="s">
        <v>121</v>
      </c>
      <c r="N105" s="82" t="s">
        <v>122</v>
      </c>
      <c r="O105" s="82" t="s">
        <v>123</v>
      </c>
      <c r="P105" s="84" t="s">
        <v>52</v>
      </c>
      <c r="Q105" s="85"/>
      <c r="R105" s="85"/>
      <c r="S105" s="85"/>
      <c r="T105" s="85"/>
      <c r="U105" s="85"/>
      <c r="V105" s="85"/>
      <c r="W105" s="85"/>
      <c r="X105" s="85"/>
      <c r="Y105" s="85"/>
      <c r="Z105" s="85"/>
    </row>
    <row r="106">
      <c r="A106" s="86">
        <v>45843.0</v>
      </c>
      <c r="B106" s="87">
        <f t="shared" ref="B106:B130" si="25">A106</f>
        <v>45843</v>
      </c>
      <c r="C106" s="88">
        <v>0.7083333333333334</v>
      </c>
      <c r="D106" s="122" t="s">
        <v>1092</v>
      </c>
      <c r="E106" s="122" t="s">
        <v>1109</v>
      </c>
      <c r="F106" s="123">
        <v>5.8917053E8</v>
      </c>
      <c r="G106" s="123">
        <v>0.0</v>
      </c>
      <c r="H106" s="94" t="str">
        <f t="shared" ref="H106:H130" si="26">IFS(G106&gt;M106,"W",G106&lt;M106,"L",G106=M106,"D")</f>
        <v>L</v>
      </c>
      <c r="I106" s="47">
        <f t="shared" ref="I106:I130" si="27">iferror(if(H106="W",lookup(G106,{7000,10000,20000,30000,50000,100000,150000},{210,300,600,900,1000,1800,2700}),lookup(G106,{7000,10000,20000,30000,50000,100000,150000},{105,150,300,450,500,900,1350})),0)</f>
        <v>0</v>
      </c>
      <c r="J106" s="122" t="s">
        <v>1100</v>
      </c>
      <c r="K106" s="122">
        <v>9.76049498E8</v>
      </c>
      <c r="L106" s="123">
        <v>7.49206375E8</v>
      </c>
      <c r="M106" s="123">
        <v>10050.0</v>
      </c>
      <c r="N106" s="94" t="str">
        <f t="shared" ref="N106:N130" si="28">IFS(M106&gt;G106,"W",M106&lt;G106,"L",M106=G106,"D")</f>
        <v>W</v>
      </c>
      <c r="O106" s="47">
        <f t="shared" ref="O106:O130" si="29">iferror(if(N106="W",lookup(M106,{7000,10000,20000,30000,50000,100000,150000},{210,300,600,900,1000,1800,2700}),lookup(M106,{7000,10000,20000,30000,50000,100000,150000},{105,150,300,450,500,900,1350})),0)</f>
        <v>300</v>
      </c>
      <c r="P106" s="91" t="s">
        <v>1110</v>
      </c>
      <c r="Q106" s="85"/>
      <c r="R106" s="85"/>
      <c r="S106" s="85"/>
      <c r="T106" s="85"/>
      <c r="U106" s="85"/>
      <c r="V106" s="85"/>
      <c r="W106" s="85"/>
      <c r="X106" s="85"/>
      <c r="Y106" s="85"/>
      <c r="Z106" s="85"/>
    </row>
    <row r="107">
      <c r="A107" s="86">
        <v>45843.0</v>
      </c>
      <c r="B107" s="87">
        <f t="shared" si="25"/>
        <v>45843</v>
      </c>
      <c r="C107" s="88">
        <f t="shared" ref="C107:C130" si="30">C106 + TIME(0, 10, 0)</f>
        <v>0.7152777778</v>
      </c>
      <c r="D107" s="122" t="s">
        <v>1086</v>
      </c>
      <c r="E107" s="122" t="s">
        <v>1109</v>
      </c>
      <c r="F107" s="123">
        <v>5.8917053E8</v>
      </c>
      <c r="G107" s="123">
        <v>0.0</v>
      </c>
      <c r="H107" s="94" t="str">
        <f t="shared" si="26"/>
        <v>L</v>
      </c>
      <c r="I107" s="47">
        <f t="shared" si="27"/>
        <v>0</v>
      </c>
      <c r="J107" s="122" t="s">
        <v>1080</v>
      </c>
      <c r="K107" s="122">
        <v>9.85288091E8</v>
      </c>
      <c r="L107" s="123">
        <v>7.58564827E8</v>
      </c>
      <c r="M107" s="123">
        <v>10050.0</v>
      </c>
      <c r="N107" s="94" t="str">
        <f t="shared" si="28"/>
        <v>W</v>
      </c>
      <c r="O107" s="47">
        <f t="shared" si="29"/>
        <v>300</v>
      </c>
      <c r="P107" s="91" t="s">
        <v>1111</v>
      </c>
      <c r="Q107" s="85"/>
      <c r="R107" s="85"/>
      <c r="S107" s="85"/>
      <c r="T107" s="85"/>
      <c r="U107" s="85"/>
      <c r="V107" s="85"/>
      <c r="W107" s="85"/>
      <c r="X107" s="85"/>
      <c r="Y107" s="85"/>
      <c r="Z107" s="85"/>
    </row>
    <row r="108">
      <c r="A108" s="86">
        <v>45843.0</v>
      </c>
      <c r="B108" s="87">
        <f t="shared" si="25"/>
        <v>45843</v>
      </c>
      <c r="C108" s="88">
        <f t="shared" si="30"/>
        <v>0.7222222222</v>
      </c>
      <c r="D108" s="122" t="s">
        <v>1087</v>
      </c>
      <c r="E108" s="122" t="s">
        <v>1109</v>
      </c>
      <c r="F108" s="123">
        <v>5.8917053E8</v>
      </c>
      <c r="G108" s="123">
        <v>0.0</v>
      </c>
      <c r="H108" s="94" t="str">
        <f t="shared" si="26"/>
        <v>L</v>
      </c>
      <c r="I108" s="47">
        <f t="shared" si="27"/>
        <v>0</v>
      </c>
      <c r="J108" s="122" t="s">
        <v>144</v>
      </c>
      <c r="K108" s="122">
        <v>1.005042396E9</v>
      </c>
      <c r="L108" s="123">
        <v>7.74310365E8</v>
      </c>
      <c r="M108" s="123">
        <v>10050.0</v>
      </c>
      <c r="N108" s="94" t="str">
        <f t="shared" si="28"/>
        <v>W</v>
      </c>
      <c r="O108" s="47">
        <f t="shared" si="29"/>
        <v>300</v>
      </c>
      <c r="P108" s="91" t="s">
        <v>1112</v>
      </c>
      <c r="Q108" s="85"/>
      <c r="R108" s="85"/>
      <c r="S108" s="85"/>
      <c r="T108" s="85"/>
      <c r="U108" s="85"/>
      <c r="V108" s="85"/>
      <c r="W108" s="85"/>
      <c r="X108" s="85"/>
      <c r="Y108" s="85"/>
      <c r="Z108" s="85"/>
    </row>
    <row r="109">
      <c r="A109" s="86">
        <v>45843.0</v>
      </c>
      <c r="B109" s="87">
        <f t="shared" si="25"/>
        <v>45843</v>
      </c>
      <c r="C109" s="88">
        <f t="shared" si="30"/>
        <v>0.7291666667</v>
      </c>
      <c r="D109" s="122" t="s">
        <v>1095</v>
      </c>
      <c r="E109" s="122" t="s">
        <v>1109</v>
      </c>
      <c r="F109" s="123">
        <v>5.8917053E8</v>
      </c>
      <c r="G109" s="123">
        <v>0.0</v>
      </c>
      <c r="H109" s="94" t="str">
        <f t="shared" si="26"/>
        <v>L</v>
      </c>
      <c r="I109" s="47">
        <f t="shared" si="27"/>
        <v>0</v>
      </c>
      <c r="J109" s="122" t="s">
        <v>166</v>
      </c>
      <c r="K109" s="122">
        <v>1.02910428E9</v>
      </c>
      <c r="L109" s="123">
        <v>7.98603342E8</v>
      </c>
      <c r="M109" s="123">
        <v>10050.0</v>
      </c>
      <c r="N109" s="94" t="str">
        <f t="shared" si="28"/>
        <v>W</v>
      </c>
      <c r="O109" s="47">
        <f t="shared" si="29"/>
        <v>300</v>
      </c>
      <c r="P109" s="91" t="s">
        <v>1113</v>
      </c>
      <c r="Q109" s="85"/>
      <c r="R109" s="85"/>
      <c r="S109" s="85"/>
      <c r="T109" s="85"/>
      <c r="U109" s="85"/>
      <c r="V109" s="85"/>
      <c r="W109" s="85"/>
      <c r="X109" s="85"/>
      <c r="Y109" s="85"/>
      <c r="Z109" s="85"/>
    </row>
    <row r="110">
      <c r="A110" s="86">
        <v>45843.0</v>
      </c>
      <c r="B110" s="87">
        <f t="shared" si="25"/>
        <v>45843</v>
      </c>
      <c r="C110" s="88">
        <f t="shared" si="30"/>
        <v>0.7361111111</v>
      </c>
      <c r="D110" s="122" t="s">
        <v>1082</v>
      </c>
      <c r="E110" s="122" t="s">
        <v>1109</v>
      </c>
      <c r="F110" s="123">
        <v>5.8917053E8</v>
      </c>
      <c r="G110" s="123">
        <v>0.0</v>
      </c>
      <c r="H110" s="94" t="str">
        <f t="shared" si="26"/>
        <v>L</v>
      </c>
      <c r="I110" s="47">
        <f t="shared" si="27"/>
        <v>0</v>
      </c>
      <c r="J110" s="122" t="s">
        <v>1091</v>
      </c>
      <c r="K110" s="122">
        <v>9.86114162E8</v>
      </c>
      <c r="L110" s="123">
        <v>7.59290879E8</v>
      </c>
      <c r="M110" s="123">
        <v>40040.0</v>
      </c>
      <c r="N110" s="94" t="str">
        <f t="shared" si="28"/>
        <v>W</v>
      </c>
      <c r="O110" s="47">
        <f t="shared" si="29"/>
        <v>900</v>
      </c>
      <c r="P110" s="91" t="s">
        <v>1114</v>
      </c>
      <c r="Q110" s="85"/>
      <c r="R110" s="85"/>
      <c r="S110" s="85"/>
      <c r="T110" s="85"/>
      <c r="U110" s="85"/>
      <c r="V110" s="85"/>
      <c r="W110" s="85"/>
      <c r="X110" s="85"/>
      <c r="Y110" s="85"/>
      <c r="Z110" s="85"/>
    </row>
    <row r="111">
      <c r="A111" s="86">
        <v>45843.0</v>
      </c>
      <c r="B111" s="87">
        <f t="shared" si="25"/>
        <v>45843</v>
      </c>
      <c r="C111" s="88">
        <f t="shared" si="30"/>
        <v>0.7430555556</v>
      </c>
      <c r="D111" s="122" t="s">
        <v>1085</v>
      </c>
      <c r="E111" s="122" t="s">
        <v>1109</v>
      </c>
      <c r="F111" s="123">
        <v>5.8917053E8</v>
      </c>
      <c r="G111" s="123">
        <v>40010.0</v>
      </c>
      <c r="H111" s="94" t="str">
        <f t="shared" si="26"/>
        <v>W</v>
      </c>
      <c r="I111" s="47">
        <f t="shared" si="27"/>
        <v>900</v>
      </c>
      <c r="J111" s="122" t="s">
        <v>1094</v>
      </c>
      <c r="K111" s="122">
        <v>1.02910428E9</v>
      </c>
      <c r="L111" s="123">
        <v>7.98603342E8</v>
      </c>
      <c r="M111" s="123">
        <v>0.0</v>
      </c>
      <c r="N111" s="94" t="str">
        <f t="shared" si="28"/>
        <v>L</v>
      </c>
      <c r="O111" s="47">
        <f t="shared" si="29"/>
        <v>0</v>
      </c>
      <c r="P111" s="91" t="s">
        <v>1115</v>
      </c>
      <c r="Q111" s="85"/>
      <c r="R111" s="85"/>
      <c r="S111" s="85"/>
      <c r="T111" s="85"/>
      <c r="U111" s="85"/>
      <c r="V111" s="85"/>
      <c r="W111" s="85"/>
      <c r="X111" s="85"/>
      <c r="Y111" s="85"/>
      <c r="Z111" s="85"/>
    </row>
    <row r="112">
      <c r="A112" s="86">
        <v>45843.0</v>
      </c>
      <c r="B112" s="87">
        <f t="shared" si="25"/>
        <v>45843</v>
      </c>
      <c r="C112" s="88">
        <f t="shared" si="30"/>
        <v>0.75</v>
      </c>
      <c r="D112" s="122" t="s">
        <v>1091</v>
      </c>
      <c r="E112" s="122" t="s">
        <v>1109</v>
      </c>
      <c r="F112" s="123">
        <v>5.8917053E8</v>
      </c>
      <c r="G112" s="123">
        <v>0.0</v>
      </c>
      <c r="H112" s="94" t="str">
        <f t="shared" si="26"/>
        <v>L</v>
      </c>
      <c r="I112" s="47">
        <f t="shared" si="27"/>
        <v>0</v>
      </c>
      <c r="J112" s="122" t="s">
        <v>1089</v>
      </c>
      <c r="K112" s="122" t="s">
        <v>1116</v>
      </c>
      <c r="L112" s="123">
        <v>7.81079493E8</v>
      </c>
      <c r="M112" s="123">
        <v>10050.0</v>
      </c>
      <c r="N112" s="94" t="str">
        <f t="shared" si="28"/>
        <v>W</v>
      </c>
      <c r="O112" s="47">
        <f t="shared" si="29"/>
        <v>300</v>
      </c>
      <c r="P112" s="91" t="s">
        <v>1117</v>
      </c>
      <c r="Q112" s="85"/>
      <c r="R112" s="85"/>
      <c r="S112" s="85"/>
      <c r="T112" s="85"/>
      <c r="U112" s="85"/>
      <c r="V112" s="85"/>
      <c r="W112" s="85"/>
      <c r="X112" s="85"/>
      <c r="Y112" s="85"/>
      <c r="Z112" s="85"/>
    </row>
    <row r="113">
      <c r="A113" s="86">
        <v>45843.0</v>
      </c>
      <c r="B113" s="87">
        <f t="shared" si="25"/>
        <v>45843</v>
      </c>
      <c r="C113" s="88">
        <f t="shared" si="30"/>
        <v>0.7569444444</v>
      </c>
      <c r="D113" s="122" t="s">
        <v>1083</v>
      </c>
      <c r="E113" s="122" t="s">
        <v>1109</v>
      </c>
      <c r="F113" s="123">
        <v>5.8917053E8</v>
      </c>
      <c r="G113" s="123">
        <v>0.0</v>
      </c>
      <c r="H113" s="94" t="str">
        <f t="shared" si="26"/>
        <v>L</v>
      </c>
      <c r="I113" s="47">
        <f t="shared" si="27"/>
        <v>0</v>
      </c>
      <c r="J113" s="122" t="s">
        <v>1084</v>
      </c>
      <c r="K113" s="122" t="s">
        <v>1118</v>
      </c>
      <c r="L113" s="123">
        <v>5.3857713E8</v>
      </c>
      <c r="M113" s="123">
        <v>20000.0</v>
      </c>
      <c r="N113" s="94" t="str">
        <f t="shared" si="28"/>
        <v>W</v>
      </c>
      <c r="O113" s="47">
        <f t="shared" si="29"/>
        <v>600</v>
      </c>
      <c r="P113" s="91" t="s">
        <v>1119</v>
      </c>
      <c r="Q113" s="85"/>
      <c r="R113" s="85"/>
      <c r="S113" s="85"/>
      <c r="T113" s="85"/>
      <c r="U113" s="85"/>
      <c r="V113" s="85"/>
      <c r="W113" s="85"/>
      <c r="X113" s="85"/>
      <c r="Y113" s="85"/>
      <c r="Z113" s="85"/>
    </row>
    <row r="114">
      <c r="A114" s="86">
        <v>45843.0</v>
      </c>
      <c r="B114" s="87">
        <f t="shared" si="25"/>
        <v>45843</v>
      </c>
      <c r="C114" s="88">
        <f t="shared" si="30"/>
        <v>0.7638888889</v>
      </c>
      <c r="D114" s="122" t="s">
        <v>1090</v>
      </c>
      <c r="E114" s="122"/>
      <c r="F114" s="123"/>
      <c r="G114" s="122"/>
      <c r="H114" s="94" t="str">
        <f t="shared" si="26"/>
        <v>D</v>
      </c>
      <c r="I114" s="47">
        <f t="shared" si="27"/>
        <v>0</v>
      </c>
      <c r="J114" s="122" t="s">
        <v>1096</v>
      </c>
      <c r="K114" s="122"/>
      <c r="L114" s="123"/>
      <c r="M114" s="122"/>
      <c r="N114" s="94" t="str">
        <f t="shared" si="28"/>
        <v>D</v>
      </c>
      <c r="O114" s="47">
        <f t="shared" si="29"/>
        <v>0</v>
      </c>
      <c r="P114" s="90"/>
      <c r="Q114" s="85"/>
      <c r="R114" s="85"/>
      <c r="S114" s="85"/>
      <c r="T114" s="85"/>
      <c r="U114" s="85"/>
      <c r="V114" s="85"/>
      <c r="W114" s="85"/>
      <c r="X114" s="85"/>
      <c r="Y114" s="85"/>
      <c r="Z114" s="85"/>
    </row>
    <row r="115">
      <c r="A115" s="86">
        <v>45843.0</v>
      </c>
      <c r="B115" s="87">
        <f t="shared" si="25"/>
        <v>45843</v>
      </c>
      <c r="C115" s="88">
        <f t="shared" si="30"/>
        <v>0.7708333333</v>
      </c>
      <c r="D115" s="122" t="s">
        <v>1089</v>
      </c>
      <c r="E115" s="122" t="s">
        <v>1120</v>
      </c>
      <c r="F115" s="123">
        <v>1.64599979E9</v>
      </c>
      <c r="G115" s="123">
        <v>50000.0</v>
      </c>
      <c r="H115" s="94" t="str">
        <f t="shared" si="26"/>
        <v>W</v>
      </c>
      <c r="I115" s="47">
        <f t="shared" si="27"/>
        <v>1000</v>
      </c>
      <c r="J115" s="122" t="s">
        <v>1097</v>
      </c>
      <c r="K115" s="122" t="s">
        <v>1121</v>
      </c>
      <c r="L115" s="123">
        <v>8.43889311E8</v>
      </c>
      <c r="M115" s="123">
        <v>0.0</v>
      </c>
      <c r="N115" s="94" t="str">
        <f t="shared" si="28"/>
        <v>L</v>
      </c>
      <c r="O115" s="47">
        <f t="shared" si="29"/>
        <v>0</v>
      </c>
      <c r="P115" s="274">
        <v>0.7729166666666667</v>
      </c>
      <c r="Q115" s="85"/>
      <c r="R115" s="85"/>
      <c r="S115" s="85"/>
      <c r="T115" s="85"/>
      <c r="U115" s="85"/>
      <c r="V115" s="85"/>
      <c r="W115" s="85"/>
      <c r="X115" s="85"/>
      <c r="Y115" s="85"/>
      <c r="Z115" s="85"/>
    </row>
    <row r="116">
      <c r="A116" s="86">
        <v>45843.0</v>
      </c>
      <c r="B116" s="87">
        <f t="shared" si="25"/>
        <v>45843</v>
      </c>
      <c r="C116" s="88">
        <f t="shared" si="30"/>
        <v>0.7777777778</v>
      </c>
      <c r="D116" s="122" t="s">
        <v>1084</v>
      </c>
      <c r="E116" s="122" t="s">
        <v>1122</v>
      </c>
      <c r="F116" s="123">
        <v>1.882791885E9</v>
      </c>
      <c r="G116" s="123">
        <v>50000.0</v>
      </c>
      <c r="H116" s="94" t="str">
        <f t="shared" si="26"/>
        <v>W</v>
      </c>
      <c r="I116" s="47">
        <f t="shared" si="27"/>
        <v>1000</v>
      </c>
      <c r="J116" s="122" t="s">
        <v>1085</v>
      </c>
      <c r="K116" s="122" t="s">
        <v>1121</v>
      </c>
      <c r="L116" s="123">
        <v>8.43889311E8</v>
      </c>
      <c r="M116" s="123">
        <v>0.0</v>
      </c>
      <c r="N116" s="94" t="str">
        <f t="shared" si="28"/>
        <v>L</v>
      </c>
      <c r="O116" s="47">
        <f t="shared" si="29"/>
        <v>0</v>
      </c>
      <c r="P116" s="274">
        <v>0.7805555555555556</v>
      </c>
      <c r="Q116" s="85"/>
      <c r="R116" s="85"/>
      <c r="S116" s="85"/>
      <c r="T116" s="85"/>
      <c r="U116" s="85"/>
      <c r="V116" s="85"/>
      <c r="W116" s="85"/>
      <c r="X116" s="85"/>
      <c r="Y116" s="85"/>
      <c r="Z116" s="85"/>
    </row>
    <row r="117">
      <c r="A117" s="86">
        <v>45843.0</v>
      </c>
      <c r="B117" s="87">
        <f t="shared" si="25"/>
        <v>45843</v>
      </c>
      <c r="C117" s="88">
        <f t="shared" si="30"/>
        <v>0.7847222222</v>
      </c>
      <c r="D117" s="122" t="s">
        <v>1096</v>
      </c>
      <c r="E117" s="122"/>
      <c r="F117" s="122"/>
      <c r="G117" s="122"/>
      <c r="H117" s="94" t="str">
        <f t="shared" si="26"/>
        <v>D</v>
      </c>
      <c r="I117" s="47">
        <f t="shared" si="27"/>
        <v>0</v>
      </c>
      <c r="J117" s="122" t="s">
        <v>1090</v>
      </c>
      <c r="K117" s="122"/>
      <c r="L117" s="122"/>
      <c r="M117" s="122"/>
      <c r="N117" s="94" t="str">
        <f t="shared" si="28"/>
        <v>D</v>
      </c>
      <c r="O117" s="47">
        <f t="shared" si="29"/>
        <v>0</v>
      </c>
      <c r="P117" s="124"/>
      <c r="Q117" s="85"/>
      <c r="R117" s="85"/>
      <c r="S117" s="85"/>
      <c r="T117" s="85"/>
      <c r="U117" s="85"/>
      <c r="V117" s="85"/>
      <c r="W117" s="85"/>
      <c r="X117" s="85"/>
      <c r="Y117" s="85"/>
      <c r="Z117" s="85"/>
    </row>
    <row r="118">
      <c r="A118" s="86">
        <v>45843.0</v>
      </c>
      <c r="B118" s="87">
        <f t="shared" si="25"/>
        <v>45843</v>
      </c>
      <c r="C118" s="88">
        <f t="shared" si="30"/>
        <v>0.7916666667</v>
      </c>
      <c r="D118" s="122" t="s">
        <v>1081</v>
      </c>
      <c r="E118" s="122"/>
      <c r="F118" s="122"/>
      <c r="G118" s="122"/>
      <c r="H118" s="94" t="str">
        <f t="shared" si="26"/>
        <v>D</v>
      </c>
      <c r="I118" s="47">
        <f t="shared" si="27"/>
        <v>0</v>
      </c>
      <c r="J118" s="122" t="s">
        <v>1095</v>
      </c>
      <c r="K118" s="122"/>
      <c r="L118" s="122"/>
      <c r="M118" s="122"/>
      <c r="N118" s="94" t="str">
        <f t="shared" si="28"/>
        <v>D</v>
      </c>
      <c r="O118" s="47">
        <f t="shared" si="29"/>
        <v>0</v>
      </c>
      <c r="P118" s="124"/>
      <c r="Q118" s="85"/>
      <c r="R118" s="85"/>
      <c r="S118" s="85"/>
      <c r="T118" s="85"/>
      <c r="U118" s="85"/>
      <c r="V118" s="85"/>
      <c r="W118" s="85"/>
      <c r="X118" s="85"/>
      <c r="Y118" s="85"/>
      <c r="Z118" s="85"/>
    </row>
    <row r="119">
      <c r="A119" s="86">
        <v>45843.0</v>
      </c>
      <c r="B119" s="87">
        <f t="shared" si="25"/>
        <v>45843</v>
      </c>
      <c r="C119" s="88">
        <f t="shared" si="30"/>
        <v>0.7986111111</v>
      </c>
      <c r="D119" s="122" t="s">
        <v>166</v>
      </c>
      <c r="E119" s="122"/>
      <c r="F119" s="122"/>
      <c r="G119" s="122"/>
      <c r="H119" s="94" t="str">
        <f t="shared" si="26"/>
        <v>D</v>
      </c>
      <c r="I119" s="47">
        <f t="shared" si="27"/>
        <v>0</v>
      </c>
      <c r="J119" s="122" t="s">
        <v>1087</v>
      </c>
      <c r="K119" s="122"/>
      <c r="L119" s="122"/>
      <c r="M119" s="122"/>
      <c r="N119" s="94" t="str">
        <f t="shared" si="28"/>
        <v>D</v>
      </c>
      <c r="O119" s="47">
        <f t="shared" si="29"/>
        <v>0</v>
      </c>
      <c r="P119" s="124"/>
      <c r="Q119" s="85"/>
      <c r="R119" s="85"/>
      <c r="S119" s="85"/>
      <c r="T119" s="85"/>
      <c r="U119" s="85"/>
      <c r="V119" s="85"/>
      <c r="W119" s="85"/>
      <c r="X119" s="85"/>
      <c r="Y119" s="85"/>
      <c r="Z119" s="85"/>
    </row>
    <row r="120">
      <c r="A120" s="86">
        <v>45843.0</v>
      </c>
      <c r="B120" s="87">
        <f t="shared" si="25"/>
        <v>45843</v>
      </c>
      <c r="C120" s="88">
        <f t="shared" si="30"/>
        <v>0.8055555556</v>
      </c>
      <c r="D120" s="122" t="s">
        <v>1088</v>
      </c>
      <c r="E120" s="122"/>
      <c r="F120" s="122"/>
      <c r="G120" s="122"/>
      <c r="H120" s="94" t="str">
        <f t="shared" si="26"/>
        <v>D</v>
      </c>
      <c r="I120" s="47">
        <f t="shared" si="27"/>
        <v>0</v>
      </c>
      <c r="J120" s="122" t="s">
        <v>1099</v>
      </c>
      <c r="K120" s="122"/>
      <c r="L120" s="122"/>
      <c r="M120" s="122"/>
      <c r="N120" s="94" t="str">
        <f t="shared" si="28"/>
        <v>D</v>
      </c>
      <c r="O120" s="47">
        <f t="shared" si="29"/>
        <v>0</v>
      </c>
      <c r="P120" s="124"/>
      <c r="Q120" s="85"/>
      <c r="R120" s="85"/>
      <c r="S120" s="85"/>
      <c r="T120" s="85"/>
      <c r="U120" s="85"/>
      <c r="V120" s="85"/>
      <c r="W120" s="85"/>
      <c r="X120" s="85"/>
      <c r="Y120" s="85"/>
      <c r="Z120" s="85"/>
    </row>
    <row r="121">
      <c r="A121" s="86">
        <v>45843.0</v>
      </c>
      <c r="B121" s="87">
        <f t="shared" si="25"/>
        <v>45843</v>
      </c>
      <c r="C121" s="88">
        <f t="shared" si="30"/>
        <v>0.8125</v>
      </c>
      <c r="D121" s="122" t="s">
        <v>1099</v>
      </c>
      <c r="E121" s="122"/>
      <c r="F121" s="122"/>
      <c r="G121" s="122"/>
      <c r="H121" s="94" t="str">
        <f t="shared" si="26"/>
        <v>D</v>
      </c>
      <c r="I121" s="47">
        <f t="shared" si="27"/>
        <v>0</v>
      </c>
      <c r="J121" s="122" t="s">
        <v>1093</v>
      </c>
      <c r="K121" s="122"/>
      <c r="L121" s="122"/>
      <c r="M121" s="122"/>
      <c r="N121" s="94" t="str">
        <f t="shared" si="28"/>
        <v>D</v>
      </c>
      <c r="O121" s="47">
        <f t="shared" si="29"/>
        <v>0</v>
      </c>
      <c r="P121" s="124"/>
      <c r="Q121" s="85"/>
      <c r="R121" s="85"/>
      <c r="S121" s="85"/>
      <c r="T121" s="85"/>
      <c r="U121" s="85"/>
      <c r="V121" s="85"/>
      <c r="W121" s="85"/>
      <c r="X121" s="85"/>
      <c r="Y121" s="85"/>
      <c r="Z121" s="85"/>
    </row>
    <row r="122">
      <c r="A122" s="86">
        <v>45843.0</v>
      </c>
      <c r="B122" s="87">
        <f t="shared" si="25"/>
        <v>45843</v>
      </c>
      <c r="C122" s="88">
        <f t="shared" si="30"/>
        <v>0.8194444444</v>
      </c>
      <c r="D122" s="122" t="s">
        <v>1098</v>
      </c>
      <c r="E122" s="122"/>
      <c r="F122" s="122"/>
      <c r="G122" s="122"/>
      <c r="H122" s="94" t="str">
        <f t="shared" si="26"/>
        <v>D</v>
      </c>
      <c r="I122" s="47">
        <f t="shared" si="27"/>
        <v>0</v>
      </c>
      <c r="J122" s="122" t="s">
        <v>257</v>
      </c>
      <c r="K122" s="122"/>
      <c r="L122" s="122"/>
      <c r="M122" s="122"/>
      <c r="N122" s="94" t="str">
        <f t="shared" si="28"/>
        <v>D</v>
      </c>
      <c r="O122" s="47">
        <f t="shared" si="29"/>
        <v>0</v>
      </c>
      <c r="P122" s="124"/>
      <c r="Q122" s="85"/>
      <c r="R122" s="85"/>
      <c r="S122" s="85"/>
      <c r="T122" s="85"/>
      <c r="U122" s="85"/>
      <c r="V122" s="85"/>
      <c r="W122" s="85"/>
      <c r="X122" s="85"/>
      <c r="Y122" s="85"/>
      <c r="Z122" s="85"/>
    </row>
    <row r="123">
      <c r="A123" s="86">
        <v>45843.0</v>
      </c>
      <c r="B123" s="87">
        <f t="shared" si="25"/>
        <v>45843</v>
      </c>
      <c r="C123" s="88">
        <f t="shared" si="30"/>
        <v>0.8263888889</v>
      </c>
      <c r="D123" s="122" t="s">
        <v>1093</v>
      </c>
      <c r="E123" s="122"/>
      <c r="F123" s="122"/>
      <c r="G123" s="122"/>
      <c r="H123" s="94" t="str">
        <f t="shared" si="26"/>
        <v>D</v>
      </c>
      <c r="I123" s="47">
        <f t="shared" si="27"/>
        <v>0</v>
      </c>
      <c r="J123" s="122" t="s">
        <v>139</v>
      </c>
      <c r="K123" s="122"/>
      <c r="L123" s="122"/>
      <c r="M123" s="122"/>
      <c r="N123" s="94" t="str">
        <f t="shared" si="28"/>
        <v>D</v>
      </c>
      <c r="O123" s="47">
        <f t="shared" si="29"/>
        <v>0</v>
      </c>
      <c r="P123" s="124"/>
      <c r="Q123" s="85"/>
      <c r="R123" s="85"/>
      <c r="S123" s="85"/>
      <c r="T123" s="85"/>
      <c r="U123" s="85"/>
      <c r="V123" s="85"/>
      <c r="W123" s="85"/>
      <c r="X123" s="85"/>
      <c r="Y123" s="85"/>
      <c r="Z123" s="85"/>
    </row>
    <row r="124">
      <c r="A124" s="86">
        <v>45843.0</v>
      </c>
      <c r="B124" s="87">
        <f t="shared" si="25"/>
        <v>45843</v>
      </c>
      <c r="C124" s="88">
        <f t="shared" si="30"/>
        <v>0.8333333333</v>
      </c>
      <c r="D124" s="122" t="s">
        <v>1100</v>
      </c>
      <c r="E124" s="122"/>
      <c r="F124" s="122"/>
      <c r="G124" s="122"/>
      <c r="H124" s="94" t="str">
        <f t="shared" si="26"/>
        <v>D</v>
      </c>
      <c r="I124" s="47">
        <f t="shared" si="27"/>
        <v>0</v>
      </c>
      <c r="J124" s="122" t="s">
        <v>1092</v>
      </c>
      <c r="K124" s="122"/>
      <c r="L124" s="122"/>
      <c r="M124" s="122"/>
      <c r="N124" s="94" t="str">
        <f t="shared" si="28"/>
        <v>D</v>
      </c>
      <c r="O124" s="47">
        <f t="shared" si="29"/>
        <v>0</v>
      </c>
      <c r="P124" s="124"/>
      <c r="Q124" s="85"/>
      <c r="R124" s="85"/>
      <c r="S124" s="85"/>
      <c r="T124" s="85"/>
      <c r="U124" s="85"/>
      <c r="V124" s="85"/>
      <c r="W124" s="85"/>
      <c r="X124" s="85"/>
      <c r="Y124" s="85"/>
      <c r="Z124" s="85"/>
    </row>
    <row r="125">
      <c r="A125" s="86">
        <v>45843.0</v>
      </c>
      <c r="B125" s="87">
        <f t="shared" si="25"/>
        <v>45843</v>
      </c>
      <c r="C125" s="88">
        <f t="shared" si="30"/>
        <v>0.8402777778</v>
      </c>
      <c r="D125" s="122" t="s">
        <v>257</v>
      </c>
      <c r="E125" s="122"/>
      <c r="F125" s="122"/>
      <c r="G125" s="122"/>
      <c r="H125" s="94" t="str">
        <f t="shared" si="26"/>
        <v>D</v>
      </c>
      <c r="I125" s="47">
        <f t="shared" si="27"/>
        <v>0</v>
      </c>
      <c r="J125" s="122" t="s">
        <v>1098</v>
      </c>
      <c r="K125" s="122"/>
      <c r="L125" s="122"/>
      <c r="M125" s="122"/>
      <c r="N125" s="94" t="str">
        <f t="shared" si="28"/>
        <v>D</v>
      </c>
      <c r="O125" s="47">
        <f t="shared" si="29"/>
        <v>0</v>
      </c>
      <c r="P125" s="124"/>
      <c r="Q125" s="85"/>
      <c r="R125" s="85"/>
      <c r="S125" s="85"/>
      <c r="T125" s="85"/>
      <c r="U125" s="85"/>
      <c r="V125" s="85"/>
      <c r="W125" s="85"/>
      <c r="X125" s="85"/>
      <c r="Y125" s="85"/>
      <c r="Z125" s="85"/>
    </row>
    <row r="126">
      <c r="A126" s="86">
        <v>45843.0</v>
      </c>
      <c r="B126" s="87">
        <f t="shared" si="25"/>
        <v>45843</v>
      </c>
      <c r="C126" s="88">
        <f t="shared" si="30"/>
        <v>0.8472222222</v>
      </c>
      <c r="D126" s="122" t="s">
        <v>1080</v>
      </c>
      <c r="E126" s="122"/>
      <c r="F126" s="122"/>
      <c r="G126" s="122"/>
      <c r="H126" s="94" t="str">
        <f t="shared" si="26"/>
        <v>D</v>
      </c>
      <c r="I126" s="47">
        <f t="shared" si="27"/>
        <v>0</v>
      </c>
      <c r="J126" s="122" t="s">
        <v>1082</v>
      </c>
      <c r="K126" s="122"/>
      <c r="L126" s="122"/>
      <c r="M126" s="122"/>
      <c r="N126" s="94" t="str">
        <f t="shared" si="28"/>
        <v>D</v>
      </c>
      <c r="O126" s="47">
        <f t="shared" si="29"/>
        <v>0</v>
      </c>
      <c r="P126" s="124"/>
      <c r="Q126" s="85"/>
      <c r="R126" s="85"/>
      <c r="S126" s="85"/>
      <c r="T126" s="85"/>
      <c r="U126" s="85"/>
      <c r="V126" s="85"/>
      <c r="W126" s="85"/>
      <c r="X126" s="85"/>
      <c r="Y126" s="85"/>
      <c r="Z126" s="85"/>
    </row>
    <row r="127">
      <c r="A127" s="86">
        <v>45843.0</v>
      </c>
      <c r="B127" s="87">
        <f t="shared" si="25"/>
        <v>45843</v>
      </c>
      <c r="C127" s="88">
        <f t="shared" si="30"/>
        <v>0.8541666667</v>
      </c>
      <c r="D127" s="122" t="s">
        <v>1097</v>
      </c>
      <c r="E127" s="122"/>
      <c r="F127" s="122"/>
      <c r="G127" s="122"/>
      <c r="H127" s="94" t="str">
        <f t="shared" si="26"/>
        <v>D</v>
      </c>
      <c r="I127" s="47">
        <f t="shared" si="27"/>
        <v>0</v>
      </c>
      <c r="J127" s="122" t="s">
        <v>1088</v>
      </c>
      <c r="K127" s="122"/>
      <c r="L127" s="122"/>
      <c r="M127" s="122"/>
      <c r="N127" s="94" t="str">
        <f t="shared" si="28"/>
        <v>D</v>
      </c>
      <c r="O127" s="47">
        <f t="shared" si="29"/>
        <v>0</v>
      </c>
      <c r="P127" s="124"/>
      <c r="Q127" s="85"/>
      <c r="R127" s="85"/>
      <c r="S127" s="85"/>
      <c r="T127" s="85"/>
      <c r="U127" s="85"/>
      <c r="V127" s="85"/>
      <c r="W127" s="85"/>
      <c r="X127" s="85"/>
      <c r="Y127" s="85"/>
      <c r="Z127" s="85"/>
    </row>
    <row r="128">
      <c r="A128" s="86">
        <v>45843.0</v>
      </c>
      <c r="B128" s="87">
        <f t="shared" si="25"/>
        <v>45843</v>
      </c>
      <c r="C128" s="88">
        <f t="shared" si="30"/>
        <v>0.8611111111</v>
      </c>
      <c r="D128" s="122" t="s">
        <v>144</v>
      </c>
      <c r="E128" s="122"/>
      <c r="F128" s="122"/>
      <c r="G128" s="122"/>
      <c r="H128" s="94" t="str">
        <f t="shared" si="26"/>
        <v>D</v>
      </c>
      <c r="I128" s="47">
        <f t="shared" si="27"/>
        <v>0</v>
      </c>
      <c r="J128" s="122" t="s">
        <v>1081</v>
      </c>
      <c r="K128" s="122"/>
      <c r="L128" s="122"/>
      <c r="M128" s="122"/>
      <c r="N128" s="94" t="str">
        <f t="shared" si="28"/>
        <v>D</v>
      </c>
      <c r="O128" s="47">
        <f t="shared" si="29"/>
        <v>0</v>
      </c>
      <c r="P128" s="124"/>
      <c r="Q128" s="85"/>
      <c r="R128" s="85"/>
      <c r="S128" s="85"/>
      <c r="T128" s="85"/>
      <c r="U128" s="85"/>
      <c r="V128" s="85"/>
      <c r="W128" s="85"/>
      <c r="X128" s="85"/>
      <c r="Y128" s="85"/>
      <c r="Z128" s="85"/>
    </row>
    <row r="129">
      <c r="A129" s="86">
        <v>45843.0</v>
      </c>
      <c r="B129" s="87">
        <f t="shared" si="25"/>
        <v>45843</v>
      </c>
      <c r="C129" s="88">
        <f t="shared" si="30"/>
        <v>0.8680555556</v>
      </c>
      <c r="D129" s="122" t="s">
        <v>1094</v>
      </c>
      <c r="E129" s="122"/>
      <c r="F129" s="122"/>
      <c r="G129" s="122"/>
      <c r="H129" s="94" t="str">
        <f t="shared" si="26"/>
        <v>D</v>
      </c>
      <c r="I129" s="47">
        <f t="shared" si="27"/>
        <v>0</v>
      </c>
      <c r="J129" s="122" t="s">
        <v>1083</v>
      </c>
      <c r="K129" s="122"/>
      <c r="L129" s="122"/>
      <c r="M129" s="122"/>
      <c r="N129" s="94" t="str">
        <f t="shared" si="28"/>
        <v>D</v>
      </c>
      <c r="O129" s="47">
        <f t="shared" si="29"/>
        <v>0</v>
      </c>
      <c r="P129" s="124"/>
      <c r="Q129" s="85"/>
      <c r="R129" s="85"/>
      <c r="S129" s="85"/>
      <c r="T129" s="85"/>
      <c r="U129" s="85"/>
      <c r="V129" s="85"/>
      <c r="W129" s="85"/>
      <c r="X129" s="85"/>
      <c r="Y129" s="85"/>
      <c r="Z129" s="85"/>
    </row>
    <row r="130">
      <c r="A130" s="86">
        <v>45843.0</v>
      </c>
      <c r="B130" s="87">
        <f t="shared" si="25"/>
        <v>45843</v>
      </c>
      <c r="C130" s="88">
        <f t="shared" si="30"/>
        <v>0.875</v>
      </c>
      <c r="D130" s="122" t="s">
        <v>139</v>
      </c>
      <c r="E130" s="122"/>
      <c r="F130" s="122"/>
      <c r="G130" s="122"/>
      <c r="H130" s="94" t="str">
        <f t="shared" si="26"/>
        <v>D</v>
      </c>
      <c r="I130" s="47">
        <f t="shared" si="27"/>
        <v>0</v>
      </c>
      <c r="J130" s="122" t="s">
        <v>1086</v>
      </c>
      <c r="K130" s="122"/>
      <c r="L130" s="122"/>
      <c r="M130" s="122"/>
      <c r="N130" s="94" t="str">
        <f t="shared" si="28"/>
        <v>D</v>
      </c>
      <c r="O130" s="47">
        <f t="shared" si="29"/>
        <v>0</v>
      </c>
      <c r="P130" s="90"/>
      <c r="Q130" s="85"/>
      <c r="R130" s="85"/>
      <c r="S130" s="85"/>
      <c r="T130" s="85"/>
      <c r="U130" s="85"/>
      <c r="V130" s="85"/>
      <c r="W130" s="85"/>
      <c r="X130" s="85"/>
      <c r="Y130" s="85"/>
      <c r="Z130" s="85"/>
    </row>
    <row r="131">
      <c r="A131" s="83" t="s">
        <v>116</v>
      </c>
      <c r="B131" s="81" t="s">
        <v>16</v>
      </c>
      <c r="C131" s="82" t="s">
        <v>117</v>
      </c>
      <c r="D131" s="82" t="s">
        <v>118</v>
      </c>
      <c r="E131" s="82" t="s">
        <v>119</v>
      </c>
      <c r="F131" s="83" t="s">
        <v>120</v>
      </c>
      <c r="G131" s="82" t="s">
        <v>121</v>
      </c>
      <c r="H131" s="82" t="s">
        <v>122</v>
      </c>
      <c r="I131" s="82" t="s">
        <v>123</v>
      </c>
      <c r="J131" s="82" t="s">
        <v>118</v>
      </c>
      <c r="K131" s="82" t="s">
        <v>124</v>
      </c>
      <c r="L131" s="83" t="s">
        <v>125</v>
      </c>
      <c r="M131" s="82" t="s">
        <v>121</v>
      </c>
      <c r="N131" s="82" t="s">
        <v>122</v>
      </c>
      <c r="O131" s="82" t="s">
        <v>123</v>
      </c>
      <c r="P131" s="84" t="s">
        <v>52</v>
      </c>
      <c r="Q131" s="85"/>
      <c r="R131" s="85"/>
      <c r="S131" s="85"/>
      <c r="T131" s="85"/>
      <c r="U131" s="85"/>
      <c r="V131" s="85"/>
      <c r="W131" s="85"/>
      <c r="X131" s="85"/>
      <c r="Y131" s="85"/>
      <c r="Z131" s="85"/>
    </row>
    <row r="132">
      <c r="A132" s="86">
        <v>45844.0</v>
      </c>
      <c r="B132" s="87">
        <f t="shared" ref="B132:B156" si="31">A132</f>
        <v>45844</v>
      </c>
      <c r="C132" s="88">
        <v>0.7083333333333334</v>
      </c>
      <c r="D132" s="90" t="s">
        <v>1088</v>
      </c>
      <c r="E132" s="90"/>
      <c r="F132" s="90"/>
      <c r="G132" s="90"/>
      <c r="H132" s="94" t="str">
        <f t="shared" ref="H132:H156" si="32">IFS(G132&gt;M132,"W",G132&lt;M132,"L",G132=M132,"D")</f>
        <v>D</v>
      </c>
      <c r="I132" s="47">
        <f t="shared" ref="I132:I156" si="33">iferror(if(H132="W",lookup(G132,{7000,10000,20000,30000,50000,100000,150000},{210,300,600,900,1000,1800,2700}),lookup(G132,{7000,10000,20000,30000,50000,100000,150000},{105,150,300,450,500,900,1350})),0)</f>
        <v>0</v>
      </c>
      <c r="J132" s="89" t="s">
        <v>1080</v>
      </c>
      <c r="K132" s="90"/>
      <c r="L132" s="90"/>
      <c r="M132" s="89"/>
      <c r="N132" s="94" t="str">
        <f t="shared" ref="N132:N156" si="34">IFS(M132&gt;G132,"W",M132&lt;G132,"L",M132=G132,"D")</f>
        <v>D</v>
      </c>
      <c r="O132" s="47">
        <f t="shared" ref="O132:O156" si="35">iferror(if(N132="W",lookup(M132,{7000,10000,20000,30000,50000,100000,150000},{210,300,600,900,1000,1800,2700}),lookup(M132,{7000,10000,20000,30000,50000,100000,150000},{105,150,300,450,500,900,1350})),0)</f>
        <v>0</v>
      </c>
      <c r="P132" s="90"/>
      <c r="Q132" s="85"/>
      <c r="R132" s="85"/>
      <c r="S132" s="85"/>
      <c r="T132" s="85"/>
      <c r="U132" s="85"/>
      <c r="V132" s="85"/>
      <c r="W132" s="85"/>
      <c r="X132" s="85"/>
      <c r="Y132" s="85"/>
      <c r="Z132" s="85"/>
    </row>
    <row r="133">
      <c r="A133" s="86">
        <v>45844.0</v>
      </c>
      <c r="B133" s="87">
        <f t="shared" si="31"/>
        <v>45844</v>
      </c>
      <c r="C133" s="88">
        <f t="shared" ref="C133:C156" si="36">C132 + TIME(0, 10, 0)</f>
        <v>0.7152777778</v>
      </c>
      <c r="D133" s="90" t="s">
        <v>144</v>
      </c>
      <c r="E133" s="90"/>
      <c r="F133" s="90"/>
      <c r="G133" s="90"/>
      <c r="H133" s="94" t="str">
        <f t="shared" si="32"/>
        <v>D</v>
      </c>
      <c r="I133" s="47">
        <f t="shared" si="33"/>
        <v>0</v>
      </c>
      <c r="J133" s="90" t="s">
        <v>1087</v>
      </c>
      <c r="K133" s="90"/>
      <c r="L133" s="90"/>
      <c r="M133" s="90"/>
      <c r="N133" s="94" t="str">
        <f t="shared" si="34"/>
        <v>D</v>
      </c>
      <c r="O133" s="47">
        <f t="shared" si="35"/>
        <v>0</v>
      </c>
      <c r="P133" s="90"/>
      <c r="Q133" s="85"/>
      <c r="R133" s="85"/>
      <c r="S133" s="85"/>
      <c r="T133" s="85"/>
      <c r="U133" s="85"/>
      <c r="V133" s="85"/>
      <c r="W133" s="85"/>
      <c r="X133" s="85"/>
      <c r="Y133" s="85"/>
      <c r="Z133" s="85"/>
    </row>
    <row r="134">
      <c r="A134" s="86">
        <v>45844.0</v>
      </c>
      <c r="B134" s="87">
        <f t="shared" si="31"/>
        <v>45844</v>
      </c>
      <c r="C134" s="88">
        <f t="shared" si="36"/>
        <v>0.7222222222</v>
      </c>
      <c r="D134" s="90" t="s">
        <v>1085</v>
      </c>
      <c r="E134" s="90"/>
      <c r="F134" s="90"/>
      <c r="G134" s="90"/>
      <c r="H134" s="94" t="str">
        <f t="shared" si="32"/>
        <v>D</v>
      </c>
      <c r="I134" s="47">
        <f t="shared" si="33"/>
        <v>0</v>
      </c>
      <c r="J134" s="90" t="s">
        <v>1091</v>
      </c>
      <c r="K134" s="90"/>
      <c r="L134" s="90"/>
      <c r="M134" s="90"/>
      <c r="N134" s="94" t="str">
        <f t="shared" si="34"/>
        <v>D</v>
      </c>
      <c r="O134" s="47">
        <f t="shared" si="35"/>
        <v>0</v>
      </c>
      <c r="P134" s="90"/>
      <c r="Q134" s="85"/>
      <c r="R134" s="85"/>
      <c r="S134" s="85"/>
      <c r="T134" s="85"/>
      <c r="U134" s="85"/>
      <c r="V134" s="85"/>
      <c r="W134" s="85"/>
      <c r="X134" s="85"/>
      <c r="Y134" s="85"/>
      <c r="Z134" s="85"/>
    </row>
    <row r="135">
      <c r="A135" s="86">
        <v>45844.0</v>
      </c>
      <c r="B135" s="87">
        <f t="shared" si="31"/>
        <v>45844</v>
      </c>
      <c r="C135" s="88">
        <f t="shared" si="36"/>
        <v>0.7291666667</v>
      </c>
      <c r="D135" s="90" t="s">
        <v>1093</v>
      </c>
      <c r="E135" s="90"/>
      <c r="F135" s="90"/>
      <c r="G135" s="90"/>
      <c r="H135" s="94" t="str">
        <f t="shared" si="32"/>
        <v>D</v>
      </c>
      <c r="I135" s="47">
        <f t="shared" si="33"/>
        <v>0</v>
      </c>
      <c r="J135" s="90" t="s">
        <v>1082</v>
      </c>
      <c r="K135" s="90"/>
      <c r="L135" s="90"/>
      <c r="M135" s="90"/>
      <c r="N135" s="94" t="str">
        <f t="shared" si="34"/>
        <v>D</v>
      </c>
      <c r="O135" s="47">
        <f t="shared" si="35"/>
        <v>0</v>
      </c>
      <c r="P135" s="90"/>
      <c r="Q135" s="85"/>
      <c r="R135" s="85"/>
      <c r="S135" s="85"/>
      <c r="T135" s="85"/>
      <c r="U135" s="85"/>
      <c r="V135" s="85"/>
      <c r="W135" s="85"/>
      <c r="X135" s="85"/>
      <c r="Y135" s="85"/>
      <c r="Z135" s="85"/>
    </row>
    <row r="136">
      <c r="A136" s="86">
        <v>45844.0</v>
      </c>
      <c r="B136" s="87">
        <f t="shared" si="31"/>
        <v>45844</v>
      </c>
      <c r="C136" s="88">
        <f t="shared" si="36"/>
        <v>0.7361111111</v>
      </c>
      <c r="D136" s="90" t="s">
        <v>1095</v>
      </c>
      <c r="E136" s="90"/>
      <c r="F136" s="90"/>
      <c r="G136" s="90"/>
      <c r="H136" s="94" t="str">
        <f t="shared" si="32"/>
        <v>D</v>
      </c>
      <c r="I136" s="47">
        <f t="shared" si="33"/>
        <v>0</v>
      </c>
      <c r="J136" s="90" t="s">
        <v>1084</v>
      </c>
      <c r="K136" s="90"/>
      <c r="L136" s="90"/>
      <c r="M136" s="90"/>
      <c r="N136" s="94" t="str">
        <f t="shared" si="34"/>
        <v>D</v>
      </c>
      <c r="O136" s="47">
        <f t="shared" si="35"/>
        <v>0</v>
      </c>
      <c r="P136" s="90"/>
      <c r="Q136" s="85"/>
      <c r="R136" s="85"/>
      <c r="S136" s="85"/>
      <c r="T136" s="85"/>
      <c r="U136" s="85"/>
      <c r="V136" s="85"/>
      <c r="W136" s="85"/>
      <c r="X136" s="85"/>
      <c r="Y136" s="85"/>
      <c r="Z136" s="85"/>
    </row>
    <row r="137">
      <c r="A137" s="86">
        <v>45844.0</v>
      </c>
      <c r="B137" s="87">
        <f t="shared" si="31"/>
        <v>45844</v>
      </c>
      <c r="C137" s="88">
        <f t="shared" si="36"/>
        <v>0.7430555556</v>
      </c>
      <c r="D137" s="90" t="s">
        <v>1100</v>
      </c>
      <c r="E137" s="90"/>
      <c r="F137" s="90"/>
      <c r="G137" s="90"/>
      <c r="H137" s="94" t="str">
        <f t="shared" si="32"/>
        <v>D</v>
      </c>
      <c r="I137" s="47">
        <f t="shared" si="33"/>
        <v>0</v>
      </c>
      <c r="J137" s="90" t="s">
        <v>1093</v>
      </c>
      <c r="K137" s="90"/>
      <c r="L137" s="90"/>
      <c r="M137" s="90"/>
      <c r="N137" s="94" t="str">
        <f t="shared" si="34"/>
        <v>D</v>
      </c>
      <c r="O137" s="47">
        <f t="shared" si="35"/>
        <v>0</v>
      </c>
      <c r="P137" s="124"/>
      <c r="Q137" s="85"/>
      <c r="R137" s="85"/>
      <c r="S137" s="85"/>
      <c r="T137" s="85"/>
      <c r="U137" s="85"/>
      <c r="V137" s="85"/>
      <c r="W137" s="85"/>
      <c r="X137" s="85"/>
      <c r="Y137" s="85"/>
      <c r="Z137" s="85"/>
    </row>
    <row r="138">
      <c r="A138" s="86">
        <v>45844.0</v>
      </c>
      <c r="B138" s="87">
        <f t="shared" si="31"/>
        <v>45844</v>
      </c>
      <c r="C138" s="88">
        <f t="shared" si="36"/>
        <v>0.75</v>
      </c>
      <c r="D138" s="90" t="s">
        <v>1097</v>
      </c>
      <c r="E138" s="90"/>
      <c r="F138" s="90"/>
      <c r="G138" s="90"/>
      <c r="H138" s="94" t="str">
        <f t="shared" si="32"/>
        <v>D</v>
      </c>
      <c r="I138" s="47">
        <f t="shared" si="33"/>
        <v>0</v>
      </c>
      <c r="J138" s="90" t="s">
        <v>1100</v>
      </c>
      <c r="K138" s="90"/>
      <c r="L138" s="90"/>
      <c r="M138" s="90"/>
      <c r="N138" s="94" t="str">
        <f t="shared" si="34"/>
        <v>D</v>
      </c>
      <c r="O138" s="47">
        <f t="shared" si="35"/>
        <v>0</v>
      </c>
      <c r="P138" s="90"/>
      <c r="Q138" s="85"/>
      <c r="R138" s="85"/>
      <c r="S138" s="85"/>
      <c r="T138" s="85"/>
      <c r="U138" s="85"/>
      <c r="V138" s="85"/>
      <c r="W138" s="85"/>
      <c r="X138" s="85"/>
      <c r="Y138" s="85"/>
      <c r="Z138" s="85"/>
    </row>
    <row r="139">
      <c r="A139" s="86">
        <v>45844.0</v>
      </c>
      <c r="B139" s="87">
        <f t="shared" si="31"/>
        <v>45844</v>
      </c>
      <c r="C139" s="88">
        <f t="shared" si="36"/>
        <v>0.7569444444</v>
      </c>
      <c r="D139" s="90" t="s">
        <v>1089</v>
      </c>
      <c r="E139" s="90"/>
      <c r="F139" s="90"/>
      <c r="G139" s="90"/>
      <c r="H139" s="94" t="str">
        <f t="shared" si="32"/>
        <v>D</v>
      </c>
      <c r="I139" s="47">
        <f t="shared" si="33"/>
        <v>0</v>
      </c>
      <c r="J139" s="90" t="s">
        <v>257</v>
      </c>
      <c r="K139" s="90"/>
      <c r="L139" s="90"/>
      <c r="M139" s="90"/>
      <c r="N139" s="94" t="str">
        <f t="shared" si="34"/>
        <v>D</v>
      </c>
      <c r="O139" s="47">
        <f t="shared" si="35"/>
        <v>0</v>
      </c>
      <c r="P139" s="90"/>
      <c r="Q139" s="85"/>
      <c r="R139" s="85"/>
      <c r="S139" s="85"/>
      <c r="T139" s="85"/>
      <c r="U139" s="85"/>
      <c r="V139" s="85"/>
      <c r="W139" s="85"/>
      <c r="X139" s="85"/>
      <c r="Y139" s="85"/>
      <c r="Z139" s="85"/>
    </row>
    <row r="140">
      <c r="A140" s="86">
        <v>45844.0</v>
      </c>
      <c r="B140" s="87">
        <f t="shared" si="31"/>
        <v>45844</v>
      </c>
      <c r="C140" s="88">
        <f t="shared" si="36"/>
        <v>0.7638888889</v>
      </c>
      <c r="D140" s="90" t="s">
        <v>1081</v>
      </c>
      <c r="E140" s="90"/>
      <c r="F140" s="90"/>
      <c r="G140" s="90"/>
      <c r="H140" s="94" t="str">
        <f t="shared" si="32"/>
        <v>D</v>
      </c>
      <c r="I140" s="47">
        <f t="shared" si="33"/>
        <v>0</v>
      </c>
      <c r="J140" s="90" t="s">
        <v>1098</v>
      </c>
      <c r="K140" s="90"/>
      <c r="L140" s="90"/>
      <c r="M140" s="90"/>
      <c r="N140" s="94" t="str">
        <f t="shared" si="34"/>
        <v>D</v>
      </c>
      <c r="O140" s="47">
        <f t="shared" si="35"/>
        <v>0</v>
      </c>
      <c r="P140" s="90"/>
      <c r="Q140" s="85"/>
      <c r="R140" s="85"/>
      <c r="S140" s="85"/>
      <c r="T140" s="85"/>
      <c r="U140" s="85"/>
      <c r="V140" s="85"/>
      <c r="W140" s="85"/>
      <c r="X140" s="85"/>
      <c r="Y140" s="85"/>
      <c r="Z140" s="85"/>
    </row>
    <row r="141">
      <c r="A141" s="86">
        <v>45844.0</v>
      </c>
      <c r="B141" s="87">
        <f t="shared" si="31"/>
        <v>45844</v>
      </c>
      <c r="C141" s="88">
        <f t="shared" si="36"/>
        <v>0.7708333333</v>
      </c>
      <c r="D141" s="90" t="s">
        <v>1099</v>
      </c>
      <c r="E141" s="475" t="s">
        <v>1109</v>
      </c>
      <c r="F141" s="91">
        <v>5.8917053E8</v>
      </c>
      <c r="G141" s="91">
        <v>0.0</v>
      </c>
      <c r="H141" s="94" t="str">
        <f t="shared" si="32"/>
        <v>L</v>
      </c>
      <c r="I141" s="47">
        <f t="shared" si="33"/>
        <v>0</v>
      </c>
      <c r="J141" s="90" t="s">
        <v>1085</v>
      </c>
      <c r="K141" s="475">
        <v>9.76049498E8</v>
      </c>
      <c r="L141" s="91">
        <v>7.49206375E8</v>
      </c>
      <c r="M141" s="91">
        <v>20000.0</v>
      </c>
      <c r="N141" s="94" t="str">
        <f t="shared" si="34"/>
        <v>W</v>
      </c>
      <c r="O141" s="47">
        <f t="shared" si="35"/>
        <v>600</v>
      </c>
      <c r="P141" s="91" t="s">
        <v>1123</v>
      </c>
      <c r="Q141" s="85"/>
      <c r="R141" s="85"/>
      <c r="S141" s="85"/>
      <c r="T141" s="85"/>
      <c r="U141" s="85"/>
      <c r="V141" s="85"/>
      <c r="W141" s="85"/>
      <c r="X141" s="85"/>
      <c r="Y141" s="85"/>
      <c r="Z141" s="85"/>
    </row>
    <row r="142">
      <c r="A142" s="86">
        <v>45844.0</v>
      </c>
      <c r="B142" s="87">
        <f t="shared" si="31"/>
        <v>45844</v>
      </c>
      <c r="C142" s="88">
        <f t="shared" si="36"/>
        <v>0.7777777778</v>
      </c>
      <c r="D142" s="90" t="s">
        <v>1090</v>
      </c>
      <c r="E142" s="475">
        <v>9.86114162E8</v>
      </c>
      <c r="F142" s="91">
        <v>7.59290879E8</v>
      </c>
      <c r="G142" s="91">
        <v>0.0</v>
      </c>
      <c r="H142" s="94" t="str">
        <f t="shared" si="32"/>
        <v>L</v>
      </c>
      <c r="I142" s="47">
        <f t="shared" si="33"/>
        <v>0</v>
      </c>
      <c r="J142" s="90" t="s">
        <v>1099</v>
      </c>
      <c r="K142" s="475">
        <v>9.85288091E8</v>
      </c>
      <c r="L142" s="91">
        <v>7.58564827E8</v>
      </c>
      <c r="M142" s="91">
        <v>20000.0</v>
      </c>
      <c r="N142" s="94" t="str">
        <f t="shared" si="34"/>
        <v>W</v>
      </c>
      <c r="O142" s="47">
        <f t="shared" si="35"/>
        <v>600</v>
      </c>
      <c r="P142" s="91" t="s">
        <v>1124</v>
      </c>
      <c r="Q142" s="85"/>
      <c r="R142" s="85"/>
      <c r="S142" s="85"/>
      <c r="T142" s="85"/>
      <c r="U142" s="85"/>
      <c r="V142" s="85"/>
      <c r="W142" s="85"/>
      <c r="X142" s="85"/>
      <c r="Y142" s="85"/>
      <c r="Z142" s="85"/>
    </row>
    <row r="143">
      <c r="A143" s="86">
        <v>45844.0</v>
      </c>
      <c r="B143" s="87">
        <f t="shared" si="31"/>
        <v>45844</v>
      </c>
      <c r="C143" s="88">
        <f t="shared" si="36"/>
        <v>0.7847222222</v>
      </c>
      <c r="D143" s="90" t="s">
        <v>166</v>
      </c>
      <c r="E143" s="476">
        <v>1.029107439E9</v>
      </c>
      <c r="F143" s="91">
        <v>7.98438063E8</v>
      </c>
      <c r="G143" s="91">
        <v>0.0</v>
      </c>
      <c r="H143" s="94" t="str">
        <f t="shared" si="32"/>
        <v>L</v>
      </c>
      <c r="I143" s="47">
        <f t="shared" si="33"/>
        <v>0</v>
      </c>
      <c r="J143" s="90" t="s">
        <v>1095</v>
      </c>
      <c r="K143" s="475">
        <v>1.005042396E9</v>
      </c>
      <c r="L143" s="91">
        <v>7.74310365E8</v>
      </c>
      <c r="M143" s="91">
        <v>20000.0</v>
      </c>
      <c r="N143" s="94" t="str">
        <f t="shared" si="34"/>
        <v>W</v>
      </c>
      <c r="O143" s="47">
        <f t="shared" si="35"/>
        <v>600</v>
      </c>
      <c r="P143" s="91" t="s">
        <v>1125</v>
      </c>
      <c r="Q143" s="85"/>
      <c r="R143" s="85"/>
      <c r="S143" s="85"/>
      <c r="T143" s="85"/>
      <c r="U143" s="85"/>
      <c r="V143" s="85"/>
      <c r="W143" s="85"/>
      <c r="X143" s="85"/>
      <c r="Y143" s="85"/>
      <c r="Z143" s="85"/>
    </row>
    <row r="144">
      <c r="A144" s="86">
        <v>45844.0</v>
      </c>
      <c r="B144" s="87">
        <f t="shared" si="31"/>
        <v>45844</v>
      </c>
      <c r="C144" s="88">
        <f t="shared" si="36"/>
        <v>0.7916666667</v>
      </c>
      <c r="D144" s="90" t="s">
        <v>139</v>
      </c>
      <c r="E144" s="475" t="s">
        <v>1109</v>
      </c>
      <c r="F144" s="91">
        <v>5.8917053E8</v>
      </c>
      <c r="G144" s="91">
        <v>50000.0</v>
      </c>
      <c r="H144" s="94" t="str">
        <f t="shared" si="32"/>
        <v>W</v>
      </c>
      <c r="I144" s="47">
        <f t="shared" si="33"/>
        <v>1000</v>
      </c>
      <c r="J144" s="90" t="s">
        <v>1092</v>
      </c>
      <c r="K144" s="475">
        <v>9.76049498E8</v>
      </c>
      <c r="L144" s="91">
        <v>7.49206375E8</v>
      </c>
      <c r="M144" s="91">
        <v>0.0</v>
      </c>
      <c r="N144" s="94" t="str">
        <f t="shared" si="34"/>
        <v>L</v>
      </c>
      <c r="O144" s="47">
        <f t="shared" si="35"/>
        <v>0</v>
      </c>
      <c r="P144" s="91" t="s">
        <v>1126</v>
      </c>
      <c r="Q144" s="85"/>
      <c r="R144" s="85"/>
      <c r="S144" s="85"/>
      <c r="T144" s="85"/>
      <c r="U144" s="85"/>
      <c r="V144" s="85"/>
      <c r="W144" s="85"/>
      <c r="X144" s="85"/>
      <c r="Y144" s="85"/>
      <c r="Z144" s="85"/>
    </row>
    <row r="145">
      <c r="A145" s="86">
        <v>45844.0</v>
      </c>
      <c r="B145" s="87">
        <f t="shared" si="31"/>
        <v>45844</v>
      </c>
      <c r="C145" s="88">
        <f t="shared" si="36"/>
        <v>0.7986111111</v>
      </c>
      <c r="D145" s="90" t="s">
        <v>1086</v>
      </c>
      <c r="E145" s="475">
        <v>9.86114162E8</v>
      </c>
      <c r="F145" s="91">
        <v>7.59290879E8</v>
      </c>
      <c r="G145" s="91">
        <v>50000.0</v>
      </c>
      <c r="H145" s="94" t="str">
        <f t="shared" si="32"/>
        <v>W</v>
      </c>
      <c r="I145" s="47">
        <f t="shared" si="33"/>
        <v>1000</v>
      </c>
      <c r="J145" s="90" t="s">
        <v>1094</v>
      </c>
      <c r="K145" s="475">
        <v>9.85288091E8</v>
      </c>
      <c r="L145" s="91">
        <v>7.58564827E8</v>
      </c>
      <c r="M145" s="91">
        <v>0.0</v>
      </c>
      <c r="N145" s="94" t="str">
        <f t="shared" si="34"/>
        <v>L</v>
      </c>
      <c r="O145" s="47">
        <f t="shared" si="35"/>
        <v>0</v>
      </c>
      <c r="P145" s="91" t="s">
        <v>1127</v>
      </c>
      <c r="Q145" s="85"/>
      <c r="R145" s="85"/>
      <c r="S145" s="85"/>
      <c r="T145" s="85"/>
      <c r="U145" s="85"/>
      <c r="V145" s="85"/>
      <c r="W145" s="85"/>
      <c r="X145" s="85"/>
      <c r="Y145" s="85"/>
      <c r="Z145" s="85"/>
    </row>
    <row r="146">
      <c r="A146" s="86">
        <v>45844.0</v>
      </c>
      <c r="B146" s="87">
        <f t="shared" si="31"/>
        <v>45844</v>
      </c>
      <c r="C146" s="88">
        <f t="shared" si="36"/>
        <v>0.8055555556</v>
      </c>
      <c r="D146" s="90" t="s">
        <v>1080</v>
      </c>
      <c r="E146" s="476">
        <v>1.029107439E9</v>
      </c>
      <c r="F146" s="91">
        <v>7.98438063E8</v>
      </c>
      <c r="G146" s="91">
        <v>0.0</v>
      </c>
      <c r="H146" s="94" t="str">
        <f t="shared" si="32"/>
        <v>L</v>
      </c>
      <c r="I146" s="47">
        <f t="shared" si="33"/>
        <v>0</v>
      </c>
      <c r="J146" s="90" t="s">
        <v>1088</v>
      </c>
      <c r="K146" s="475">
        <v>1.02910428E9</v>
      </c>
      <c r="L146" s="91">
        <v>7.98603342E8</v>
      </c>
      <c r="M146" s="91">
        <v>20000.0</v>
      </c>
      <c r="N146" s="94" t="str">
        <f t="shared" si="34"/>
        <v>W</v>
      </c>
      <c r="O146" s="47">
        <f t="shared" si="35"/>
        <v>600</v>
      </c>
      <c r="P146" s="91" t="s">
        <v>1128</v>
      </c>
      <c r="Q146" s="85"/>
      <c r="R146" s="85"/>
      <c r="S146" s="85"/>
      <c r="T146" s="85"/>
      <c r="U146" s="85"/>
      <c r="V146" s="85"/>
      <c r="W146" s="85"/>
      <c r="X146" s="85"/>
      <c r="Y146" s="85"/>
      <c r="Z146" s="85"/>
    </row>
    <row r="147">
      <c r="A147" s="86">
        <v>45844.0</v>
      </c>
      <c r="B147" s="87">
        <f t="shared" si="31"/>
        <v>45844</v>
      </c>
      <c r="C147" s="88">
        <f t="shared" si="36"/>
        <v>0.8125</v>
      </c>
      <c r="D147" s="90" t="s">
        <v>1084</v>
      </c>
      <c r="E147" s="475">
        <v>9.76049498E8</v>
      </c>
      <c r="F147" s="91">
        <v>7.49206375E8</v>
      </c>
      <c r="G147" s="91">
        <v>0.0</v>
      </c>
      <c r="H147" s="94" t="str">
        <f t="shared" si="32"/>
        <v>L</v>
      </c>
      <c r="I147" s="47">
        <f t="shared" si="33"/>
        <v>0</v>
      </c>
      <c r="J147" s="90" t="s">
        <v>1089</v>
      </c>
      <c r="K147" s="475" t="s">
        <v>1116</v>
      </c>
      <c r="L147" s="91">
        <v>7.81079493E8</v>
      </c>
      <c r="M147" s="91">
        <v>30000.0</v>
      </c>
      <c r="N147" s="94" t="str">
        <f t="shared" si="34"/>
        <v>W</v>
      </c>
      <c r="O147" s="47">
        <f t="shared" si="35"/>
        <v>900</v>
      </c>
      <c r="P147" s="91" t="s">
        <v>1129</v>
      </c>
      <c r="Q147" s="85"/>
      <c r="R147" s="85"/>
      <c r="S147" s="85"/>
      <c r="T147" s="85"/>
      <c r="U147" s="85"/>
      <c r="V147" s="85"/>
      <c r="W147" s="85"/>
      <c r="X147" s="85"/>
      <c r="Y147" s="85"/>
      <c r="Z147" s="85"/>
    </row>
    <row r="148">
      <c r="A148" s="86">
        <v>45844.0</v>
      </c>
      <c r="B148" s="87">
        <f t="shared" si="31"/>
        <v>45844</v>
      </c>
      <c r="C148" s="88">
        <f t="shared" si="36"/>
        <v>0.8194444444</v>
      </c>
      <c r="D148" s="90" t="s">
        <v>1091</v>
      </c>
      <c r="E148" s="475" t="s">
        <v>1109</v>
      </c>
      <c r="F148" s="91">
        <v>5.8917053E8</v>
      </c>
      <c r="G148" s="91">
        <v>0.0</v>
      </c>
      <c r="H148" s="94" t="str">
        <f t="shared" si="32"/>
        <v>L</v>
      </c>
      <c r="I148" s="47">
        <f t="shared" si="33"/>
        <v>0</v>
      </c>
      <c r="J148" s="90" t="s">
        <v>1096</v>
      </c>
      <c r="K148" s="475" t="s">
        <v>1118</v>
      </c>
      <c r="L148" s="91">
        <v>5.3857713E8</v>
      </c>
      <c r="M148" s="91">
        <v>50000.0</v>
      </c>
      <c r="N148" s="94" t="str">
        <f t="shared" si="34"/>
        <v>W</v>
      </c>
      <c r="O148" s="47">
        <f t="shared" si="35"/>
        <v>1000</v>
      </c>
      <c r="P148" s="91" t="s">
        <v>1130</v>
      </c>
      <c r="Q148" s="85"/>
      <c r="R148" s="85"/>
      <c r="S148" s="85"/>
      <c r="T148" s="85"/>
      <c r="U148" s="85"/>
      <c r="V148" s="85"/>
      <c r="W148" s="85"/>
      <c r="X148" s="85"/>
      <c r="Y148" s="85"/>
      <c r="Z148" s="85"/>
    </row>
    <row r="149">
      <c r="A149" s="86">
        <v>45844.0</v>
      </c>
      <c r="B149" s="87">
        <f t="shared" si="31"/>
        <v>45844</v>
      </c>
      <c r="C149" s="88">
        <f t="shared" si="36"/>
        <v>0.8263888889</v>
      </c>
      <c r="D149" s="90" t="s">
        <v>257</v>
      </c>
      <c r="E149" s="477"/>
      <c r="F149" s="90"/>
      <c r="G149" s="90"/>
      <c r="H149" s="94" t="str">
        <f t="shared" si="32"/>
        <v>D</v>
      </c>
      <c r="I149" s="47">
        <f t="shared" si="33"/>
        <v>0</v>
      </c>
      <c r="J149" s="90" t="s">
        <v>1097</v>
      </c>
      <c r="K149" s="477"/>
      <c r="L149" s="90"/>
      <c r="M149" s="90"/>
      <c r="N149" s="94" t="str">
        <f t="shared" si="34"/>
        <v>D</v>
      </c>
      <c r="O149" s="47">
        <f t="shared" si="35"/>
        <v>0</v>
      </c>
      <c r="P149" s="91"/>
      <c r="Q149" s="85"/>
      <c r="R149" s="85"/>
      <c r="S149" s="85"/>
      <c r="T149" s="85"/>
      <c r="U149" s="85"/>
      <c r="V149" s="85"/>
      <c r="W149" s="85"/>
      <c r="X149" s="85"/>
      <c r="Y149" s="85"/>
      <c r="Z149" s="85"/>
    </row>
    <row r="150">
      <c r="A150" s="86">
        <v>45844.0</v>
      </c>
      <c r="B150" s="87">
        <f t="shared" si="31"/>
        <v>45844</v>
      </c>
      <c r="C150" s="88">
        <f t="shared" si="36"/>
        <v>0.8333333333</v>
      </c>
      <c r="D150" s="90" t="s">
        <v>1098</v>
      </c>
      <c r="E150" s="477"/>
      <c r="F150" s="90"/>
      <c r="G150" s="90"/>
      <c r="H150" s="94" t="str">
        <f t="shared" si="32"/>
        <v>D</v>
      </c>
      <c r="I150" s="47">
        <f t="shared" si="33"/>
        <v>0</v>
      </c>
      <c r="J150" s="90" t="s">
        <v>1081</v>
      </c>
      <c r="K150" s="477"/>
      <c r="L150" s="90"/>
      <c r="M150" s="90"/>
      <c r="N150" s="94" t="str">
        <f t="shared" si="34"/>
        <v>D</v>
      </c>
      <c r="O150" s="47">
        <f t="shared" si="35"/>
        <v>0</v>
      </c>
      <c r="P150" s="124"/>
      <c r="Q150" s="85"/>
      <c r="R150" s="85"/>
      <c r="S150" s="85"/>
      <c r="T150" s="85"/>
      <c r="U150" s="85"/>
      <c r="V150" s="85"/>
      <c r="W150" s="85"/>
      <c r="X150" s="85"/>
      <c r="Y150" s="85"/>
      <c r="Z150" s="85"/>
    </row>
    <row r="151">
      <c r="A151" s="86">
        <v>45844.0</v>
      </c>
      <c r="B151" s="87">
        <f t="shared" si="31"/>
        <v>45844</v>
      </c>
      <c r="C151" s="88">
        <f t="shared" si="36"/>
        <v>0.8402777778</v>
      </c>
      <c r="D151" s="90" t="s">
        <v>1096</v>
      </c>
      <c r="E151" s="477"/>
      <c r="F151" s="90"/>
      <c r="G151" s="90"/>
      <c r="H151" s="94" t="str">
        <f t="shared" si="32"/>
        <v>D</v>
      </c>
      <c r="I151" s="47">
        <f t="shared" si="33"/>
        <v>0</v>
      </c>
      <c r="J151" s="90" t="s">
        <v>1090</v>
      </c>
      <c r="K151" s="90"/>
      <c r="L151" s="90"/>
      <c r="M151" s="90"/>
      <c r="N151" s="94" t="str">
        <f t="shared" si="34"/>
        <v>D</v>
      </c>
      <c r="O151" s="47">
        <f t="shared" si="35"/>
        <v>0</v>
      </c>
      <c r="P151" s="124"/>
      <c r="Q151" s="85"/>
      <c r="R151" s="85"/>
      <c r="S151" s="85"/>
      <c r="T151" s="85"/>
      <c r="U151" s="85"/>
      <c r="V151" s="85"/>
      <c r="W151" s="85"/>
      <c r="X151" s="85"/>
      <c r="Y151" s="85"/>
      <c r="Z151" s="85"/>
    </row>
    <row r="152">
      <c r="A152" s="86">
        <v>45844.0</v>
      </c>
      <c r="B152" s="87">
        <f t="shared" si="31"/>
        <v>45844</v>
      </c>
      <c r="C152" s="88">
        <f t="shared" si="36"/>
        <v>0.8472222222</v>
      </c>
      <c r="D152" s="90" t="s">
        <v>1082</v>
      </c>
      <c r="E152" s="90"/>
      <c r="F152" s="90"/>
      <c r="G152" s="90"/>
      <c r="H152" s="94" t="str">
        <f t="shared" si="32"/>
        <v>D</v>
      </c>
      <c r="I152" s="47">
        <f t="shared" si="33"/>
        <v>0</v>
      </c>
      <c r="J152" s="90" t="s">
        <v>139</v>
      </c>
      <c r="K152" s="90"/>
      <c r="L152" s="90"/>
      <c r="M152" s="90"/>
      <c r="N152" s="94" t="str">
        <f t="shared" si="34"/>
        <v>D</v>
      </c>
      <c r="O152" s="47">
        <f t="shared" si="35"/>
        <v>0</v>
      </c>
      <c r="P152" s="124"/>
      <c r="Q152" s="85"/>
      <c r="R152" s="85"/>
      <c r="S152" s="85"/>
      <c r="T152" s="85"/>
      <c r="U152" s="85"/>
      <c r="V152" s="85"/>
      <c r="W152" s="85"/>
      <c r="X152" s="85"/>
      <c r="Y152" s="85"/>
      <c r="Z152" s="85"/>
    </row>
    <row r="153">
      <c r="A153" s="86">
        <v>45844.0</v>
      </c>
      <c r="B153" s="87">
        <f t="shared" si="31"/>
        <v>45844</v>
      </c>
      <c r="C153" s="88">
        <f t="shared" si="36"/>
        <v>0.8541666667</v>
      </c>
      <c r="D153" s="90" t="s">
        <v>1087</v>
      </c>
      <c r="E153" s="90"/>
      <c r="F153" s="90"/>
      <c r="G153" s="90"/>
      <c r="H153" s="94" t="str">
        <f t="shared" si="32"/>
        <v>D</v>
      </c>
      <c r="I153" s="47">
        <f t="shared" si="33"/>
        <v>0</v>
      </c>
      <c r="J153" s="90" t="s">
        <v>1086</v>
      </c>
      <c r="K153" s="90"/>
      <c r="L153" s="90"/>
      <c r="M153" s="90"/>
      <c r="N153" s="94" t="str">
        <f t="shared" si="34"/>
        <v>D</v>
      </c>
      <c r="O153" s="47">
        <f t="shared" si="35"/>
        <v>0</v>
      </c>
      <c r="P153" s="124"/>
      <c r="Q153" s="85"/>
      <c r="R153" s="85"/>
      <c r="S153" s="85"/>
      <c r="T153" s="85"/>
      <c r="U153" s="85"/>
      <c r="V153" s="85"/>
      <c r="W153" s="85"/>
      <c r="X153" s="85"/>
      <c r="Y153" s="85"/>
      <c r="Z153" s="85"/>
    </row>
    <row r="154">
      <c r="A154" s="86">
        <v>45844.0</v>
      </c>
      <c r="B154" s="87">
        <f t="shared" si="31"/>
        <v>45844</v>
      </c>
      <c r="C154" s="88">
        <f t="shared" si="36"/>
        <v>0.8611111111</v>
      </c>
      <c r="D154" s="90" t="s">
        <v>1092</v>
      </c>
      <c r="E154" s="90"/>
      <c r="F154" s="90"/>
      <c r="G154" s="90"/>
      <c r="H154" s="94" t="str">
        <f t="shared" si="32"/>
        <v>D</v>
      </c>
      <c r="I154" s="47">
        <f t="shared" si="33"/>
        <v>0</v>
      </c>
      <c r="J154" s="90" t="s">
        <v>144</v>
      </c>
      <c r="K154" s="90"/>
      <c r="L154" s="90"/>
      <c r="M154" s="90"/>
      <c r="N154" s="94" t="str">
        <f t="shared" si="34"/>
        <v>D</v>
      </c>
      <c r="O154" s="47">
        <f t="shared" si="35"/>
        <v>0</v>
      </c>
      <c r="P154" s="124"/>
      <c r="Q154" s="85"/>
      <c r="R154" s="85"/>
      <c r="S154" s="85"/>
      <c r="T154" s="85"/>
      <c r="U154" s="85"/>
      <c r="V154" s="85"/>
      <c r="W154" s="85"/>
      <c r="X154" s="85"/>
      <c r="Y154" s="85"/>
      <c r="Z154" s="85"/>
    </row>
    <row r="155">
      <c r="A155" s="86">
        <v>45844.0</v>
      </c>
      <c r="B155" s="87">
        <f t="shared" si="31"/>
        <v>45844</v>
      </c>
      <c r="C155" s="88">
        <f t="shared" si="36"/>
        <v>0.8680555556</v>
      </c>
      <c r="D155" s="90" t="s">
        <v>1094</v>
      </c>
      <c r="E155" s="90"/>
      <c r="F155" s="90"/>
      <c r="G155" s="90"/>
      <c r="H155" s="94" t="str">
        <f t="shared" si="32"/>
        <v>D</v>
      </c>
      <c r="I155" s="47">
        <f t="shared" si="33"/>
        <v>0</v>
      </c>
      <c r="J155" s="90" t="s">
        <v>1083</v>
      </c>
      <c r="K155" s="90"/>
      <c r="L155" s="90"/>
      <c r="M155" s="90"/>
      <c r="N155" s="94" t="str">
        <f t="shared" si="34"/>
        <v>D</v>
      </c>
      <c r="O155" s="47">
        <f t="shared" si="35"/>
        <v>0</v>
      </c>
      <c r="P155" s="124"/>
      <c r="Q155" s="85"/>
      <c r="R155" s="85"/>
      <c r="S155" s="85"/>
      <c r="T155" s="85"/>
      <c r="U155" s="85"/>
      <c r="V155" s="85"/>
      <c r="W155" s="85"/>
      <c r="X155" s="85"/>
      <c r="Y155" s="85"/>
      <c r="Z155" s="85"/>
    </row>
    <row r="156">
      <c r="A156" s="86">
        <v>45844.0</v>
      </c>
      <c r="B156" s="87">
        <f t="shared" si="31"/>
        <v>45844</v>
      </c>
      <c r="C156" s="88">
        <f t="shared" si="36"/>
        <v>0.875</v>
      </c>
      <c r="D156" s="90" t="s">
        <v>1083</v>
      </c>
      <c r="E156" s="90"/>
      <c r="F156" s="90"/>
      <c r="G156" s="90"/>
      <c r="H156" s="94" t="str">
        <f t="shared" si="32"/>
        <v>D</v>
      </c>
      <c r="I156" s="47">
        <f t="shared" si="33"/>
        <v>0</v>
      </c>
      <c r="J156" s="90" t="s">
        <v>166</v>
      </c>
      <c r="K156" s="90"/>
      <c r="L156" s="90"/>
      <c r="M156" s="90"/>
      <c r="N156" s="94" t="str">
        <f t="shared" si="34"/>
        <v>D</v>
      </c>
      <c r="O156" s="47">
        <f t="shared" si="35"/>
        <v>0</v>
      </c>
      <c r="P156" s="90"/>
      <c r="Q156" s="85"/>
      <c r="R156" s="85"/>
      <c r="S156" s="85"/>
      <c r="T156" s="85"/>
      <c r="U156" s="85"/>
      <c r="V156" s="85"/>
      <c r="W156" s="85"/>
      <c r="X156" s="85"/>
      <c r="Y156" s="85"/>
      <c r="Z156" s="85"/>
    </row>
    <row r="157">
      <c r="A157" s="83" t="s">
        <v>116</v>
      </c>
      <c r="B157" s="81" t="s">
        <v>16</v>
      </c>
      <c r="C157" s="82" t="s">
        <v>117</v>
      </c>
      <c r="D157" s="82" t="s">
        <v>118</v>
      </c>
      <c r="E157" s="82" t="s">
        <v>119</v>
      </c>
      <c r="F157" s="83" t="s">
        <v>120</v>
      </c>
      <c r="G157" s="82" t="s">
        <v>121</v>
      </c>
      <c r="H157" s="82" t="s">
        <v>122</v>
      </c>
      <c r="I157" s="82" t="s">
        <v>123</v>
      </c>
      <c r="J157" s="82" t="s">
        <v>118</v>
      </c>
      <c r="K157" s="82" t="s">
        <v>124</v>
      </c>
      <c r="L157" s="83" t="s">
        <v>125</v>
      </c>
      <c r="M157" s="82" t="s">
        <v>121</v>
      </c>
      <c r="N157" s="82" t="s">
        <v>122</v>
      </c>
      <c r="O157" s="82" t="s">
        <v>123</v>
      </c>
      <c r="P157" s="84" t="s">
        <v>52</v>
      </c>
      <c r="Q157" s="85"/>
      <c r="R157" s="85"/>
      <c r="S157" s="85"/>
      <c r="T157" s="85"/>
      <c r="U157" s="85"/>
      <c r="V157" s="85"/>
      <c r="W157" s="85"/>
      <c r="X157" s="85"/>
      <c r="Y157" s="85"/>
      <c r="Z157" s="85"/>
    </row>
    <row r="158">
      <c r="A158" s="86">
        <v>45845.0</v>
      </c>
      <c r="B158" s="87">
        <f t="shared" ref="B158:B182" si="37">A158</f>
        <v>45845</v>
      </c>
      <c r="C158" s="88">
        <v>0.7083333333333334</v>
      </c>
      <c r="D158" s="90" t="s">
        <v>1080</v>
      </c>
      <c r="E158" s="90"/>
      <c r="F158" s="90"/>
      <c r="G158" s="90"/>
      <c r="H158" s="94" t="str">
        <f t="shared" ref="H158:H182" si="38">IFS(G158&gt;M158,"W",G158&lt;M158,"L",G158=M158,"D")</f>
        <v>D</v>
      </c>
      <c r="I158" s="47">
        <f t="shared" ref="I158:I182" si="39">iferror(if(H158="W",lookup(G158,{7000,10000,20000,30000,50000,100000,150000},{210,300,600,900,1000,1800,2700}),lookup(G158,{7000,10000,20000,30000,50000,100000,150000},{105,150,300,450,500,900,1350})),0)</f>
        <v>0</v>
      </c>
      <c r="J158" s="89" t="s">
        <v>139</v>
      </c>
      <c r="K158" s="90"/>
      <c r="L158" s="90"/>
      <c r="M158" s="89"/>
      <c r="N158" s="94" t="str">
        <f t="shared" ref="N158:N182" si="40">IFS(M158&gt;G158,"W",M158&lt;G158,"L",M158=G158,"D")</f>
        <v>D</v>
      </c>
      <c r="O158" s="47">
        <f t="shared" ref="O158:O182" si="41">iferror(if(N158="W",lookup(M158,{7000,10000,20000,30000,50000,100000,150000},{210,300,600,900,1000,1800,2700}),lookup(M158,{7000,10000,20000,30000,50000,100000,150000},{105,150,300,450,500,900,1350})),0)</f>
        <v>0</v>
      </c>
      <c r="P158" s="90"/>
      <c r="Q158" s="85"/>
      <c r="R158" s="85"/>
      <c r="S158" s="85"/>
      <c r="T158" s="85"/>
      <c r="U158" s="85"/>
      <c r="V158" s="85"/>
      <c r="W158" s="85"/>
      <c r="X158" s="85"/>
      <c r="Y158" s="85"/>
      <c r="Z158" s="85"/>
    </row>
    <row r="159">
      <c r="A159" s="86">
        <v>45845.0</v>
      </c>
      <c r="B159" s="87">
        <f t="shared" si="37"/>
        <v>45845</v>
      </c>
      <c r="C159" s="88">
        <f t="shared" ref="C159:C182" si="42">C158 + TIME(0, 10, 0)</f>
        <v>0.7152777778</v>
      </c>
      <c r="D159" s="90" t="s">
        <v>139</v>
      </c>
      <c r="E159" s="90"/>
      <c r="F159" s="90"/>
      <c r="G159" s="90"/>
      <c r="H159" s="94" t="str">
        <f t="shared" si="38"/>
        <v>D</v>
      </c>
      <c r="I159" s="47">
        <f t="shared" si="39"/>
        <v>0</v>
      </c>
      <c r="J159" s="90" t="s">
        <v>1098</v>
      </c>
      <c r="K159" s="90"/>
      <c r="L159" s="90"/>
      <c r="M159" s="90"/>
      <c r="N159" s="94" t="str">
        <f t="shared" si="40"/>
        <v>D</v>
      </c>
      <c r="O159" s="47">
        <f t="shared" si="41"/>
        <v>0</v>
      </c>
      <c r="P159" s="90"/>
      <c r="Q159" s="85"/>
      <c r="R159" s="85"/>
      <c r="S159" s="85"/>
      <c r="T159" s="85"/>
      <c r="U159" s="85"/>
      <c r="V159" s="85"/>
      <c r="W159" s="85"/>
      <c r="X159" s="85"/>
      <c r="Y159" s="85"/>
      <c r="Z159" s="85"/>
    </row>
    <row r="160">
      <c r="A160" s="86">
        <v>45845.0</v>
      </c>
      <c r="B160" s="87">
        <f t="shared" si="37"/>
        <v>45845</v>
      </c>
      <c r="C160" s="88">
        <f t="shared" si="42"/>
        <v>0.7222222222</v>
      </c>
      <c r="D160" s="90" t="s">
        <v>1083</v>
      </c>
      <c r="E160" s="90"/>
      <c r="F160" s="90"/>
      <c r="G160" s="90"/>
      <c r="H160" s="94" t="str">
        <f t="shared" si="38"/>
        <v>D</v>
      </c>
      <c r="I160" s="47">
        <f t="shared" si="39"/>
        <v>0</v>
      </c>
      <c r="J160" s="90" t="s">
        <v>1088</v>
      </c>
      <c r="K160" s="90"/>
      <c r="L160" s="90"/>
      <c r="M160" s="90"/>
      <c r="N160" s="94" t="str">
        <f t="shared" si="40"/>
        <v>D</v>
      </c>
      <c r="O160" s="47">
        <f t="shared" si="41"/>
        <v>0</v>
      </c>
      <c r="P160" s="90"/>
      <c r="Q160" s="85"/>
      <c r="R160" s="85"/>
      <c r="S160" s="85"/>
      <c r="T160" s="85"/>
      <c r="U160" s="85"/>
      <c r="V160" s="85"/>
      <c r="W160" s="85"/>
      <c r="X160" s="85"/>
      <c r="Y160" s="85"/>
      <c r="Z160" s="85"/>
    </row>
    <row r="161">
      <c r="A161" s="86">
        <v>45845.0</v>
      </c>
      <c r="B161" s="87">
        <f t="shared" si="37"/>
        <v>45845</v>
      </c>
      <c r="C161" s="88">
        <f t="shared" si="42"/>
        <v>0.7291666667</v>
      </c>
      <c r="D161" s="90" t="s">
        <v>1085</v>
      </c>
      <c r="E161" s="90"/>
      <c r="F161" s="90"/>
      <c r="G161" s="90"/>
      <c r="H161" s="94" t="str">
        <f t="shared" si="38"/>
        <v>D</v>
      </c>
      <c r="I161" s="47">
        <f t="shared" si="39"/>
        <v>0</v>
      </c>
      <c r="J161" s="90" t="s">
        <v>1081</v>
      </c>
      <c r="K161" s="90"/>
      <c r="L161" s="90"/>
      <c r="M161" s="90"/>
      <c r="N161" s="94" t="str">
        <f t="shared" si="40"/>
        <v>D</v>
      </c>
      <c r="O161" s="47">
        <f t="shared" si="41"/>
        <v>0</v>
      </c>
      <c r="P161" s="90"/>
      <c r="Q161" s="85"/>
      <c r="R161" s="85"/>
      <c r="S161" s="85"/>
      <c r="T161" s="85"/>
      <c r="U161" s="85"/>
      <c r="V161" s="85"/>
      <c r="W161" s="85"/>
      <c r="X161" s="85"/>
      <c r="Y161" s="85"/>
      <c r="Z161" s="85"/>
    </row>
    <row r="162">
      <c r="A162" s="86">
        <v>45845.0</v>
      </c>
      <c r="B162" s="87">
        <f t="shared" si="37"/>
        <v>45845</v>
      </c>
      <c r="C162" s="88">
        <f t="shared" si="42"/>
        <v>0.7361111111</v>
      </c>
      <c r="D162" s="90" t="s">
        <v>1082</v>
      </c>
      <c r="E162" s="90"/>
      <c r="F162" s="90"/>
      <c r="G162" s="90"/>
      <c r="H162" s="94" t="str">
        <f t="shared" si="38"/>
        <v>D</v>
      </c>
      <c r="I162" s="47">
        <f t="shared" si="39"/>
        <v>0</v>
      </c>
      <c r="J162" s="90" t="s">
        <v>1089</v>
      </c>
      <c r="K162" s="90"/>
      <c r="L162" s="90"/>
      <c r="M162" s="90"/>
      <c r="N162" s="94" t="str">
        <f t="shared" si="40"/>
        <v>D</v>
      </c>
      <c r="O162" s="47">
        <f t="shared" si="41"/>
        <v>0</v>
      </c>
      <c r="P162" s="90"/>
      <c r="Q162" s="85"/>
      <c r="R162" s="85"/>
      <c r="S162" s="85"/>
      <c r="T162" s="85"/>
      <c r="U162" s="85"/>
      <c r="V162" s="85"/>
      <c r="W162" s="85"/>
      <c r="X162" s="85"/>
      <c r="Y162" s="85"/>
      <c r="Z162" s="85"/>
    </row>
    <row r="163">
      <c r="A163" s="86">
        <v>45845.0</v>
      </c>
      <c r="B163" s="87">
        <f t="shared" si="37"/>
        <v>45845</v>
      </c>
      <c r="C163" s="88">
        <f t="shared" si="42"/>
        <v>0.7430555556</v>
      </c>
      <c r="D163" s="90" t="s">
        <v>1088</v>
      </c>
      <c r="E163" s="90"/>
      <c r="F163" s="90"/>
      <c r="G163" s="90"/>
      <c r="H163" s="94" t="str">
        <f t="shared" si="38"/>
        <v>D</v>
      </c>
      <c r="I163" s="47">
        <f t="shared" si="39"/>
        <v>0</v>
      </c>
      <c r="J163" s="90" t="s">
        <v>1086</v>
      </c>
      <c r="K163" s="90"/>
      <c r="L163" s="90"/>
      <c r="M163" s="90"/>
      <c r="N163" s="94" t="str">
        <f t="shared" si="40"/>
        <v>D</v>
      </c>
      <c r="O163" s="47">
        <f t="shared" si="41"/>
        <v>0</v>
      </c>
      <c r="P163" s="124"/>
      <c r="Q163" s="85"/>
      <c r="R163" s="85"/>
      <c r="S163" s="85"/>
      <c r="T163" s="85"/>
      <c r="U163" s="85"/>
      <c r="V163" s="85"/>
      <c r="W163" s="85"/>
      <c r="X163" s="85"/>
      <c r="Y163" s="85"/>
      <c r="Z163" s="85"/>
    </row>
    <row r="164">
      <c r="A164" s="86">
        <v>45845.0</v>
      </c>
      <c r="B164" s="87">
        <f t="shared" si="37"/>
        <v>45845</v>
      </c>
      <c r="C164" s="88">
        <f t="shared" si="42"/>
        <v>0.75</v>
      </c>
      <c r="D164" s="90" t="s">
        <v>1090</v>
      </c>
      <c r="E164" s="90"/>
      <c r="F164" s="90"/>
      <c r="G164" s="90"/>
      <c r="H164" s="94" t="str">
        <f t="shared" si="38"/>
        <v>D</v>
      </c>
      <c r="I164" s="47">
        <f t="shared" si="39"/>
        <v>0</v>
      </c>
      <c r="J164" s="90" t="s">
        <v>1099</v>
      </c>
      <c r="K164" s="90"/>
      <c r="L164" s="90"/>
      <c r="M164" s="90"/>
      <c r="N164" s="94" t="str">
        <f t="shared" si="40"/>
        <v>D</v>
      </c>
      <c r="O164" s="47">
        <f t="shared" si="41"/>
        <v>0</v>
      </c>
      <c r="P164" s="90"/>
      <c r="Q164" s="85"/>
      <c r="R164" s="85"/>
      <c r="S164" s="85"/>
      <c r="T164" s="85"/>
      <c r="U164" s="85"/>
      <c r="V164" s="85"/>
      <c r="W164" s="85"/>
      <c r="X164" s="85"/>
      <c r="Y164" s="85"/>
      <c r="Z164" s="85"/>
    </row>
    <row r="165">
      <c r="A165" s="86">
        <v>45845.0</v>
      </c>
      <c r="B165" s="87">
        <f t="shared" si="37"/>
        <v>45845</v>
      </c>
      <c r="C165" s="88">
        <f t="shared" si="42"/>
        <v>0.7569444444</v>
      </c>
      <c r="D165" s="90" t="s">
        <v>1091</v>
      </c>
      <c r="E165" s="90"/>
      <c r="F165" s="90"/>
      <c r="G165" s="90"/>
      <c r="H165" s="94" t="str">
        <f t="shared" si="38"/>
        <v>D</v>
      </c>
      <c r="I165" s="47">
        <f t="shared" si="39"/>
        <v>0</v>
      </c>
      <c r="J165" s="90" t="s">
        <v>1087</v>
      </c>
      <c r="K165" s="90"/>
      <c r="L165" s="90"/>
      <c r="M165" s="90"/>
      <c r="N165" s="94" t="str">
        <f t="shared" si="40"/>
        <v>D</v>
      </c>
      <c r="O165" s="47">
        <f t="shared" si="41"/>
        <v>0</v>
      </c>
      <c r="P165" s="90"/>
      <c r="Q165" s="85"/>
      <c r="R165" s="85"/>
      <c r="S165" s="85"/>
      <c r="T165" s="85"/>
      <c r="U165" s="85"/>
      <c r="V165" s="85"/>
      <c r="W165" s="85"/>
      <c r="X165" s="85"/>
      <c r="Y165" s="85"/>
      <c r="Z165" s="85"/>
    </row>
    <row r="166">
      <c r="A166" s="86">
        <v>45845.0</v>
      </c>
      <c r="B166" s="87">
        <f t="shared" si="37"/>
        <v>45845</v>
      </c>
      <c r="C166" s="88">
        <f t="shared" si="42"/>
        <v>0.7638888889</v>
      </c>
      <c r="D166" s="90" t="s">
        <v>1087</v>
      </c>
      <c r="E166" s="90"/>
      <c r="F166" s="90"/>
      <c r="G166" s="90"/>
      <c r="H166" s="94" t="str">
        <f t="shared" si="38"/>
        <v>D</v>
      </c>
      <c r="I166" s="47">
        <f t="shared" si="39"/>
        <v>0</v>
      </c>
      <c r="J166" s="90" t="s">
        <v>1091</v>
      </c>
      <c r="K166" s="90"/>
      <c r="L166" s="90"/>
      <c r="M166" s="90"/>
      <c r="N166" s="94" t="str">
        <f t="shared" si="40"/>
        <v>D</v>
      </c>
      <c r="O166" s="47">
        <f t="shared" si="41"/>
        <v>0</v>
      </c>
      <c r="P166" s="90"/>
      <c r="Q166" s="85"/>
      <c r="R166" s="85"/>
      <c r="S166" s="85"/>
      <c r="T166" s="85"/>
      <c r="U166" s="85"/>
      <c r="V166" s="85"/>
      <c r="W166" s="85"/>
      <c r="X166" s="85"/>
      <c r="Y166" s="85"/>
      <c r="Z166" s="85"/>
    </row>
    <row r="167">
      <c r="A167" s="86">
        <v>45845.0</v>
      </c>
      <c r="B167" s="87">
        <f t="shared" si="37"/>
        <v>45845</v>
      </c>
      <c r="C167" s="88">
        <f t="shared" si="42"/>
        <v>0.7708333333</v>
      </c>
      <c r="D167" s="90" t="s">
        <v>1093</v>
      </c>
      <c r="E167" s="90"/>
      <c r="F167" s="90"/>
      <c r="G167" s="90"/>
      <c r="H167" s="94" t="str">
        <f t="shared" si="38"/>
        <v>D</v>
      </c>
      <c r="I167" s="47">
        <f t="shared" si="39"/>
        <v>0</v>
      </c>
      <c r="J167" s="90" t="s">
        <v>1082</v>
      </c>
      <c r="K167" s="90"/>
      <c r="L167" s="90"/>
      <c r="M167" s="90"/>
      <c r="N167" s="94" t="str">
        <f t="shared" si="40"/>
        <v>D</v>
      </c>
      <c r="O167" s="47">
        <f t="shared" si="41"/>
        <v>0</v>
      </c>
      <c r="P167" s="124"/>
      <c r="Q167" s="85"/>
      <c r="R167" s="85"/>
      <c r="S167" s="85"/>
      <c r="T167" s="85"/>
      <c r="U167" s="85"/>
      <c r="V167" s="85"/>
      <c r="W167" s="85"/>
      <c r="X167" s="85"/>
      <c r="Y167" s="85"/>
      <c r="Z167" s="85"/>
    </row>
    <row r="168">
      <c r="A168" s="86">
        <v>45845.0</v>
      </c>
      <c r="B168" s="87">
        <f t="shared" si="37"/>
        <v>45845</v>
      </c>
      <c r="C168" s="88">
        <f t="shared" si="42"/>
        <v>0.7777777778</v>
      </c>
      <c r="D168" s="90" t="s">
        <v>1095</v>
      </c>
      <c r="E168" s="90"/>
      <c r="F168" s="90"/>
      <c r="G168" s="90"/>
      <c r="H168" s="94" t="str">
        <f t="shared" si="38"/>
        <v>D</v>
      </c>
      <c r="I168" s="47">
        <f t="shared" si="39"/>
        <v>0</v>
      </c>
      <c r="J168" s="90" t="s">
        <v>1097</v>
      </c>
      <c r="K168" s="90"/>
      <c r="L168" s="90"/>
      <c r="M168" s="90"/>
      <c r="N168" s="94" t="str">
        <f t="shared" si="40"/>
        <v>D</v>
      </c>
      <c r="O168" s="47">
        <f t="shared" si="41"/>
        <v>0</v>
      </c>
      <c r="P168" s="90"/>
      <c r="Q168" s="85"/>
      <c r="R168" s="85"/>
      <c r="S168" s="85"/>
      <c r="T168" s="85"/>
      <c r="U168" s="85"/>
      <c r="V168" s="85"/>
      <c r="W168" s="85"/>
      <c r="X168" s="85"/>
      <c r="Y168" s="85"/>
      <c r="Z168" s="85"/>
    </row>
    <row r="169">
      <c r="A169" s="86">
        <v>45845.0</v>
      </c>
      <c r="B169" s="87">
        <f t="shared" si="37"/>
        <v>45845</v>
      </c>
      <c r="C169" s="88">
        <f t="shared" si="42"/>
        <v>0.7847222222</v>
      </c>
      <c r="D169" s="90" t="s">
        <v>1081</v>
      </c>
      <c r="E169" s="90"/>
      <c r="F169" s="90"/>
      <c r="G169" s="90"/>
      <c r="H169" s="94" t="str">
        <f t="shared" si="38"/>
        <v>D</v>
      </c>
      <c r="I169" s="47">
        <f t="shared" si="39"/>
        <v>0</v>
      </c>
      <c r="J169" s="90" t="s">
        <v>1096</v>
      </c>
      <c r="K169" s="90"/>
      <c r="L169" s="90"/>
      <c r="M169" s="90"/>
      <c r="N169" s="94" t="str">
        <f t="shared" si="40"/>
        <v>D</v>
      </c>
      <c r="O169" s="47">
        <f t="shared" si="41"/>
        <v>0</v>
      </c>
      <c r="P169" s="124"/>
      <c r="Q169" s="85"/>
      <c r="R169" s="85"/>
      <c r="S169" s="85"/>
      <c r="T169" s="85"/>
      <c r="U169" s="85"/>
      <c r="V169" s="85"/>
      <c r="W169" s="85"/>
      <c r="X169" s="85"/>
      <c r="Y169" s="85"/>
      <c r="Z169" s="85"/>
    </row>
    <row r="170">
      <c r="A170" s="86">
        <v>45845.0</v>
      </c>
      <c r="B170" s="87">
        <f t="shared" si="37"/>
        <v>45845</v>
      </c>
      <c r="C170" s="88">
        <f t="shared" si="42"/>
        <v>0.7916666667</v>
      </c>
      <c r="D170" s="90" t="s">
        <v>1084</v>
      </c>
      <c r="E170" s="90"/>
      <c r="F170" s="90"/>
      <c r="G170" s="90"/>
      <c r="H170" s="94" t="str">
        <f t="shared" si="38"/>
        <v>D</v>
      </c>
      <c r="I170" s="47">
        <f t="shared" si="39"/>
        <v>0</v>
      </c>
      <c r="J170" s="90" t="s">
        <v>257</v>
      </c>
      <c r="K170" s="90"/>
      <c r="L170" s="90"/>
      <c r="M170" s="90"/>
      <c r="N170" s="94" t="str">
        <f t="shared" si="40"/>
        <v>D</v>
      </c>
      <c r="O170" s="47">
        <f t="shared" si="41"/>
        <v>0</v>
      </c>
      <c r="P170" s="124"/>
      <c r="Q170" s="85"/>
      <c r="R170" s="85"/>
      <c r="S170" s="85"/>
      <c r="T170" s="85"/>
      <c r="U170" s="85"/>
      <c r="V170" s="85"/>
      <c r="W170" s="85"/>
      <c r="X170" s="85"/>
      <c r="Y170" s="85"/>
      <c r="Z170" s="85"/>
    </row>
    <row r="171">
      <c r="A171" s="86">
        <v>45845.0</v>
      </c>
      <c r="B171" s="87">
        <f t="shared" si="37"/>
        <v>45845</v>
      </c>
      <c r="C171" s="88">
        <f t="shared" si="42"/>
        <v>0.7986111111</v>
      </c>
      <c r="D171" s="90" t="s">
        <v>1086</v>
      </c>
      <c r="E171" s="90"/>
      <c r="F171" s="90"/>
      <c r="G171" s="90"/>
      <c r="H171" s="94" t="str">
        <f t="shared" si="38"/>
        <v>D</v>
      </c>
      <c r="I171" s="47">
        <f t="shared" si="39"/>
        <v>0</v>
      </c>
      <c r="J171" s="90" t="s">
        <v>1083</v>
      </c>
      <c r="K171" s="90"/>
      <c r="L171" s="90"/>
      <c r="M171" s="90"/>
      <c r="N171" s="94" t="str">
        <f t="shared" si="40"/>
        <v>D</v>
      </c>
      <c r="O171" s="47">
        <f t="shared" si="41"/>
        <v>0</v>
      </c>
      <c r="P171" s="124"/>
      <c r="Q171" s="85"/>
      <c r="R171" s="85"/>
      <c r="S171" s="85"/>
      <c r="T171" s="85"/>
      <c r="U171" s="85"/>
      <c r="V171" s="85"/>
      <c r="W171" s="85"/>
      <c r="X171" s="85"/>
      <c r="Y171" s="85"/>
      <c r="Z171" s="85"/>
    </row>
    <row r="172">
      <c r="A172" s="86">
        <v>45845.0</v>
      </c>
      <c r="B172" s="87">
        <f t="shared" si="37"/>
        <v>45845</v>
      </c>
      <c r="C172" s="88">
        <f t="shared" si="42"/>
        <v>0.8055555556</v>
      </c>
      <c r="D172" s="90" t="s">
        <v>1094</v>
      </c>
      <c r="E172" s="90"/>
      <c r="F172" s="90"/>
      <c r="G172" s="90"/>
      <c r="H172" s="94" t="str">
        <f t="shared" si="38"/>
        <v>D</v>
      </c>
      <c r="I172" s="47">
        <f t="shared" si="39"/>
        <v>0</v>
      </c>
      <c r="J172" s="90" t="s">
        <v>166</v>
      </c>
      <c r="K172" s="90"/>
      <c r="L172" s="90"/>
      <c r="M172" s="90"/>
      <c r="N172" s="94" t="str">
        <f t="shared" si="40"/>
        <v>D</v>
      </c>
      <c r="O172" s="47">
        <f t="shared" si="41"/>
        <v>0</v>
      </c>
      <c r="P172" s="124"/>
      <c r="Q172" s="85"/>
      <c r="R172" s="85"/>
      <c r="S172" s="85"/>
      <c r="T172" s="85"/>
      <c r="U172" s="85"/>
      <c r="V172" s="85"/>
      <c r="W172" s="85"/>
      <c r="X172" s="85"/>
      <c r="Y172" s="85"/>
      <c r="Z172" s="85"/>
    </row>
    <row r="173">
      <c r="A173" s="86">
        <v>45845.0</v>
      </c>
      <c r="B173" s="87">
        <f t="shared" si="37"/>
        <v>45845</v>
      </c>
      <c r="C173" s="88">
        <f t="shared" si="42"/>
        <v>0.8125</v>
      </c>
      <c r="D173" s="90" t="s">
        <v>1098</v>
      </c>
      <c r="E173" s="90"/>
      <c r="F173" s="90"/>
      <c r="G173" s="90"/>
      <c r="H173" s="94" t="str">
        <f t="shared" si="38"/>
        <v>D</v>
      </c>
      <c r="I173" s="47">
        <f t="shared" si="39"/>
        <v>0</v>
      </c>
      <c r="J173" s="90" t="s">
        <v>1084</v>
      </c>
      <c r="K173" s="90"/>
      <c r="L173" s="90"/>
      <c r="M173" s="90"/>
      <c r="N173" s="94" t="str">
        <f t="shared" si="40"/>
        <v>D</v>
      </c>
      <c r="O173" s="47">
        <f t="shared" si="41"/>
        <v>0</v>
      </c>
      <c r="P173" s="124"/>
      <c r="Q173" s="85"/>
      <c r="R173" s="85"/>
      <c r="S173" s="85"/>
      <c r="T173" s="85"/>
      <c r="U173" s="85"/>
      <c r="V173" s="85"/>
      <c r="W173" s="85"/>
      <c r="X173" s="85"/>
      <c r="Y173" s="85"/>
      <c r="Z173" s="85"/>
    </row>
    <row r="174">
      <c r="A174" s="86">
        <v>45845.0</v>
      </c>
      <c r="B174" s="87">
        <f t="shared" si="37"/>
        <v>45845</v>
      </c>
      <c r="C174" s="88">
        <f t="shared" si="42"/>
        <v>0.8194444444</v>
      </c>
      <c r="D174" s="90" t="s">
        <v>1099</v>
      </c>
      <c r="E174" s="90"/>
      <c r="F174" s="90"/>
      <c r="G174" s="90"/>
      <c r="H174" s="94" t="str">
        <f t="shared" si="38"/>
        <v>D</v>
      </c>
      <c r="I174" s="47">
        <f t="shared" si="39"/>
        <v>0</v>
      </c>
      <c r="J174" s="90" t="s">
        <v>1090</v>
      </c>
      <c r="K174" s="90"/>
      <c r="L174" s="90"/>
      <c r="M174" s="90"/>
      <c r="N174" s="94" t="str">
        <f t="shared" si="40"/>
        <v>D</v>
      </c>
      <c r="O174" s="47">
        <f t="shared" si="41"/>
        <v>0</v>
      </c>
      <c r="P174" s="124"/>
      <c r="Q174" s="85"/>
      <c r="R174" s="85"/>
      <c r="S174" s="85"/>
      <c r="T174" s="85"/>
      <c r="U174" s="85"/>
      <c r="V174" s="85"/>
      <c r="W174" s="85"/>
      <c r="X174" s="85"/>
      <c r="Y174" s="85"/>
      <c r="Z174" s="85"/>
    </row>
    <row r="175">
      <c r="A175" s="86">
        <v>45845.0</v>
      </c>
      <c r="B175" s="87">
        <f t="shared" si="37"/>
        <v>45845</v>
      </c>
      <c r="C175" s="88">
        <f t="shared" si="42"/>
        <v>0.8263888889</v>
      </c>
      <c r="D175" s="90" t="s">
        <v>1089</v>
      </c>
      <c r="E175" s="90"/>
      <c r="F175" s="90"/>
      <c r="G175" s="90"/>
      <c r="H175" s="94" t="str">
        <f t="shared" si="38"/>
        <v>D</v>
      </c>
      <c r="I175" s="47">
        <f t="shared" si="39"/>
        <v>0</v>
      </c>
      <c r="J175" s="90" t="s">
        <v>144</v>
      </c>
      <c r="K175" s="90"/>
      <c r="L175" s="90"/>
      <c r="M175" s="90"/>
      <c r="N175" s="94" t="str">
        <f t="shared" si="40"/>
        <v>D</v>
      </c>
      <c r="O175" s="47">
        <f t="shared" si="41"/>
        <v>0</v>
      </c>
      <c r="P175" s="124"/>
      <c r="Q175" s="85"/>
      <c r="R175" s="85"/>
      <c r="S175" s="85"/>
      <c r="T175" s="85"/>
      <c r="U175" s="85"/>
      <c r="V175" s="85"/>
      <c r="W175" s="85"/>
      <c r="X175" s="85"/>
      <c r="Y175" s="85"/>
      <c r="Z175" s="85"/>
    </row>
    <row r="176">
      <c r="A176" s="86">
        <v>45845.0</v>
      </c>
      <c r="B176" s="87">
        <f t="shared" si="37"/>
        <v>45845</v>
      </c>
      <c r="C176" s="88">
        <f t="shared" si="42"/>
        <v>0.8333333333</v>
      </c>
      <c r="D176" s="90" t="s">
        <v>144</v>
      </c>
      <c r="E176" s="90"/>
      <c r="F176" s="90"/>
      <c r="G176" s="90"/>
      <c r="H176" s="94" t="str">
        <f t="shared" si="38"/>
        <v>D</v>
      </c>
      <c r="I176" s="47">
        <f t="shared" si="39"/>
        <v>0</v>
      </c>
      <c r="J176" s="90" t="s">
        <v>1094</v>
      </c>
      <c r="K176" s="90"/>
      <c r="L176" s="90"/>
      <c r="M176" s="90"/>
      <c r="N176" s="94" t="str">
        <f t="shared" si="40"/>
        <v>D</v>
      </c>
      <c r="O176" s="47">
        <f t="shared" si="41"/>
        <v>0</v>
      </c>
      <c r="P176" s="124"/>
      <c r="Q176" s="85"/>
      <c r="R176" s="85"/>
      <c r="S176" s="85"/>
      <c r="T176" s="85"/>
      <c r="U176" s="85"/>
      <c r="V176" s="85"/>
      <c r="W176" s="85"/>
      <c r="X176" s="85"/>
      <c r="Y176" s="85"/>
      <c r="Z176" s="85"/>
    </row>
    <row r="177">
      <c r="A177" s="86">
        <v>45845.0</v>
      </c>
      <c r="B177" s="87">
        <f t="shared" si="37"/>
        <v>45845</v>
      </c>
      <c r="C177" s="88">
        <f t="shared" si="42"/>
        <v>0.8402777778</v>
      </c>
      <c r="D177" s="90" t="s">
        <v>1100</v>
      </c>
      <c r="E177" s="90"/>
      <c r="F177" s="90"/>
      <c r="G177" s="90"/>
      <c r="H177" s="94" t="str">
        <f t="shared" si="38"/>
        <v>D</v>
      </c>
      <c r="I177" s="47">
        <f t="shared" si="39"/>
        <v>0</v>
      </c>
      <c r="J177" s="90" t="s">
        <v>1095</v>
      </c>
      <c r="K177" s="90"/>
      <c r="L177" s="90"/>
      <c r="M177" s="90"/>
      <c r="N177" s="94" t="str">
        <f t="shared" si="40"/>
        <v>D</v>
      </c>
      <c r="O177" s="47">
        <f t="shared" si="41"/>
        <v>0</v>
      </c>
      <c r="P177" s="124"/>
      <c r="Q177" s="85"/>
      <c r="R177" s="85"/>
      <c r="S177" s="85"/>
      <c r="T177" s="85"/>
      <c r="U177" s="85"/>
      <c r="V177" s="85"/>
      <c r="W177" s="85"/>
      <c r="X177" s="85"/>
      <c r="Y177" s="85"/>
      <c r="Z177" s="85"/>
    </row>
    <row r="178">
      <c r="A178" s="86">
        <v>45845.0</v>
      </c>
      <c r="B178" s="87">
        <f t="shared" si="37"/>
        <v>45845</v>
      </c>
      <c r="C178" s="88">
        <f t="shared" si="42"/>
        <v>0.8472222222</v>
      </c>
      <c r="D178" s="90" t="s">
        <v>1092</v>
      </c>
      <c r="E178" s="90"/>
      <c r="F178" s="90"/>
      <c r="G178" s="90"/>
      <c r="H178" s="94" t="str">
        <f t="shared" si="38"/>
        <v>D</v>
      </c>
      <c r="I178" s="47">
        <f t="shared" si="39"/>
        <v>0</v>
      </c>
      <c r="J178" s="90" t="s">
        <v>1080</v>
      </c>
      <c r="K178" s="90"/>
      <c r="L178" s="90"/>
      <c r="M178" s="90"/>
      <c r="N178" s="94" t="str">
        <f t="shared" si="40"/>
        <v>D</v>
      </c>
      <c r="O178" s="47">
        <f t="shared" si="41"/>
        <v>0</v>
      </c>
      <c r="P178" s="124"/>
      <c r="Q178" s="85"/>
      <c r="R178" s="85"/>
      <c r="S178" s="85"/>
      <c r="T178" s="85"/>
      <c r="U178" s="85"/>
      <c r="V178" s="85"/>
      <c r="W178" s="85"/>
      <c r="X178" s="85"/>
      <c r="Y178" s="85"/>
      <c r="Z178" s="85"/>
    </row>
    <row r="179">
      <c r="A179" s="86">
        <v>45845.0</v>
      </c>
      <c r="B179" s="87">
        <f t="shared" si="37"/>
        <v>45845</v>
      </c>
      <c r="C179" s="88">
        <f t="shared" si="42"/>
        <v>0.8541666667</v>
      </c>
      <c r="D179" s="90" t="s">
        <v>1097</v>
      </c>
      <c r="E179" s="90"/>
      <c r="F179" s="90"/>
      <c r="G179" s="90"/>
      <c r="H179" s="94" t="str">
        <f t="shared" si="38"/>
        <v>D</v>
      </c>
      <c r="I179" s="47">
        <f t="shared" si="39"/>
        <v>0</v>
      </c>
      <c r="J179" s="90" t="s">
        <v>1092</v>
      </c>
      <c r="K179" s="90"/>
      <c r="L179" s="90"/>
      <c r="M179" s="90"/>
      <c r="N179" s="94" t="str">
        <f t="shared" si="40"/>
        <v>D</v>
      </c>
      <c r="O179" s="47">
        <f t="shared" si="41"/>
        <v>0</v>
      </c>
      <c r="P179" s="124"/>
      <c r="Q179" s="85"/>
      <c r="R179" s="85"/>
      <c r="S179" s="85"/>
      <c r="T179" s="85"/>
      <c r="U179" s="85"/>
      <c r="V179" s="85"/>
      <c r="W179" s="85"/>
      <c r="X179" s="85"/>
      <c r="Y179" s="85"/>
      <c r="Z179" s="85"/>
    </row>
    <row r="180">
      <c r="A180" s="86">
        <v>45845.0</v>
      </c>
      <c r="B180" s="87">
        <f t="shared" si="37"/>
        <v>45845</v>
      </c>
      <c r="C180" s="88">
        <f t="shared" si="42"/>
        <v>0.8611111111</v>
      </c>
      <c r="D180" s="90" t="s">
        <v>257</v>
      </c>
      <c r="E180" s="90"/>
      <c r="F180" s="90"/>
      <c r="G180" s="90"/>
      <c r="H180" s="94" t="str">
        <f t="shared" si="38"/>
        <v>D</v>
      </c>
      <c r="I180" s="47">
        <f t="shared" si="39"/>
        <v>0</v>
      </c>
      <c r="J180" s="90" t="s">
        <v>1100</v>
      </c>
      <c r="K180" s="90"/>
      <c r="L180" s="90"/>
      <c r="M180" s="90"/>
      <c r="N180" s="94" t="str">
        <f t="shared" si="40"/>
        <v>D</v>
      </c>
      <c r="O180" s="47">
        <f t="shared" si="41"/>
        <v>0</v>
      </c>
      <c r="P180" s="124"/>
      <c r="Q180" s="85"/>
      <c r="R180" s="85"/>
      <c r="S180" s="85"/>
      <c r="T180" s="85"/>
      <c r="U180" s="85"/>
      <c r="V180" s="85"/>
      <c r="W180" s="85"/>
      <c r="X180" s="85"/>
      <c r="Y180" s="85"/>
      <c r="Z180" s="85"/>
    </row>
    <row r="181">
      <c r="A181" s="86">
        <v>45845.0</v>
      </c>
      <c r="B181" s="87">
        <f t="shared" si="37"/>
        <v>45845</v>
      </c>
      <c r="C181" s="88">
        <f t="shared" si="42"/>
        <v>0.8680555556</v>
      </c>
      <c r="D181" s="90" t="s">
        <v>166</v>
      </c>
      <c r="E181" s="90"/>
      <c r="F181" s="90"/>
      <c r="G181" s="90"/>
      <c r="H181" s="94" t="str">
        <f t="shared" si="38"/>
        <v>D</v>
      </c>
      <c r="I181" s="47">
        <f t="shared" si="39"/>
        <v>0</v>
      </c>
      <c r="J181" s="90" t="s">
        <v>1093</v>
      </c>
      <c r="K181" s="90"/>
      <c r="L181" s="90"/>
      <c r="M181" s="90"/>
      <c r="N181" s="94" t="str">
        <f t="shared" si="40"/>
        <v>D</v>
      </c>
      <c r="O181" s="47">
        <f t="shared" si="41"/>
        <v>0</v>
      </c>
      <c r="P181" s="124"/>
      <c r="Q181" s="85"/>
      <c r="R181" s="85"/>
      <c r="S181" s="85"/>
      <c r="T181" s="85"/>
      <c r="U181" s="85"/>
      <c r="V181" s="85"/>
      <c r="W181" s="85"/>
      <c r="X181" s="85"/>
      <c r="Y181" s="85"/>
      <c r="Z181" s="85"/>
    </row>
    <row r="182">
      <c r="A182" s="86">
        <v>45845.0</v>
      </c>
      <c r="B182" s="87">
        <f t="shared" si="37"/>
        <v>45845</v>
      </c>
      <c r="C182" s="88">
        <f t="shared" si="42"/>
        <v>0.875</v>
      </c>
      <c r="D182" s="90" t="s">
        <v>1096</v>
      </c>
      <c r="E182" s="90"/>
      <c r="F182" s="90"/>
      <c r="G182" s="90"/>
      <c r="H182" s="94" t="str">
        <f t="shared" si="38"/>
        <v>D</v>
      </c>
      <c r="I182" s="47">
        <f t="shared" si="39"/>
        <v>0</v>
      </c>
      <c r="J182" s="90" t="s">
        <v>1085</v>
      </c>
      <c r="K182" s="90"/>
      <c r="L182" s="90"/>
      <c r="M182" s="90"/>
      <c r="N182" s="94" t="str">
        <f t="shared" si="40"/>
        <v>D</v>
      </c>
      <c r="O182" s="47">
        <f t="shared" si="41"/>
        <v>0</v>
      </c>
      <c r="P182" s="90"/>
      <c r="Q182" s="85"/>
      <c r="R182" s="85"/>
      <c r="S182" s="85"/>
      <c r="T182" s="85"/>
      <c r="U182" s="85"/>
      <c r="V182" s="85"/>
      <c r="W182" s="85"/>
      <c r="X182" s="85"/>
      <c r="Y182" s="85"/>
      <c r="Z182" s="85"/>
    </row>
    <row r="183">
      <c r="A183" s="83" t="s">
        <v>116</v>
      </c>
      <c r="B183" s="81" t="s">
        <v>16</v>
      </c>
      <c r="C183" s="82" t="s">
        <v>117</v>
      </c>
      <c r="D183" s="82" t="s">
        <v>118</v>
      </c>
      <c r="E183" s="82" t="s">
        <v>119</v>
      </c>
      <c r="F183" s="83" t="s">
        <v>120</v>
      </c>
      <c r="G183" s="82" t="s">
        <v>121</v>
      </c>
      <c r="H183" s="82" t="s">
        <v>122</v>
      </c>
      <c r="I183" s="82" t="s">
        <v>123</v>
      </c>
      <c r="J183" s="82" t="s">
        <v>118</v>
      </c>
      <c r="K183" s="82" t="s">
        <v>124</v>
      </c>
      <c r="L183" s="83" t="s">
        <v>125</v>
      </c>
      <c r="M183" s="82" t="s">
        <v>121</v>
      </c>
      <c r="N183" s="82" t="s">
        <v>122</v>
      </c>
      <c r="O183" s="82" t="s">
        <v>123</v>
      </c>
      <c r="P183" s="84" t="s">
        <v>52</v>
      </c>
      <c r="Q183" s="85"/>
      <c r="R183" s="85"/>
      <c r="S183" s="85"/>
      <c r="T183" s="85"/>
      <c r="U183" s="85"/>
      <c r="V183" s="85"/>
      <c r="W183" s="85"/>
      <c r="X183" s="85"/>
      <c r="Y183" s="85"/>
      <c r="Z183" s="85"/>
    </row>
    <row r="184">
      <c r="A184" s="86">
        <v>45846.0</v>
      </c>
      <c r="B184" s="87">
        <f t="shared" ref="B184:B208" si="43">A184</f>
        <v>45846</v>
      </c>
      <c r="C184" s="88">
        <v>0.7083333333333334</v>
      </c>
      <c r="D184" s="90" t="s">
        <v>1089</v>
      </c>
      <c r="E184" s="90"/>
      <c r="F184" s="90"/>
      <c r="G184" s="90"/>
      <c r="H184" s="94" t="str">
        <f t="shared" ref="H184:H208" si="44">IFS(G184&gt;M184,"W",G184&lt;M184,"L",G184=M184,"D")</f>
        <v>D</v>
      </c>
      <c r="I184" s="47">
        <f t="shared" ref="I184:I208" si="45">iferror(if(H184="W",lookup(G184,{7000,10000,20000,30000,50000,100000,150000},{210,300,600,900,1000,1800,2700}),lookup(G184,{7000,10000,20000,30000,50000,100000,150000},{105,150,300,450,500,900,1350})),0)</f>
        <v>0</v>
      </c>
      <c r="J184" s="89" t="s">
        <v>1100</v>
      </c>
      <c r="K184" s="90"/>
      <c r="L184" s="90"/>
      <c r="M184" s="89"/>
      <c r="N184" s="94" t="str">
        <f t="shared" ref="N184:N208" si="46">IFS(M184&gt;G184,"W",M184&lt;G184,"L",M184=G184,"D")</f>
        <v>D</v>
      </c>
      <c r="O184" s="47">
        <f t="shared" ref="O184:O208" si="47">iferror(if(N184="W",lookup(M184,{7000,10000,20000,30000,50000,100000,150000},{210,300,600,900,1000,1800,2700}),lookup(M184,{7000,10000,20000,30000,50000,100000,150000},{105,150,300,450,500,900,1350})),0)</f>
        <v>0</v>
      </c>
      <c r="P184" s="90"/>
      <c r="Q184" s="85"/>
      <c r="R184" s="85"/>
      <c r="S184" s="85"/>
      <c r="T184" s="85"/>
      <c r="U184" s="85"/>
      <c r="V184" s="85"/>
      <c r="W184" s="85"/>
      <c r="X184" s="85"/>
      <c r="Y184" s="85"/>
      <c r="Z184" s="85"/>
    </row>
    <row r="185">
      <c r="A185" s="86">
        <v>45846.0</v>
      </c>
      <c r="B185" s="87">
        <f t="shared" si="43"/>
        <v>45846</v>
      </c>
      <c r="C185" s="88">
        <f t="shared" ref="C185:C208" si="48">C184 + TIME(0, 10, 0)</f>
        <v>0.7152777778</v>
      </c>
      <c r="D185" s="90" t="s">
        <v>1097</v>
      </c>
      <c r="E185" s="90"/>
      <c r="F185" s="90"/>
      <c r="G185" s="90"/>
      <c r="H185" s="94" t="str">
        <f t="shared" si="44"/>
        <v>D</v>
      </c>
      <c r="I185" s="47">
        <f t="shared" si="45"/>
        <v>0</v>
      </c>
      <c r="J185" s="90" t="s">
        <v>166</v>
      </c>
      <c r="K185" s="90"/>
      <c r="L185" s="90"/>
      <c r="M185" s="90"/>
      <c r="N185" s="94" t="str">
        <f t="shared" si="46"/>
        <v>D</v>
      </c>
      <c r="O185" s="47">
        <f t="shared" si="47"/>
        <v>0</v>
      </c>
      <c r="P185" s="90"/>
      <c r="Q185" s="85"/>
      <c r="R185" s="85"/>
      <c r="S185" s="85"/>
      <c r="T185" s="85"/>
      <c r="U185" s="85"/>
      <c r="V185" s="85"/>
      <c r="W185" s="85"/>
      <c r="X185" s="85"/>
      <c r="Y185" s="85"/>
      <c r="Z185" s="85"/>
    </row>
    <row r="186">
      <c r="A186" s="86">
        <v>45846.0</v>
      </c>
      <c r="B186" s="87">
        <f t="shared" si="43"/>
        <v>45846</v>
      </c>
      <c r="C186" s="88">
        <f t="shared" si="48"/>
        <v>0.7222222222</v>
      </c>
      <c r="D186" s="90" t="s">
        <v>1098</v>
      </c>
      <c r="E186" s="90"/>
      <c r="F186" s="90"/>
      <c r="G186" s="90"/>
      <c r="H186" s="94" t="str">
        <f t="shared" si="44"/>
        <v>D</v>
      </c>
      <c r="I186" s="47">
        <f t="shared" si="45"/>
        <v>0</v>
      </c>
      <c r="J186" s="90" t="s">
        <v>1086</v>
      </c>
      <c r="K186" s="90"/>
      <c r="L186" s="90"/>
      <c r="M186" s="90"/>
      <c r="N186" s="94" t="str">
        <f t="shared" si="46"/>
        <v>D</v>
      </c>
      <c r="O186" s="47">
        <f t="shared" si="47"/>
        <v>0</v>
      </c>
      <c r="P186" s="90"/>
      <c r="Q186" s="85"/>
      <c r="R186" s="85"/>
      <c r="S186" s="85"/>
      <c r="T186" s="85"/>
      <c r="U186" s="85"/>
      <c r="V186" s="85"/>
      <c r="W186" s="85"/>
      <c r="X186" s="85"/>
      <c r="Y186" s="85"/>
      <c r="Z186" s="85"/>
    </row>
    <row r="187">
      <c r="A187" s="86">
        <v>45846.0</v>
      </c>
      <c r="B187" s="87">
        <f t="shared" si="43"/>
        <v>45846</v>
      </c>
      <c r="C187" s="88">
        <f t="shared" si="48"/>
        <v>0.7291666667</v>
      </c>
      <c r="D187" s="90" t="s">
        <v>1093</v>
      </c>
      <c r="E187" s="90"/>
      <c r="F187" s="90"/>
      <c r="G187" s="90"/>
      <c r="H187" s="94" t="str">
        <f t="shared" si="44"/>
        <v>D</v>
      </c>
      <c r="I187" s="47">
        <f t="shared" si="45"/>
        <v>0</v>
      </c>
      <c r="J187" s="90" t="s">
        <v>1083</v>
      </c>
      <c r="K187" s="90"/>
      <c r="L187" s="90"/>
      <c r="M187" s="90"/>
      <c r="N187" s="94" t="str">
        <f t="shared" si="46"/>
        <v>D</v>
      </c>
      <c r="O187" s="47">
        <f t="shared" si="47"/>
        <v>0</v>
      </c>
      <c r="P187" s="90"/>
      <c r="Q187" s="85"/>
      <c r="R187" s="85"/>
      <c r="S187" s="85"/>
      <c r="T187" s="85"/>
      <c r="U187" s="85"/>
      <c r="V187" s="85"/>
      <c r="W187" s="85"/>
      <c r="X187" s="85"/>
      <c r="Y187" s="85"/>
      <c r="Z187" s="85"/>
    </row>
    <row r="188">
      <c r="A188" s="86">
        <v>45846.0</v>
      </c>
      <c r="B188" s="87">
        <f t="shared" si="43"/>
        <v>45846</v>
      </c>
      <c r="C188" s="88">
        <f t="shared" si="48"/>
        <v>0.7361111111</v>
      </c>
      <c r="D188" s="90" t="s">
        <v>1092</v>
      </c>
      <c r="E188" s="90"/>
      <c r="F188" s="90"/>
      <c r="G188" s="90"/>
      <c r="H188" s="94" t="str">
        <f t="shared" si="44"/>
        <v>D</v>
      </c>
      <c r="I188" s="47">
        <f t="shared" si="45"/>
        <v>0</v>
      </c>
      <c r="J188" s="90" t="s">
        <v>1085</v>
      </c>
      <c r="K188" s="90"/>
      <c r="L188" s="90"/>
      <c r="M188" s="90"/>
      <c r="N188" s="94" t="str">
        <f t="shared" si="46"/>
        <v>D</v>
      </c>
      <c r="O188" s="47">
        <f t="shared" si="47"/>
        <v>0</v>
      </c>
      <c r="P188" s="90"/>
      <c r="Q188" s="85"/>
      <c r="R188" s="85"/>
      <c r="S188" s="85"/>
      <c r="T188" s="85"/>
      <c r="U188" s="85"/>
      <c r="V188" s="85"/>
      <c r="W188" s="85"/>
      <c r="X188" s="85"/>
      <c r="Y188" s="85"/>
      <c r="Z188" s="85"/>
    </row>
    <row r="189">
      <c r="A189" s="86">
        <v>45846.0</v>
      </c>
      <c r="B189" s="87">
        <f t="shared" si="43"/>
        <v>45846</v>
      </c>
      <c r="C189" s="88">
        <f t="shared" si="48"/>
        <v>0.7430555556</v>
      </c>
      <c r="D189" s="90" t="s">
        <v>1083</v>
      </c>
      <c r="E189" s="90"/>
      <c r="F189" s="90"/>
      <c r="G189" s="90"/>
      <c r="H189" s="94" t="str">
        <f t="shared" si="44"/>
        <v>D</v>
      </c>
      <c r="I189" s="47">
        <f t="shared" si="45"/>
        <v>0</v>
      </c>
      <c r="J189" s="90" t="s">
        <v>1095</v>
      </c>
      <c r="K189" s="90"/>
      <c r="L189" s="90"/>
      <c r="M189" s="90"/>
      <c r="N189" s="94" t="str">
        <f t="shared" si="46"/>
        <v>D</v>
      </c>
      <c r="O189" s="47">
        <f t="shared" si="47"/>
        <v>0</v>
      </c>
      <c r="P189" s="124"/>
      <c r="Q189" s="85"/>
      <c r="R189" s="85"/>
      <c r="S189" s="85"/>
      <c r="T189" s="85"/>
      <c r="U189" s="85"/>
      <c r="V189" s="85"/>
      <c r="W189" s="85"/>
      <c r="X189" s="85"/>
      <c r="Y189" s="85"/>
      <c r="Z189" s="85"/>
    </row>
    <row r="190">
      <c r="A190" s="86">
        <v>45846.0</v>
      </c>
      <c r="B190" s="87">
        <f t="shared" si="43"/>
        <v>45846</v>
      </c>
      <c r="C190" s="88">
        <f t="shared" si="48"/>
        <v>0.75</v>
      </c>
      <c r="D190" s="90" t="s">
        <v>1091</v>
      </c>
      <c r="E190" s="90"/>
      <c r="F190" s="90"/>
      <c r="G190" s="90"/>
      <c r="H190" s="94" t="str">
        <f t="shared" si="44"/>
        <v>D</v>
      </c>
      <c r="I190" s="47">
        <f t="shared" si="45"/>
        <v>0</v>
      </c>
      <c r="J190" s="90" t="s">
        <v>1087</v>
      </c>
      <c r="K190" s="90"/>
      <c r="L190" s="90"/>
      <c r="M190" s="90"/>
      <c r="N190" s="94" t="str">
        <f t="shared" si="46"/>
        <v>D</v>
      </c>
      <c r="O190" s="47">
        <f t="shared" si="47"/>
        <v>0</v>
      </c>
      <c r="P190" s="90"/>
      <c r="Q190" s="85"/>
      <c r="R190" s="85"/>
      <c r="S190" s="85"/>
      <c r="T190" s="85"/>
      <c r="U190" s="85"/>
      <c r="V190" s="85"/>
      <c r="W190" s="85"/>
      <c r="X190" s="85"/>
      <c r="Y190" s="85"/>
      <c r="Z190" s="85"/>
    </row>
    <row r="191">
      <c r="A191" s="86">
        <v>45846.0</v>
      </c>
      <c r="B191" s="87">
        <f t="shared" si="43"/>
        <v>45846</v>
      </c>
      <c r="C191" s="88">
        <f t="shared" si="48"/>
        <v>0.7569444444</v>
      </c>
      <c r="D191" s="90" t="s">
        <v>257</v>
      </c>
      <c r="E191" s="90"/>
      <c r="F191" s="90"/>
      <c r="G191" s="90"/>
      <c r="H191" s="94" t="str">
        <f t="shared" si="44"/>
        <v>D</v>
      </c>
      <c r="I191" s="47">
        <f t="shared" si="45"/>
        <v>0</v>
      </c>
      <c r="J191" s="90" t="s">
        <v>1084</v>
      </c>
      <c r="K191" s="90"/>
      <c r="L191" s="90"/>
      <c r="M191" s="90"/>
      <c r="N191" s="94" t="str">
        <f t="shared" si="46"/>
        <v>D</v>
      </c>
      <c r="O191" s="47">
        <f t="shared" si="47"/>
        <v>0</v>
      </c>
      <c r="P191" s="90"/>
      <c r="Q191" s="85"/>
      <c r="R191" s="85"/>
      <c r="S191" s="85"/>
      <c r="T191" s="85"/>
      <c r="U191" s="85"/>
      <c r="V191" s="85"/>
      <c r="W191" s="85"/>
      <c r="X191" s="85"/>
      <c r="Y191" s="85"/>
      <c r="Z191" s="85"/>
    </row>
    <row r="192">
      <c r="A192" s="86">
        <v>45846.0</v>
      </c>
      <c r="B192" s="87">
        <f t="shared" si="43"/>
        <v>45846</v>
      </c>
      <c r="C192" s="88">
        <f t="shared" si="48"/>
        <v>0.7638888889</v>
      </c>
      <c r="D192" s="90" t="s">
        <v>1080</v>
      </c>
      <c r="E192" s="90"/>
      <c r="F192" s="90"/>
      <c r="G192" s="90"/>
      <c r="H192" s="94" t="str">
        <f t="shared" si="44"/>
        <v>D</v>
      </c>
      <c r="I192" s="47">
        <f t="shared" si="45"/>
        <v>0</v>
      </c>
      <c r="J192" s="90" t="s">
        <v>257</v>
      </c>
      <c r="K192" s="90"/>
      <c r="L192" s="90"/>
      <c r="M192" s="90"/>
      <c r="N192" s="94" t="str">
        <f t="shared" si="46"/>
        <v>D</v>
      </c>
      <c r="O192" s="47">
        <f t="shared" si="47"/>
        <v>0</v>
      </c>
      <c r="P192" s="90"/>
      <c r="Q192" s="85"/>
      <c r="R192" s="85"/>
      <c r="S192" s="85"/>
      <c r="T192" s="85"/>
      <c r="U192" s="85"/>
      <c r="V192" s="85"/>
      <c r="W192" s="85"/>
      <c r="X192" s="85"/>
      <c r="Y192" s="85"/>
      <c r="Z192" s="85"/>
    </row>
    <row r="193">
      <c r="A193" s="86">
        <v>45846.0</v>
      </c>
      <c r="B193" s="87">
        <f t="shared" si="43"/>
        <v>45846</v>
      </c>
      <c r="C193" s="88">
        <f t="shared" si="48"/>
        <v>0.7708333333</v>
      </c>
      <c r="D193" s="90" t="s">
        <v>1082</v>
      </c>
      <c r="E193" s="90"/>
      <c r="F193" s="90"/>
      <c r="G193" s="90"/>
      <c r="H193" s="94" t="str">
        <f t="shared" si="44"/>
        <v>D</v>
      </c>
      <c r="I193" s="47">
        <f t="shared" si="45"/>
        <v>0</v>
      </c>
      <c r="J193" s="90" t="s">
        <v>1081</v>
      </c>
      <c r="K193" s="90"/>
      <c r="L193" s="90"/>
      <c r="M193" s="90"/>
      <c r="N193" s="94" t="str">
        <f t="shared" si="46"/>
        <v>D</v>
      </c>
      <c r="O193" s="47">
        <f t="shared" si="47"/>
        <v>0</v>
      </c>
      <c r="P193" s="124"/>
      <c r="Q193" s="85"/>
      <c r="R193" s="85"/>
      <c r="S193" s="85"/>
      <c r="T193" s="85"/>
      <c r="U193" s="85"/>
      <c r="V193" s="85"/>
      <c r="W193" s="85"/>
      <c r="X193" s="85"/>
      <c r="Y193" s="85"/>
      <c r="Z193" s="85"/>
    </row>
    <row r="194">
      <c r="A194" s="86">
        <v>45846.0</v>
      </c>
      <c r="B194" s="87">
        <f t="shared" si="43"/>
        <v>45846</v>
      </c>
      <c r="C194" s="88">
        <f t="shared" si="48"/>
        <v>0.7777777778</v>
      </c>
      <c r="D194" s="90" t="s">
        <v>1084</v>
      </c>
      <c r="E194" s="90"/>
      <c r="F194" s="90"/>
      <c r="G194" s="90"/>
      <c r="H194" s="94" t="str">
        <f t="shared" si="44"/>
        <v>D</v>
      </c>
      <c r="I194" s="47">
        <f t="shared" si="45"/>
        <v>0</v>
      </c>
      <c r="J194" s="90" t="s">
        <v>1093</v>
      </c>
      <c r="K194" s="90"/>
      <c r="L194" s="90"/>
      <c r="M194" s="90"/>
      <c r="N194" s="94" t="str">
        <f t="shared" si="46"/>
        <v>D</v>
      </c>
      <c r="O194" s="47">
        <f t="shared" si="47"/>
        <v>0</v>
      </c>
      <c r="P194" s="90"/>
      <c r="Q194" s="85"/>
      <c r="R194" s="85"/>
      <c r="S194" s="85"/>
      <c r="T194" s="85"/>
      <c r="U194" s="85"/>
      <c r="V194" s="85"/>
      <c r="W194" s="85"/>
      <c r="X194" s="85"/>
      <c r="Y194" s="85"/>
      <c r="Z194" s="85"/>
    </row>
    <row r="195">
      <c r="A195" s="86">
        <v>45846.0</v>
      </c>
      <c r="B195" s="87">
        <f t="shared" si="43"/>
        <v>45846</v>
      </c>
      <c r="C195" s="88">
        <f t="shared" si="48"/>
        <v>0.7847222222</v>
      </c>
      <c r="D195" s="90" t="s">
        <v>1087</v>
      </c>
      <c r="E195" s="90"/>
      <c r="F195" s="90"/>
      <c r="G195" s="90"/>
      <c r="H195" s="94" t="str">
        <f t="shared" si="44"/>
        <v>D</v>
      </c>
      <c r="I195" s="47">
        <f t="shared" si="45"/>
        <v>0</v>
      </c>
      <c r="J195" s="90" t="s">
        <v>1080</v>
      </c>
      <c r="K195" s="90"/>
      <c r="L195" s="90"/>
      <c r="M195" s="90"/>
      <c r="N195" s="94" t="str">
        <f t="shared" si="46"/>
        <v>D</v>
      </c>
      <c r="O195" s="47">
        <f t="shared" si="47"/>
        <v>0</v>
      </c>
      <c r="P195" s="124"/>
      <c r="Q195" s="85"/>
      <c r="R195" s="85"/>
      <c r="S195" s="85"/>
      <c r="T195" s="85"/>
      <c r="U195" s="85"/>
      <c r="V195" s="85"/>
      <c r="W195" s="85"/>
      <c r="X195" s="85"/>
      <c r="Y195" s="85"/>
      <c r="Z195" s="85"/>
    </row>
    <row r="196">
      <c r="A196" s="86">
        <v>45846.0</v>
      </c>
      <c r="B196" s="87">
        <f t="shared" si="43"/>
        <v>45846</v>
      </c>
      <c r="C196" s="88">
        <f t="shared" si="48"/>
        <v>0.7916666667</v>
      </c>
      <c r="D196" s="90" t="s">
        <v>1099</v>
      </c>
      <c r="E196" s="90"/>
      <c r="F196" s="90"/>
      <c r="G196" s="90"/>
      <c r="H196" s="94" t="str">
        <f t="shared" si="44"/>
        <v>D</v>
      </c>
      <c r="I196" s="47">
        <f t="shared" si="45"/>
        <v>0</v>
      </c>
      <c r="J196" s="90" t="s">
        <v>1092</v>
      </c>
      <c r="K196" s="90"/>
      <c r="L196" s="90"/>
      <c r="M196" s="90"/>
      <c r="N196" s="94" t="str">
        <f t="shared" si="46"/>
        <v>D</v>
      </c>
      <c r="O196" s="47">
        <f t="shared" si="47"/>
        <v>0</v>
      </c>
      <c r="P196" s="124"/>
      <c r="Q196" s="85"/>
      <c r="R196" s="85"/>
      <c r="S196" s="85"/>
      <c r="T196" s="85"/>
      <c r="U196" s="85"/>
      <c r="V196" s="85"/>
      <c r="W196" s="85"/>
      <c r="X196" s="85"/>
      <c r="Y196" s="85"/>
      <c r="Z196" s="85"/>
    </row>
    <row r="197">
      <c r="A197" s="86">
        <v>45846.0</v>
      </c>
      <c r="B197" s="87">
        <f t="shared" si="43"/>
        <v>45846</v>
      </c>
      <c r="C197" s="88">
        <f t="shared" si="48"/>
        <v>0.7986111111</v>
      </c>
      <c r="D197" s="90" t="s">
        <v>1095</v>
      </c>
      <c r="E197" s="90"/>
      <c r="F197" s="90"/>
      <c r="G197" s="90"/>
      <c r="H197" s="94" t="str">
        <f t="shared" si="44"/>
        <v>D</v>
      </c>
      <c r="I197" s="47">
        <f t="shared" si="45"/>
        <v>0</v>
      </c>
      <c r="J197" s="90" t="s">
        <v>1099</v>
      </c>
      <c r="K197" s="90"/>
      <c r="L197" s="90"/>
      <c r="M197" s="90"/>
      <c r="N197" s="94" t="str">
        <f t="shared" si="46"/>
        <v>D</v>
      </c>
      <c r="O197" s="47">
        <f t="shared" si="47"/>
        <v>0</v>
      </c>
      <c r="P197" s="124"/>
      <c r="Q197" s="85"/>
      <c r="R197" s="85"/>
      <c r="S197" s="85"/>
      <c r="T197" s="85"/>
      <c r="U197" s="85"/>
      <c r="V197" s="85"/>
      <c r="W197" s="85"/>
      <c r="X197" s="85"/>
      <c r="Y197" s="85"/>
      <c r="Z197" s="85"/>
    </row>
    <row r="198">
      <c r="A198" s="86">
        <v>45846.0</v>
      </c>
      <c r="B198" s="87">
        <f t="shared" si="43"/>
        <v>45846</v>
      </c>
      <c r="C198" s="88">
        <f t="shared" si="48"/>
        <v>0.8055555556</v>
      </c>
      <c r="D198" s="90" t="s">
        <v>166</v>
      </c>
      <c r="E198" s="90"/>
      <c r="F198" s="90"/>
      <c r="G198" s="90"/>
      <c r="H198" s="94" t="str">
        <f t="shared" si="44"/>
        <v>D</v>
      </c>
      <c r="I198" s="47">
        <f t="shared" si="45"/>
        <v>0</v>
      </c>
      <c r="J198" s="90" t="s">
        <v>1091</v>
      </c>
      <c r="K198" s="90"/>
      <c r="L198" s="90"/>
      <c r="M198" s="90"/>
      <c r="N198" s="94" t="str">
        <f t="shared" si="46"/>
        <v>D</v>
      </c>
      <c r="O198" s="47">
        <f t="shared" si="47"/>
        <v>0</v>
      </c>
      <c r="P198" s="124"/>
      <c r="Q198" s="85"/>
      <c r="R198" s="85"/>
      <c r="S198" s="85"/>
      <c r="T198" s="85"/>
      <c r="U198" s="85"/>
      <c r="V198" s="85"/>
      <c r="W198" s="85"/>
      <c r="X198" s="85"/>
      <c r="Y198" s="85"/>
      <c r="Z198" s="85"/>
    </row>
    <row r="199">
      <c r="A199" s="86">
        <v>45846.0</v>
      </c>
      <c r="B199" s="87">
        <f t="shared" si="43"/>
        <v>45846</v>
      </c>
      <c r="C199" s="88">
        <f t="shared" si="48"/>
        <v>0.8125</v>
      </c>
      <c r="D199" s="90" t="s">
        <v>1100</v>
      </c>
      <c r="E199" s="90"/>
      <c r="F199" s="90"/>
      <c r="G199" s="90"/>
      <c r="H199" s="94" t="str">
        <f t="shared" si="44"/>
        <v>D</v>
      </c>
      <c r="I199" s="47">
        <f t="shared" si="45"/>
        <v>0</v>
      </c>
      <c r="J199" s="90" t="s">
        <v>1094</v>
      </c>
      <c r="K199" s="90"/>
      <c r="L199" s="90"/>
      <c r="M199" s="90"/>
      <c r="N199" s="94" t="str">
        <f t="shared" si="46"/>
        <v>D</v>
      </c>
      <c r="O199" s="47">
        <f t="shared" si="47"/>
        <v>0</v>
      </c>
      <c r="P199" s="124"/>
      <c r="Q199" s="85"/>
      <c r="R199" s="85"/>
      <c r="S199" s="85"/>
      <c r="T199" s="85"/>
      <c r="U199" s="85"/>
      <c r="V199" s="85"/>
      <c r="W199" s="85"/>
      <c r="X199" s="85"/>
      <c r="Y199" s="85"/>
      <c r="Z199" s="85"/>
    </row>
    <row r="200">
      <c r="A200" s="86">
        <v>45846.0</v>
      </c>
      <c r="B200" s="87">
        <f t="shared" si="43"/>
        <v>45846</v>
      </c>
      <c r="C200" s="88">
        <f t="shared" si="48"/>
        <v>0.8194444444</v>
      </c>
      <c r="D200" s="90" t="s">
        <v>144</v>
      </c>
      <c r="E200" s="90"/>
      <c r="F200" s="90"/>
      <c r="G200" s="90"/>
      <c r="H200" s="94" t="str">
        <f t="shared" si="44"/>
        <v>D</v>
      </c>
      <c r="I200" s="47">
        <f t="shared" si="45"/>
        <v>0</v>
      </c>
      <c r="J200" s="90" t="s">
        <v>1089</v>
      </c>
      <c r="K200" s="90"/>
      <c r="L200" s="90"/>
      <c r="M200" s="90"/>
      <c r="N200" s="94" t="str">
        <f t="shared" si="46"/>
        <v>D</v>
      </c>
      <c r="O200" s="47">
        <f t="shared" si="47"/>
        <v>0</v>
      </c>
      <c r="P200" s="124"/>
      <c r="Q200" s="85"/>
      <c r="R200" s="85"/>
      <c r="S200" s="85"/>
      <c r="T200" s="85"/>
      <c r="U200" s="85"/>
      <c r="V200" s="85"/>
      <c r="W200" s="85"/>
      <c r="X200" s="85"/>
      <c r="Y200" s="85"/>
      <c r="Z200" s="85"/>
    </row>
    <row r="201">
      <c r="A201" s="86">
        <v>45846.0</v>
      </c>
      <c r="B201" s="87">
        <f t="shared" si="43"/>
        <v>45846</v>
      </c>
      <c r="C201" s="88">
        <f t="shared" si="48"/>
        <v>0.8263888889</v>
      </c>
      <c r="D201" s="90" t="s">
        <v>1096</v>
      </c>
      <c r="E201" s="90"/>
      <c r="F201" s="90"/>
      <c r="G201" s="90"/>
      <c r="H201" s="94" t="str">
        <f t="shared" si="44"/>
        <v>D</v>
      </c>
      <c r="I201" s="47">
        <f t="shared" si="45"/>
        <v>0</v>
      </c>
      <c r="J201" s="90" t="s">
        <v>139</v>
      </c>
      <c r="K201" s="90"/>
      <c r="L201" s="90"/>
      <c r="M201" s="90"/>
      <c r="N201" s="94" t="str">
        <f t="shared" si="46"/>
        <v>D</v>
      </c>
      <c r="O201" s="47">
        <f t="shared" si="47"/>
        <v>0</v>
      </c>
      <c r="P201" s="124"/>
      <c r="Q201" s="85"/>
      <c r="R201" s="85"/>
      <c r="S201" s="85"/>
      <c r="T201" s="85"/>
      <c r="U201" s="85"/>
      <c r="V201" s="85"/>
      <c r="W201" s="85"/>
      <c r="X201" s="85"/>
      <c r="Y201" s="85"/>
      <c r="Z201" s="85"/>
    </row>
    <row r="202">
      <c r="A202" s="86">
        <v>45846.0</v>
      </c>
      <c r="B202" s="87">
        <f t="shared" si="43"/>
        <v>45846</v>
      </c>
      <c r="C202" s="88">
        <f t="shared" si="48"/>
        <v>0.8333333333</v>
      </c>
      <c r="D202" s="90" t="s">
        <v>1086</v>
      </c>
      <c r="E202" s="90"/>
      <c r="F202" s="90"/>
      <c r="G202" s="90"/>
      <c r="H202" s="94" t="str">
        <f t="shared" si="44"/>
        <v>D</v>
      </c>
      <c r="I202" s="47">
        <f t="shared" si="45"/>
        <v>0</v>
      </c>
      <c r="J202" s="90" t="s">
        <v>144</v>
      </c>
      <c r="K202" s="90"/>
      <c r="L202" s="90"/>
      <c r="M202" s="90"/>
      <c r="N202" s="94" t="str">
        <f t="shared" si="46"/>
        <v>D</v>
      </c>
      <c r="O202" s="47">
        <f t="shared" si="47"/>
        <v>0</v>
      </c>
      <c r="P202" s="124"/>
      <c r="Q202" s="85"/>
      <c r="R202" s="85"/>
      <c r="S202" s="85"/>
      <c r="T202" s="85"/>
      <c r="U202" s="85"/>
      <c r="V202" s="85"/>
      <c r="W202" s="85"/>
      <c r="X202" s="85"/>
      <c r="Y202" s="85"/>
      <c r="Z202" s="85"/>
    </row>
    <row r="203">
      <c r="A203" s="86">
        <v>45846.0</v>
      </c>
      <c r="B203" s="87">
        <f t="shared" si="43"/>
        <v>45846</v>
      </c>
      <c r="C203" s="88">
        <f t="shared" si="48"/>
        <v>0.8402777778</v>
      </c>
      <c r="D203" s="90" t="s">
        <v>1094</v>
      </c>
      <c r="E203" s="90"/>
      <c r="F203" s="90"/>
      <c r="G203" s="90"/>
      <c r="H203" s="94" t="str">
        <f t="shared" si="44"/>
        <v>D</v>
      </c>
      <c r="I203" s="47">
        <f t="shared" si="45"/>
        <v>0</v>
      </c>
      <c r="J203" s="90" t="s">
        <v>1090</v>
      </c>
      <c r="K203" s="90"/>
      <c r="L203" s="90"/>
      <c r="M203" s="90"/>
      <c r="N203" s="94" t="str">
        <f t="shared" si="46"/>
        <v>D</v>
      </c>
      <c r="O203" s="47">
        <f t="shared" si="47"/>
        <v>0</v>
      </c>
      <c r="P203" s="124"/>
      <c r="Q203" s="85"/>
      <c r="R203" s="85"/>
      <c r="S203" s="85"/>
      <c r="T203" s="85"/>
      <c r="U203" s="85"/>
      <c r="V203" s="85"/>
      <c r="W203" s="85"/>
      <c r="X203" s="85"/>
      <c r="Y203" s="85"/>
      <c r="Z203" s="85"/>
    </row>
    <row r="204">
      <c r="A204" s="86">
        <v>45846.0</v>
      </c>
      <c r="B204" s="87">
        <f t="shared" si="43"/>
        <v>45846</v>
      </c>
      <c r="C204" s="88">
        <f t="shared" si="48"/>
        <v>0.8472222222</v>
      </c>
      <c r="D204" s="90" t="s">
        <v>1090</v>
      </c>
      <c r="E204" s="90"/>
      <c r="F204" s="90"/>
      <c r="G204" s="90"/>
      <c r="H204" s="94" t="str">
        <f t="shared" si="44"/>
        <v>D</v>
      </c>
      <c r="I204" s="47">
        <f t="shared" si="45"/>
        <v>0</v>
      </c>
      <c r="J204" s="90" t="s">
        <v>1088</v>
      </c>
      <c r="K204" s="90"/>
      <c r="L204" s="90"/>
      <c r="M204" s="90"/>
      <c r="N204" s="94" t="str">
        <f t="shared" si="46"/>
        <v>D</v>
      </c>
      <c r="O204" s="47">
        <f t="shared" si="47"/>
        <v>0</v>
      </c>
      <c r="P204" s="124"/>
      <c r="Q204" s="85"/>
      <c r="R204" s="85"/>
      <c r="S204" s="85"/>
      <c r="T204" s="85"/>
      <c r="U204" s="85"/>
      <c r="V204" s="85"/>
      <c r="W204" s="85"/>
      <c r="X204" s="85"/>
      <c r="Y204" s="85"/>
      <c r="Z204" s="85"/>
    </row>
    <row r="205">
      <c r="A205" s="86">
        <v>45846.0</v>
      </c>
      <c r="B205" s="87">
        <f t="shared" si="43"/>
        <v>45846</v>
      </c>
      <c r="C205" s="88">
        <f t="shared" si="48"/>
        <v>0.8541666667</v>
      </c>
      <c r="D205" s="90" t="s">
        <v>1088</v>
      </c>
      <c r="E205" s="90"/>
      <c r="F205" s="90"/>
      <c r="G205" s="90"/>
      <c r="H205" s="94" t="str">
        <f t="shared" si="44"/>
        <v>D</v>
      </c>
      <c r="I205" s="47">
        <f t="shared" si="45"/>
        <v>0</v>
      </c>
      <c r="J205" s="90" t="s">
        <v>1098</v>
      </c>
      <c r="K205" s="90"/>
      <c r="L205" s="90"/>
      <c r="M205" s="90"/>
      <c r="N205" s="94" t="str">
        <f t="shared" si="46"/>
        <v>D</v>
      </c>
      <c r="O205" s="47">
        <f t="shared" si="47"/>
        <v>0</v>
      </c>
      <c r="P205" s="124"/>
      <c r="Q205" s="85"/>
      <c r="R205" s="85"/>
      <c r="S205" s="85"/>
      <c r="T205" s="85"/>
      <c r="U205" s="85"/>
      <c r="V205" s="85"/>
      <c r="W205" s="85"/>
      <c r="X205" s="85"/>
      <c r="Y205" s="85"/>
      <c r="Z205" s="85"/>
    </row>
    <row r="206">
      <c r="A206" s="86">
        <v>45846.0</v>
      </c>
      <c r="B206" s="87">
        <f t="shared" si="43"/>
        <v>45846</v>
      </c>
      <c r="C206" s="88">
        <f t="shared" si="48"/>
        <v>0.8611111111</v>
      </c>
      <c r="D206" s="90" t="s">
        <v>1085</v>
      </c>
      <c r="E206" s="90"/>
      <c r="F206" s="90"/>
      <c r="G206" s="90"/>
      <c r="H206" s="94" t="str">
        <f t="shared" si="44"/>
        <v>D</v>
      </c>
      <c r="I206" s="47">
        <f t="shared" si="45"/>
        <v>0</v>
      </c>
      <c r="J206" s="90" t="s">
        <v>1082</v>
      </c>
      <c r="K206" s="90"/>
      <c r="L206" s="90"/>
      <c r="M206" s="90"/>
      <c r="N206" s="94" t="str">
        <f t="shared" si="46"/>
        <v>D</v>
      </c>
      <c r="O206" s="47">
        <f t="shared" si="47"/>
        <v>0</v>
      </c>
      <c r="P206" s="124"/>
      <c r="Q206" s="85"/>
      <c r="R206" s="85"/>
      <c r="S206" s="85"/>
      <c r="T206" s="85"/>
      <c r="U206" s="85"/>
      <c r="V206" s="85"/>
      <c r="W206" s="85"/>
      <c r="X206" s="85"/>
      <c r="Y206" s="85"/>
      <c r="Z206" s="85"/>
    </row>
    <row r="207">
      <c r="A207" s="86">
        <v>45846.0</v>
      </c>
      <c r="B207" s="87">
        <f t="shared" si="43"/>
        <v>45846</v>
      </c>
      <c r="C207" s="88">
        <f t="shared" si="48"/>
        <v>0.8680555556</v>
      </c>
      <c r="D207" s="90" t="s">
        <v>1081</v>
      </c>
      <c r="E207" s="90"/>
      <c r="F207" s="90"/>
      <c r="G207" s="90"/>
      <c r="H207" s="94" t="str">
        <f t="shared" si="44"/>
        <v>D</v>
      </c>
      <c r="I207" s="47">
        <f t="shared" si="45"/>
        <v>0</v>
      </c>
      <c r="J207" s="90" t="s">
        <v>1097</v>
      </c>
      <c r="K207" s="90"/>
      <c r="L207" s="90"/>
      <c r="M207" s="90"/>
      <c r="N207" s="94" t="str">
        <f t="shared" si="46"/>
        <v>D</v>
      </c>
      <c r="O207" s="47">
        <f t="shared" si="47"/>
        <v>0</v>
      </c>
      <c r="P207" s="124"/>
      <c r="Q207" s="85"/>
      <c r="R207" s="85"/>
      <c r="S207" s="85"/>
      <c r="T207" s="85"/>
      <c r="U207" s="85"/>
      <c r="V207" s="85"/>
      <c r="W207" s="85"/>
      <c r="X207" s="85"/>
      <c r="Y207" s="85"/>
      <c r="Z207" s="85"/>
    </row>
    <row r="208">
      <c r="A208" s="86">
        <v>45846.0</v>
      </c>
      <c r="B208" s="87">
        <f t="shared" si="43"/>
        <v>45846</v>
      </c>
      <c r="C208" s="88">
        <f t="shared" si="48"/>
        <v>0.875</v>
      </c>
      <c r="D208" s="90" t="s">
        <v>139</v>
      </c>
      <c r="E208" s="90"/>
      <c r="F208" s="90"/>
      <c r="G208" s="90"/>
      <c r="H208" s="94" t="str">
        <f t="shared" si="44"/>
        <v>D</v>
      </c>
      <c r="I208" s="47">
        <f t="shared" si="45"/>
        <v>0</v>
      </c>
      <c r="J208" s="90" t="s">
        <v>1096</v>
      </c>
      <c r="K208" s="90"/>
      <c r="L208" s="90"/>
      <c r="M208" s="90"/>
      <c r="N208" s="94" t="str">
        <f t="shared" si="46"/>
        <v>D</v>
      </c>
      <c r="O208" s="47">
        <f t="shared" si="47"/>
        <v>0</v>
      </c>
      <c r="P208" s="90"/>
      <c r="Q208" s="85"/>
      <c r="R208" s="85"/>
      <c r="S208" s="85"/>
      <c r="T208" s="85"/>
      <c r="U208" s="85"/>
      <c r="V208" s="85"/>
      <c r="W208" s="85"/>
      <c r="X208" s="85"/>
      <c r="Y208" s="85"/>
      <c r="Z208" s="85"/>
    </row>
    <row r="209">
      <c r="A209" s="83" t="s">
        <v>116</v>
      </c>
      <c r="B209" s="81" t="s">
        <v>16</v>
      </c>
      <c r="C209" s="82" t="s">
        <v>117</v>
      </c>
      <c r="D209" s="82" t="s">
        <v>118</v>
      </c>
      <c r="E209" s="82" t="s">
        <v>119</v>
      </c>
      <c r="F209" s="83" t="s">
        <v>120</v>
      </c>
      <c r="G209" s="82" t="s">
        <v>121</v>
      </c>
      <c r="H209" s="82" t="s">
        <v>122</v>
      </c>
      <c r="I209" s="82" t="s">
        <v>123</v>
      </c>
      <c r="J209" s="82" t="s">
        <v>118</v>
      </c>
      <c r="K209" s="82" t="s">
        <v>124</v>
      </c>
      <c r="L209" s="83" t="s">
        <v>125</v>
      </c>
      <c r="M209" s="82" t="s">
        <v>121</v>
      </c>
      <c r="N209" s="82" t="s">
        <v>122</v>
      </c>
      <c r="O209" s="82" t="s">
        <v>123</v>
      </c>
      <c r="P209" s="84" t="s">
        <v>52</v>
      </c>
      <c r="Q209" s="85"/>
      <c r="R209" s="85"/>
      <c r="S209" s="85"/>
      <c r="T209" s="85"/>
      <c r="U209" s="85"/>
      <c r="V209" s="85"/>
      <c r="W209" s="85"/>
      <c r="X209" s="85"/>
      <c r="Y209" s="85"/>
      <c r="Z209" s="85"/>
    </row>
    <row r="210">
      <c r="A210" s="86">
        <v>45847.0</v>
      </c>
      <c r="B210" s="87">
        <f t="shared" ref="B210:B234" si="49">A210</f>
        <v>45847</v>
      </c>
      <c r="C210" s="88">
        <v>0.7083333333333334</v>
      </c>
      <c r="D210" s="90" t="s">
        <v>1099</v>
      </c>
      <c r="E210" s="90"/>
      <c r="F210" s="90"/>
      <c r="G210" s="90"/>
      <c r="H210" s="94" t="str">
        <f t="shared" ref="H210:H234" si="50">IFS(G210&gt;M210,"W",G210&lt;M210,"L",G210=M210,"D")</f>
        <v>D</v>
      </c>
      <c r="I210" s="47">
        <f t="shared" ref="I210:I234" si="51">iferror(if(H210="W",lookup(G210,{7000,10000,20000,30000,50000,100000,150000},{210,300,600,900,1000,1800,2700}),lookup(G210,{7000,10000,20000,30000,50000,100000,150000},{105,150,300,450,500,900,1350})),0)</f>
        <v>0</v>
      </c>
      <c r="J210" s="89" t="s">
        <v>1084</v>
      </c>
      <c r="K210" s="90"/>
      <c r="L210" s="90"/>
      <c r="M210" s="89"/>
      <c r="N210" s="94" t="str">
        <f t="shared" ref="N210:N234" si="52">IFS(M210&gt;G210,"W",M210&lt;G210,"L",M210=G210,"D")</f>
        <v>D</v>
      </c>
      <c r="O210" s="47">
        <f t="shared" ref="O210:O234" si="53">iferror(if(N210="W",lookup(M210,{7000,10000,20000,30000,50000,100000,150000},{210,300,600,900,1000,1800,2700}),lookup(M210,{7000,10000,20000,30000,50000,100000,150000},{105,150,300,450,500,900,1350})),0)</f>
        <v>0</v>
      </c>
      <c r="P210" s="90"/>
      <c r="Q210" s="85"/>
      <c r="R210" s="85"/>
      <c r="S210" s="85"/>
      <c r="T210" s="85"/>
      <c r="U210" s="85"/>
      <c r="V210" s="85"/>
      <c r="W210" s="85"/>
      <c r="X210" s="85"/>
      <c r="Y210" s="85"/>
      <c r="Z210" s="85"/>
    </row>
    <row r="211">
      <c r="A211" s="86">
        <v>45847.0</v>
      </c>
      <c r="B211" s="87">
        <f t="shared" si="49"/>
        <v>45847</v>
      </c>
      <c r="C211" s="88">
        <f t="shared" ref="C211:C234" si="54">C210 + TIME(0, 10, 0)</f>
        <v>0.7152777778</v>
      </c>
      <c r="D211" s="90" t="s">
        <v>1085</v>
      </c>
      <c r="E211" s="90"/>
      <c r="F211" s="90"/>
      <c r="G211" s="90"/>
      <c r="H211" s="94" t="str">
        <f t="shared" si="50"/>
        <v>D</v>
      </c>
      <c r="I211" s="47">
        <f t="shared" si="51"/>
        <v>0</v>
      </c>
      <c r="J211" s="90" t="s">
        <v>1094</v>
      </c>
      <c r="K211" s="90"/>
      <c r="L211" s="90"/>
      <c r="M211" s="90"/>
      <c r="N211" s="94" t="str">
        <f t="shared" si="52"/>
        <v>D</v>
      </c>
      <c r="O211" s="47">
        <f t="shared" si="53"/>
        <v>0</v>
      </c>
      <c r="P211" s="90"/>
      <c r="Q211" s="85"/>
      <c r="R211" s="85"/>
      <c r="S211" s="85"/>
      <c r="T211" s="85"/>
      <c r="U211" s="85"/>
      <c r="V211" s="85"/>
      <c r="W211" s="85"/>
      <c r="X211" s="85"/>
      <c r="Y211" s="85"/>
      <c r="Z211" s="85"/>
    </row>
    <row r="212">
      <c r="A212" s="86">
        <v>45847.0</v>
      </c>
      <c r="B212" s="87">
        <f t="shared" si="49"/>
        <v>45847</v>
      </c>
      <c r="C212" s="88">
        <f t="shared" si="54"/>
        <v>0.7222222222</v>
      </c>
      <c r="D212" s="90" t="s">
        <v>139</v>
      </c>
      <c r="E212" s="90"/>
      <c r="F212" s="90"/>
      <c r="G212" s="90"/>
      <c r="H212" s="94" t="str">
        <f t="shared" si="50"/>
        <v>D</v>
      </c>
      <c r="I212" s="47">
        <f t="shared" si="51"/>
        <v>0</v>
      </c>
      <c r="J212" s="90" t="s">
        <v>166</v>
      </c>
      <c r="K212" s="90"/>
      <c r="L212" s="90"/>
      <c r="M212" s="90"/>
      <c r="N212" s="94" t="str">
        <f t="shared" si="52"/>
        <v>D</v>
      </c>
      <c r="O212" s="47">
        <f t="shared" si="53"/>
        <v>0</v>
      </c>
      <c r="P212" s="90"/>
      <c r="Q212" s="85"/>
      <c r="R212" s="85"/>
      <c r="S212" s="85"/>
      <c r="T212" s="85"/>
      <c r="U212" s="85"/>
      <c r="V212" s="85"/>
      <c r="W212" s="85"/>
      <c r="X212" s="85"/>
      <c r="Y212" s="85"/>
      <c r="Z212" s="85"/>
    </row>
    <row r="213">
      <c r="A213" s="86">
        <v>45847.0</v>
      </c>
      <c r="B213" s="87">
        <f t="shared" si="49"/>
        <v>45847</v>
      </c>
      <c r="C213" s="88">
        <f t="shared" si="54"/>
        <v>0.7291666667</v>
      </c>
      <c r="D213" s="90" t="s">
        <v>1091</v>
      </c>
      <c r="E213" s="90"/>
      <c r="F213" s="90"/>
      <c r="G213" s="90"/>
      <c r="H213" s="94" t="str">
        <f t="shared" si="50"/>
        <v>D</v>
      </c>
      <c r="I213" s="47">
        <f t="shared" si="51"/>
        <v>0</v>
      </c>
      <c r="J213" s="90" t="s">
        <v>1082</v>
      </c>
      <c r="K213" s="90"/>
      <c r="L213" s="90"/>
      <c r="M213" s="90"/>
      <c r="N213" s="94" t="str">
        <f t="shared" si="52"/>
        <v>D</v>
      </c>
      <c r="O213" s="47">
        <f t="shared" si="53"/>
        <v>0</v>
      </c>
      <c r="P213" s="90"/>
      <c r="Q213" s="85"/>
      <c r="R213" s="85"/>
      <c r="S213" s="85"/>
      <c r="T213" s="85"/>
      <c r="U213" s="85"/>
      <c r="V213" s="85"/>
      <c r="W213" s="85"/>
      <c r="X213" s="85"/>
      <c r="Y213" s="85"/>
      <c r="Z213" s="85"/>
    </row>
    <row r="214">
      <c r="A214" s="86">
        <v>45847.0</v>
      </c>
      <c r="B214" s="87">
        <f t="shared" si="49"/>
        <v>45847</v>
      </c>
      <c r="C214" s="88">
        <f t="shared" si="54"/>
        <v>0.7361111111</v>
      </c>
      <c r="D214" s="90" t="s">
        <v>1083</v>
      </c>
      <c r="E214" s="90"/>
      <c r="F214" s="90"/>
      <c r="G214" s="90"/>
      <c r="H214" s="94" t="str">
        <f t="shared" si="50"/>
        <v>D</v>
      </c>
      <c r="I214" s="47">
        <f t="shared" si="51"/>
        <v>0</v>
      </c>
      <c r="J214" s="90" t="s">
        <v>139</v>
      </c>
      <c r="K214" s="90"/>
      <c r="L214" s="90"/>
      <c r="M214" s="90"/>
      <c r="N214" s="94" t="str">
        <f t="shared" si="52"/>
        <v>D</v>
      </c>
      <c r="O214" s="47">
        <f t="shared" si="53"/>
        <v>0</v>
      </c>
      <c r="P214" s="90"/>
      <c r="Q214" s="85"/>
      <c r="R214" s="85"/>
      <c r="S214" s="85"/>
      <c r="T214" s="85"/>
      <c r="U214" s="85"/>
      <c r="V214" s="85"/>
      <c r="W214" s="85"/>
      <c r="X214" s="85"/>
      <c r="Y214" s="85"/>
      <c r="Z214" s="85"/>
    </row>
    <row r="215">
      <c r="A215" s="86">
        <v>45847.0</v>
      </c>
      <c r="B215" s="87">
        <f t="shared" si="49"/>
        <v>45847</v>
      </c>
      <c r="C215" s="88">
        <f t="shared" si="54"/>
        <v>0.7430555556</v>
      </c>
      <c r="D215" s="90" t="s">
        <v>1096</v>
      </c>
      <c r="E215" s="90"/>
      <c r="F215" s="90"/>
      <c r="G215" s="90"/>
      <c r="H215" s="94" t="str">
        <f t="shared" si="50"/>
        <v>D</v>
      </c>
      <c r="I215" s="47">
        <f t="shared" si="51"/>
        <v>0</v>
      </c>
      <c r="J215" s="90" t="s">
        <v>1097</v>
      </c>
      <c r="K215" s="90"/>
      <c r="L215" s="90"/>
      <c r="M215" s="90"/>
      <c r="N215" s="94" t="str">
        <f t="shared" si="52"/>
        <v>D</v>
      </c>
      <c r="O215" s="47">
        <f t="shared" si="53"/>
        <v>0</v>
      </c>
      <c r="P215" s="124"/>
      <c r="Q215" s="85"/>
      <c r="R215" s="85"/>
      <c r="S215" s="85"/>
      <c r="T215" s="85"/>
      <c r="U215" s="85"/>
      <c r="V215" s="85"/>
      <c r="W215" s="85"/>
      <c r="X215" s="85"/>
      <c r="Y215" s="85"/>
      <c r="Z215" s="85"/>
    </row>
    <row r="216">
      <c r="A216" s="86">
        <v>45847.0</v>
      </c>
      <c r="B216" s="87">
        <f t="shared" si="49"/>
        <v>45847</v>
      </c>
      <c r="C216" s="88">
        <f t="shared" si="54"/>
        <v>0.75</v>
      </c>
      <c r="D216" s="90" t="s">
        <v>257</v>
      </c>
      <c r="E216" s="90"/>
      <c r="F216" s="90"/>
      <c r="G216" s="90"/>
      <c r="H216" s="94" t="str">
        <f t="shared" si="50"/>
        <v>D</v>
      </c>
      <c r="I216" s="47">
        <f t="shared" si="51"/>
        <v>0</v>
      </c>
      <c r="J216" s="90" t="s">
        <v>1085</v>
      </c>
      <c r="K216" s="90"/>
      <c r="L216" s="90"/>
      <c r="M216" s="90"/>
      <c r="N216" s="94" t="str">
        <f t="shared" si="52"/>
        <v>D</v>
      </c>
      <c r="O216" s="47">
        <f t="shared" si="53"/>
        <v>0</v>
      </c>
      <c r="P216" s="90"/>
      <c r="Q216" s="85"/>
      <c r="R216" s="85"/>
      <c r="S216" s="85"/>
      <c r="T216" s="85"/>
      <c r="U216" s="85"/>
      <c r="V216" s="85"/>
      <c r="W216" s="85"/>
      <c r="X216" s="85"/>
      <c r="Y216" s="85"/>
      <c r="Z216" s="85"/>
    </row>
    <row r="217">
      <c r="A217" s="86">
        <v>45847.0</v>
      </c>
      <c r="B217" s="87">
        <f t="shared" si="49"/>
        <v>45847</v>
      </c>
      <c r="C217" s="88">
        <f t="shared" si="54"/>
        <v>0.7569444444</v>
      </c>
      <c r="D217" s="90" t="s">
        <v>1080</v>
      </c>
      <c r="E217" s="90"/>
      <c r="F217" s="90"/>
      <c r="G217" s="90"/>
      <c r="H217" s="94" t="str">
        <f t="shared" si="50"/>
        <v>D</v>
      </c>
      <c r="I217" s="47">
        <f t="shared" si="51"/>
        <v>0</v>
      </c>
      <c r="J217" s="90" t="s">
        <v>1087</v>
      </c>
      <c r="K217" s="90"/>
      <c r="L217" s="90"/>
      <c r="M217" s="90"/>
      <c r="N217" s="94" t="str">
        <f t="shared" si="52"/>
        <v>D</v>
      </c>
      <c r="O217" s="47">
        <f t="shared" si="53"/>
        <v>0</v>
      </c>
      <c r="P217" s="90"/>
      <c r="Q217" s="85"/>
      <c r="R217" s="85"/>
      <c r="S217" s="85"/>
      <c r="T217" s="85"/>
      <c r="U217" s="85"/>
      <c r="V217" s="85"/>
      <c r="W217" s="85"/>
      <c r="X217" s="85"/>
      <c r="Y217" s="85"/>
      <c r="Z217" s="85"/>
    </row>
    <row r="218">
      <c r="A218" s="86">
        <v>45847.0</v>
      </c>
      <c r="B218" s="87">
        <f t="shared" si="49"/>
        <v>45847</v>
      </c>
      <c r="C218" s="88">
        <f t="shared" si="54"/>
        <v>0.7638888889</v>
      </c>
      <c r="D218" s="90" t="s">
        <v>1089</v>
      </c>
      <c r="E218" s="90"/>
      <c r="F218" s="90"/>
      <c r="G218" s="90"/>
      <c r="H218" s="94" t="str">
        <f t="shared" si="50"/>
        <v>D</v>
      </c>
      <c r="I218" s="47">
        <f t="shared" si="51"/>
        <v>0</v>
      </c>
      <c r="J218" s="90" t="s">
        <v>1091</v>
      </c>
      <c r="K218" s="90"/>
      <c r="L218" s="90"/>
      <c r="M218" s="90"/>
      <c r="N218" s="94" t="str">
        <f t="shared" si="52"/>
        <v>D</v>
      </c>
      <c r="O218" s="47">
        <f t="shared" si="53"/>
        <v>0</v>
      </c>
      <c r="P218" s="90"/>
      <c r="Q218" s="85"/>
      <c r="R218" s="85"/>
      <c r="S218" s="85"/>
      <c r="T218" s="85"/>
      <c r="U218" s="85"/>
      <c r="V218" s="85"/>
      <c r="W218" s="85"/>
      <c r="X218" s="85"/>
      <c r="Y218" s="85"/>
      <c r="Z218" s="85"/>
    </row>
    <row r="219">
      <c r="A219" s="86">
        <v>45847.0</v>
      </c>
      <c r="B219" s="87">
        <f t="shared" si="49"/>
        <v>45847</v>
      </c>
      <c r="C219" s="88">
        <f t="shared" si="54"/>
        <v>0.7708333333</v>
      </c>
      <c r="D219" s="90" t="s">
        <v>1095</v>
      </c>
      <c r="E219" s="90"/>
      <c r="F219" s="90"/>
      <c r="G219" s="90"/>
      <c r="H219" s="94" t="str">
        <f t="shared" si="50"/>
        <v>D</v>
      </c>
      <c r="I219" s="47">
        <f t="shared" si="51"/>
        <v>0</v>
      </c>
      <c r="J219" s="90" t="s">
        <v>1099</v>
      </c>
      <c r="K219" s="90"/>
      <c r="L219" s="90"/>
      <c r="M219" s="90"/>
      <c r="N219" s="94" t="str">
        <f t="shared" si="52"/>
        <v>D</v>
      </c>
      <c r="O219" s="47">
        <f t="shared" si="53"/>
        <v>0</v>
      </c>
      <c r="P219" s="124"/>
      <c r="Q219" s="85"/>
      <c r="R219" s="85"/>
      <c r="S219" s="85"/>
      <c r="T219" s="85"/>
      <c r="U219" s="85"/>
      <c r="V219" s="85"/>
      <c r="W219" s="85"/>
      <c r="X219" s="85"/>
      <c r="Y219" s="85"/>
      <c r="Z219" s="85"/>
    </row>
    <row r="220">
      <c r="A220" s="86">
        <v>45847.0</v>
      </c>
      <c r="B220" s="87">
        <f t="shared" si="49"/>
        <v>45847</v>
      </c>
      <c r="C220" s="88">
        <f t="shared" si="54"/>
        <v>0.7777777778</v>
      </c>
      <c r="D220" s="90" t="s">
        <v>1087</v>
      </c>
      <c r="E220" s="90"/>
      <c r="F220" s="90"/>
      <c r="G220" s="90"/>
      <c r="H220" s="94" t="str">
        <f t="shared" si="50"/>
        <v>D</v>
      </c>
      <c r="I220" s="47">
        <f t="shared" si="51"/>
        <v>0</v>
      </c>
      <c r="J220" s="90" t="s">
        <v>1080</v>
      </c>
      <c r="K220" s="90"/>
      <c r="L220" s="90"/>
      <c r="M220" s="90"/>
      <c r="N220" s="94" t="str">
        <f t="shared" si="52"/>
        <v>D</v>
      </c>
      <c r="O220" s="47">
        <f t="shared" si="53"/>
        <v>0</v>
      </c>
      <c r="P220" s="90"/>
      <c r="Q220" s="85"/>
      <c r="R220" s="85"/>
      <c r="S220" s="85"/>
      <c r="T220" s="85"/>
      <c r="U220" s="85"/>
      <c r="V220" s="85"/>
      <c r="W220" s="85"/>
      <c r="X220" s="85"/>
      <c r="Y220" s="85"/>
      <c r="Z220" s="85"/>
    </row>
    <row r="221">
      <c r="A221" s="86">
        <v>45847.0</v>
      </c>
      <c r="B221" s="87">
        <f t="shared" si="49"/>
        <v>45847</v>
      </c>
      <c r="C221" s="88">
        <f t="shared" si="54"/>
        <v>0.7847222222</v>
      </c>
      <c r="D221" s="90" t="s">
        <v>1094</v>
      </c>
      <c r="E221" s="90"/>
      <c r="F221" s="90"/>
      <c r="G221" s="90"/>
      <c r="H221" s="94" t="str">
        <f t="shared" si="50"/>
        <v>D</v>
      </c>
      <c r="I221" s="47">
        <f t="shared" si="51"/>
        <v>0</v>
      </c>
      <c r="J221" s="90" t="s">
        <v>1083</v>
      </c>
      <c r="K221" s="90"/>
      <c r="L221" s="90"/>
      <c r="M221" s="90"/>
      <c r="N221" s="94" t="str">
        <f t="shared" si="52"/>
        <v>D</v>
      </c>
      <c r="O221" s="47">
        <f t="shared" si="53"/>
        <v>0</v>
      </c>
      <c r="P221" s="124"/>
      <c r="Q221" s="85"/>
      <c r="R221" s="85"/>
      <c r="S221" s="85"/>
      <c r="T221" s="85"/>
      <c r="U221" s="85"/>
      <c r="V221" s="85"/>
      <c r="W221" s="85"/>
      <c r="X221" s="85"/>
      <c r="Y221" s="85"/>
      <c r="Z221" s="85"/>
    </row>
    <row r="222">
      <c r="A222" s="86">
        <v>45847.0</v>
      </c>
      <c r="B222" s="87">
        <f t="shared" si="49"/>
        <v>45847</v>
      </c>
      <c r="C222" s="88">
        <f t="shared" si="54"/>
        <v>0.7916666667</v>
      </c>
      <c r="D222" s="90" t="s">
        <v>166</v>
      </c>
      <c r="E222" s="90"/>
      <c r="F222" s="90"/>
      <c r="G222" s="90"/>
      <c r="H222" s="94" t="str">
        <f t="shared" si="50"/>
        <v>D</v>
      </c>
      <c r="I222" s="47">
        <f t="shared" si="51"/>
        <v>0</v>
      </c>
      <c r="J222" s="90" t="s">
        <v>257</v>
      </c>
      <c r="K222" s="90"/>
      <c r="L222" s="90"/>
      <c r="M222" s="90"/>
      <c r="N222" s="94" t="str">
        <f t="shared" si="52"/>
        <v>D</v>
      </c>
      <c r="O222" s="47">
        <f t="shared" si="53"/>
        <v>0</v>
      </c>
      <c r="P222" s="124"/>
      <c r="Q222" s="85"/>
      <c r="R222" s="85"/>
      <c r="S222" s="85"/>
      <c r="T222" s="85"/>
      <c r="U222" s="85"/>
      <c r="V222" s="85"/>
      <c r="W222" s="85"/>
      <c r="X222" s="85"/>
      <c r="Y222" s="85"/>
      <c r="Z222" s="85"/>
    </row>
    <row r="223">
      <c r="A223" s="86">
        <v>45847.0</v>
      </c>
      <c r="B223" s="87">
        <f t="shared" si="49"/>
        <v>45847</v>
      </c>
      <c r="C223" s="88">
        <f t="shared" si="54"/>
        <v>0.7986111111</v>
      </c>
      <c r="D223" s="90" t="s">
        <v>1084</v>
      </c>
      <c r="E223" s="90"/>
      <c r="F223" s="90"/>
      <c r="G223" s="90"/>
      <c r="H223" s="94" t="str">
        <f t="shared" si="50"/>
        <v>D</v>
      </c>
      <c r="I223" s="47">
        <f t="shared" si="51"/>
        <v>0</v>
      </c>
      <c r="J223" s="90" t="s">
        <v>1095</v>
      </c>
      <c r="K223" s="90"/>
      <c r="L223" s="90"/>
      <c r="M223" s="90"/>
      <c r="N223" s="94" t="str">
        <f t="shared" si="52"/>
        <v>D</v>
      </c>
      <c r="O223" s="47">
        <f t="shared" si="53"/>
        <v>0</v>
      </c>
      <c r="P223" s="124"/>
      <c r="Q223" s="85"/>
      <c r="R223" s="85"/>
      <c r="S223" s="85"/>
      <c r="T223" s="85"/>
      <c r="U223" s="85"/>
      <c r="V223" s="85"/>
      <c r="W223" s="85"/>
      <c r="X223" s="85"/>
      <c r="Y223" s="85"/>
      <c r="Z223" s="85"/>
    </row>
    <row r="224">
      <c r="A224" s="86">
        <v>45847.0</v>
      </c>
      <c r="B224" s="87">
        <f t="shared" si="49"/>
        <v>45847</v>
      </c>
      <c r="C224" s="88">
        <f t="shared" si="54"/>
        <v>0.8055555556</v>
      </c>
      <c r="D224" s="90" t="s">
        <v>1092</v>
      </c>
      <c r="E224" s="90"/>
      <c r="F224" s="90"/>
      <c r="G224" s="90"/>
      <c r="H224" s="94" t="str">
        <f t="shared" si="50"/>
        <v>D</v>
      </c>
      <c r="I224" s="47">
        <f t="shared" si="51"/>
        <v>0</v>
      </c>
      <c r="J224" s="90" t="s">
        <v>1098</v>
      </c>
      <c r="K224" s="90"/>
      <c r="L224" s="90"/>
      <c r="M224" s="90"/>
      <c r="N224" s="94" t="str">
        <f t="shared" si="52"/>
        <v>D</v>
      </c>
      <c r="O224" s="47">
        <f t="shared" si="53"/>
        <v>0</v>
      </c>
      <c r="P224" s="124"/>
      <c r="Q224" s="85"/>
      <c r="R224" s="85"/>
      <c r="S224" s="85"/>
      <c r="T224" s="85"/>
      <c r="U224" s="85"/>
      <c r="V224" s="85"/>
      <c r="W224" s="85"/>
      <c r="X224" s="85"/>
      <c r="Y224" s="85"/>
      <c r="Z224" s="85"/>
    </row>
    <row r="225">
      <c r="A225" s="86">
        <v>45847.0</v>
      </c>
      <c r="B225" s="87">
        <f t="shared" si="49"/>
        <v>45847</v>
      </c>
      <c r="C225" s="88">
        <f t="shared" si="54"/>
        <v>0.8125</v>
      </c>
      <c r="D225" s="90" t="s">
        <v>1082</v>
      </c>
      <c r="E225" s="90"/>
      <c r="F225" s="90"/>
      <c r="G225" s="90"/>
      <c r="H225" s="94" t="str">
        <f t="shared" si="50"/>
        <v>D</v>
      </c>
      <c r="I225" s="47">
        <f t="shared" si="51"/>
        <v>0</v>
      </c>
      <c r="J225" s="90" t="s">
        <v>1086</v>
      </c>
      <c r="K225" s="90"/>
      <c r="L225" s="90"/>
      <c r="M225" s="90"/>
      <c r="N225" s="94" t="str">
        <f t="shared" si="52"/>
        <v>D</v>
      </c>
      <c r="O225" s="47">
        <f t="shared" si="53"/>
        <v>0</v>
      </c>
      <c r="P225" s="124"/>
      <c r="Q225" s="85"/>
      <c r="R225" s="85"/>
      <c r="S225" s="85"/>
      <c r="T225" s="85"/>
      <c r="U225" s="85"/>
      <c r="V225" s="85"/>
      <c r="W225" s="85"/>
      <c r="X225" s="85"/>
      <c r="Y225" s="85"/>
      <c r="Z225" s="85"/>
    </row>
    <row r="226">
      <c r="A226" s="86">
        <v>45847.0</v>
      </c>
      <c r="B226" s="87">
        <f t="shared" si="49"/>
        <v>45847</v>
      </c>
      <c r="C226" s="88">
        <f t="shared" si="54"/>
        <v>0.8194444444</v>
      </c>
      <c r="D226" s="90" t="s">
        <v>1088</v>
      </c>
      <c r="E226" s="90"/>
      <c r="F226" s="90"/>
      <c r="G226" s="90"/>
      <c r="H226" s="94" t="str">
        <f t="shared" si="50"/>
        <v>D</v>
      </c>
      <c r="I226" s="47">
        <f t="shared" si="51"/>
        <v>0</v>
      </c>
      <c r="J226" s="90" t="s">
        <v>1081</v>
      </c>
      <c r="K226" s="90"/>
      <c r="L226" s="90"/>
      <c r="M226" s="90"/>
      <c r="N226" s="94" t="str">
        <f t="shared" si="52"/>
        <v>D</v>
      </c>
      <c r="O226" s="47">
        <f t="shared" si="53"/>
        <v>0</v>
      </c>
      <c r="P226" s="124"/>
      <c r="Q226" s="85"/>
      <c r="R226" s="85"/>
      <c r="S226" s="85"/>
      <c r="T226" s="85"/>
      <c r="U226" s="85"/>
      <c r="V226" s="85"/>
      <c r="W226" s="85"/>
      <c r="X226" s="85"/>
      <c r="Y226" s="85"/>
      <c r="Z226" s="85"/>
    </row>
    <row r="227">
      <c r="A227" s="86">
        <v>45847.0</v>
      </c>
      <c r="B227" s="87">
        <f t="shared" si="49"/>
        <v>45847</v>
      </c>
      <c r="C227" s="88">
        <f t="shared" si="54"/>
        <v>0.8263888889</v>
      </c>
      <c r="D227" s="90" t="s">
        <v>1093</v>
      </c>
      <c r="E227" s="90"/>
      <c r="F227" s="90"/>
      <c r="G227" s="90"/>
      <c r="H227" s="94" t="str">
        <f t="shared" si="50"/>
        <v>D</v>
      </c>
      <c r="I227" s="47">
        <f t="shared" si="51"/>
        <v>0</v>
      </c>
      <c r="J227" s="90" t="s">
        <v>144</v>
      </c>
      <c r="K227" s="90"/>
      <c r="L227" s="90"/>
      <c r="M227" s="90"/>
      <c r="N227" s="94" t="str">
        <f t="shared" si="52"/>
        <v>D</v>
      </c>
      <c r="O227" s="47">
        <f t="shared" si="53"/>
        <v>0</v>
      </c>
      <c r="P227" s="124"/>
      <c r="Q227" s="85"/>
      <c r="R227" s="85"/>
      <c r="S227" s="85"/>
      <c r="T227" s="85"/>
      <c r="U227" s="85"/>
      <c r="V227" s="85"/>
      <c r="W227" s="85"/>
      <c r="X227" s="85"/>
      <c r="Y227" s="85"/>
      <c r="Z227" s="85"/>
    </row>
    <row r="228">
      <c r="A228" s="86">
        <v>45847.0</v>
      </c>
      <c r="B228" s="87">
        <f t="shared" si="49"/>
        <v>45847</v>
      </c>
      <c r="C228" s="88">
        <f t="shared" si="54"/>
        <v>0.8333333333</v>
      </c>
      <c r="D228" s="90" t="s">
        <v>144</v>
      </c>
      <c r="E228" s="475" t="s">
        <v>1109</v>
      </c>
      <c r="F228" s="91">
        <v>5.8917053E8</v>
      </c>
      <c r="G228" s="91">
        <v>0.0</v>
      </c>
      <c r="H228" s="94" t="str">
        <f t="shared" si="50"/>
        <v>L</v>
      </c>
      <c r="I228" s="47">
        <f t="shared" si="51"/>
        <v>0</v>
      </c>
      <c r="J228" s="90" t="s">
        <v>1089</v>
      </c>
      <c r="K228" s="476" t="s">
        <v>1116</v>
      </c>
      <c r="L228" s="91">
        <v>7.81079493E8</v>
      </c>
      <c r="M228" s="91">
        <v>10000.0</v>
      </c>
      <c r="N228" s="94" t="str">
        <f t="shared" si="52"/>
        <v>W</v>
      </c>
      <c r="O228" s="47">
        <f t="shared" si="53"/>
        <v>300</v>
      </c>
      <c r="P228" s="274">
        <v>0.8486111111111111</v>
      </c>
      <c r="Q228" s="85"/>
      <c r="R228" s="85"/>
      <c r="S228" s="85"/>
      <c r="T228" s="85"/>
      <c r="U228" s="85"/>
      <c r="V228" s="85"/>
      <c r="W228" s="85"/>
      <c r="X228" s="85"/>
      <c r="Y228" s="85"/>
      <c r="Z228" s="85"/>
    </row>
    <row r="229">
      <c r="A229" s="86">
        <v>45847.0</v>
      </c>
      <c r="B229" s="87">
        <f t="shared" si="49"/>
        <v>45847</v>
      </c>
      <c r="C229" s="88">
        <f t="shared" si="54"/>
        <v>0.8402777778</v>
      </c>
      <c r="D229" s="90" t="s">
        <v>1090</v>
      </c>
      <c r="E229" s="475">
        <v>9.76049498E8</v>
      </c>
      <c r="F229" s="91">
        <v>7.49206375E8</v>
      </c>
      <c r="G229" s="91">
        <v>0.0</v>
      </c>
      <c r="H229" s="94" t="str">
        <f t="shared" si="50"/>
        <v>L</v>
      </c>
      <c r="I229" s="47">
        <f t="shared" si="51"/>
        <v>0</v>
      </c>
      <c r="J229" s="90" t="s">
        <v>1093</v>
      </c>
      <c r="K229" s="478">
        <v>9.85288091E8</v>
      </c>
      <c r="L229" s="91">
        <v>7.58564827E8</v>
      </c>
      <c r="M229" s="91">
        <v>10000.0</v>
      </c>
      <c r="N229" s="94" t="str">
        <f t="shared" si="52"/>
        <v>W</v>
      </c>
      <c r="O229" s="47">
        <f t="shared" si="53"/>
        <v>300</v>
      </c>
      <c r="P229" s="274">
        <v>0.8520833333333333</v>
      </c>
      <c r="Q229" s="85"/>
      <c r="R229" s="85"/>
      <c r="S229" s="85"/>
      <c r="T229" s="85"/>
      <c r="U229" s="85"/>
      <c r="V229" s="85"/>
      <c r="W229" s="85"/>
      <c r="X229" s="85"/>
      <c r="Y229" s="85"/>
      <c r="Z229" s="85"/>
    </row>
    <row r="230">
      <c r="A230" s="86">
        <v>45847.0</v>
      </c>
      <c r="B230" s="87">
        <f t="shared" si="49"/>
        <v>45847</v>
      </c>
      <c r="C230" s="88">
        <f t="shared" si="54"/>
        <v>0.8472222222</v>
      </c>
      <c r="D230" s="90" t="s">
        <v>1081</v>
      </c>
      <c r="E230" s="475" t="s">
        <v>1109</v>
      </c>
      <c r="F230" s="91">
        <v>5.8917053E8</v>
      </c>
      <c r="G230" s="91">
        <v>0.0</v>
      </c>
      <c r="H230" s="94" t="str">
        <f t="shared" si="50"/>
        <v>L</v>
      </c>
      <c r="I230" s="47">
        <f t="shared" si="51"/>
        <v>0</v>
      </c>
      <c r="J230" s="90" t="s">
        <v>1100</v>
      </c>
      <c r="K230" s="476">
        <v>1.005042396E9</v>
      </c>
      <c r="L230" s="91">
        <v>7.74310365E8</v>
      </c>
      <c r="M230" s="91">
        <v>10000.0</v>
      </c>
      <c r="N230" s="94" t="str">
        <f t="shared" si="52"/>
        <v>W</v>
      </c>
      <c r="O230" s="47">
        <f t="shared" si="53"/>
        <v>300</v>
      </c>
      <c r="P230" s="274">
        <v>0.8555555555555555</v>
      </c>
      <c r="Q230" s="85"/>
      <c r="R230" s="85"/>
      <c r="S230" s="85"/>
      <c r="T230" s="85"/>
      <c r="U230" s="85"/>
      <c r="V230" s="85"/>
      <c r="W230" s="85"/>
      <c r="X230" s="85"/>
      <c r="Y230" s="85"/>
      <c r="Z230" s="85"/>
    </row>
    <row r="231">
      <c r="A231" s="86">
        <v>45847.0</v>
      </c>
      <c r="B231" s="87">
        <f t="shared" si="49"/>
        <v>45847</v>
      </c>
      <c r="C231" s="88">
        <f t="shared" si="54"/>
        <v>0.8541666667</v>
      </c>
      <c r="D231" s="90" t="s">
        <v>1100</v>
      </c>
      <c r="E231" s="476">
        <v>1.02910428E9</v>
      </c>
      <c r="F231" s="91">
        <v>7.98603342E8</v>
      </c>
      <c r="G231" s="91">
        <v>0.0</v>
      </c>
      <c r="H231" s="94" t="str">
        <f t="shared" si="50"/>
        <v>L</v>
      </c>
      <c r="I231" s="47">
        <f t="shared" si="51"/>
        <v>0</v>
      </c>
      <c r="J231" s="90" t="s">
        <v>1088</v>
      </c>
      <c r="K231" s="478">
        <v>9.86114162E8</v>
      </c>
      <c r="L231" s="91">
        <v>7.59290879E8</v>
      </c>
      <c r="M231" s="91">
        <v>10000.0</v>
      </c>
      <c r="N231" s="94" t="str">
        <f t="shared" si="52"/>
        <v>W</v>
      </c>
      <c r="O231" s="47">
        <f t="shared" si="53"/>
        <v>300</v>
      </c>
      <c r="P231" s="274">
        <v>0.8548611111111111</v>
      </c>
      <c r="Q231" s="85"/>
      <c r="R231" s="85"/>
      <c r="S231" s="85"/>
      <c r="T231" s="85"/>
      <c r="U231" s="85"/>
      <c r="V231" s="85"/>
      <c r="W231" s="85"/>
      <c r="X231" s="85"/>
      <c r="Y231" s="85"/>
      <c r="Z231" s="85"/>
    </row>
    <row r="232">
      <c r="A232" s="86">
        <v>45847.0</v>
      </c>
      <c r="B232" s="87">
        <f t="shared" si="49"/>
        <v>45847</v>
      </c>
      <c r="C232" s="88">
        <f t="shared" si="54"/>
        <v>0.8611111111</v>
      </c>
      <c r="D232" s="90" t="s">
        <v>1097</v>
      </c>
      <c r="E232" s="476">
        <v>1.02910428E9</v>
      </c>
      <c r="F232" s="91">
        <v>7.98603342E8</v>
      </c>
      <c r="G232" s="91">
        <v>10000.0</v>
      </c>
      <c r="H232" s="94" t="str">
        <f t="shared" si="50"/>
        <v>W</v>
      </c>
      <c r="I232" s="47">
        <f t="shared" si="51"/>
        <v>300</v>
      </c>
      <c r="J232" s="90" t="s">
        <v>1092</v>
      </c>
      <c r="K232" s="478">
        <v>9.86114162E8</v>
      </c>
      <c r="L232" s="91">
        <v>7.59290879E8</v>
      </c>
      <c r="M232" s="91">
        <v>0.0</v>
      </c>
      <c r="N232" s="94" t="str">
        <f t="shared" si="52"/>
        <v>L</v>
      </c>
      <c r="O232" s="47">
        <f t="shared" si="53"/>
        <v>0</v>
      </c>
      <c r="P232" s="91" t="s">
        <v>728</v>
      </c>
      <c r="Q232" s="85"/>
      <c r="R232" s="85"/>
      <c r="S232" s="85"/>
      <c r="T232" s="85"/>
      <c r="U232" s="85"/>
      <c r="V232" s="85"/>
      <c r="W232" s="85"/>
      <c r="X232" s="85"/>
      <c r="Y232" s="85"/>
      <c r="Z232" s="85"/>
    </row>
    <row r="233">
      <c r="A233" s="86">
        <v>45847.0</v>
      </c>
      <c r="B233" s="87">
        <f t="shared" si="49"/>
        <v>45847</v>
      </c>
      <c r="C233" s="88">
        <f t="shared" si="54"/>
        <v>0.8680555556</v>
      </c>
      <c r="D233" s="90" t="s">
        <v>1086</v>
      </c>
      <c r="E233" s="475" t="s">
        <v>1109</v>
      </c>
      <c r="F233" s="91">
        <v>5.8917053E8</v>
      </c>
      <c r="G233" s="91">
        <v>10000.0</v>
      </c>
      <c r="H233" s="94" t="str">
        <f t="shared" si="50"/>
        <v>W</v>
      </c>
      <c r="I233" s="47">
        <f t="shared" si="51"/>
        <v>300</v>
      </c>
      <c r="J233" s="90" t="s">
        <v>1096</v>
      </c>
      <c r="K233" s="476" t="s">
        <v>1116</v>
      </c>
      <c r="L233" s="91">
        <v>7.81079493E8</v>
      </c>
      <c r="M233" s="91">
        <v>0.0</v>
      </c>
      <c r="N233" s="94" t="str">
        <f t="shared" si="52"/>
        <v>L</v>
      </c>
      <c r="O233" s="47">
        <f t="shared" si="53"/>
        <v>0</v>
      </c>
      <c r="P233" s="274">
        <v>0.8625</v>
      </c>
      <c r="Q233" s="85"/>
      <c r="R233" s="85"/>
      <c r="S233" s="85"/>
      <c r="T233" s="85"/>
      <c r="U233" s="85"/>
      <c r="V233" s="85"/>
      <c r="W233" s="85"/>
      <c r="X233" s="85"/>
      <c r="Y233" s="85"/>
      <c r="Z233" s="85"/>
    </row>
    <row r="234">
      <c r="A234" s="86">
        <v>45847.0</v>
      </c>
      <c r="B234" s="87">
        <f t="shared" si="49"/>
        <v>45847</v>
      </c>
      <c r="C234" s="88">
        <f t="shared" si="54"/>
        <v>0.875</v>
      </c>
      <c r="D234" s="90" t="s">
        <v>1098</v>
      </c>
      <c r="E234" s="475">
        <v>9.76049498E8</v>
      </c>
      <c r="F234" s="91">
        <v>7.49206375E8</v>
      </c>
      <c r="G234" s="91">
        <v>0.0</v>
      </c>
      <c r="H234" s="94" t="str">
        <f t="shared" si="50"/>
        <v>L</v>
      </c>
      <c r="I234" s="47">
        <f t="shared" si="51"/>
        <v>0</v>
      </c>
      <c r="J234" s="90" t="s">
        <v>1090</v>
      </c>
      <c r="K234" s="475" t="s">
        <v>1118</v>
      </c>
      <c r="L234" s="91">
        <v>5.3857713E8</v>
      </c>
      <c r="M234" s="91">
        <v>10000.0</v>
      </c>
      <c r="N234" s="94" t="str">
        <f t="shared" si="52"/>
        <v>W</v>
      </c>
      <c r="O234" s="47">
        <f t="shared" si="53"/>
        <v>300</v>
      </c>
      <c r="P234" s="274">
        <v>0.8673611111111111</v>
      </c>
      <c r="Q234" s="85"/>
      <c r="R234" s="85"/>
      <c r="S234" s="85"/>
      <c r="T234" s="85"/>
      <c r="U234" s="85"/>
      <c r="V234" s="85"/>
      <c r="W234" s="85"/>
      <c r="X234" s="85"/>
      <c r="Y234" s="85"/>
      <c r="Z234" s="85"/>
    </row>
    <row r="235">
      <c r="A235" s="83" t="s">
        <v>116</v>
      </c>
      <c r="B235" s="81" t="s">
        <v>16</v>
      </c>
      <c r="C235" s="82" t="s">
        <v>117</v>
      </c>
      <c r="D235" s="82" t="s">
        <v>118</v>
      </c>
      <c r="E235" s="82" t="s">
        <v>119</v>
      </c>
      <c r="F235" s="83" t="s">
        <v>120</v>
      </c>
      <c r="G235" s="82" t="s">
        <v>121</v>
      </c>
      <c r="H235" s="82" t="s">
        <v>122</v>
      </c>
      <c r="I235" s="82" t="s">
        <v>123</v>
      </c>
      <c r="J235" s="82" t="s">
        <v>118</v>
      </c>
      <c r="K235" s="82" t="s">
        <v>124</v>
      </c>
      <c r="L235" s="83" t="s">
        <v>125</v>
      </c>
      <c r="M235" s="82" t="s">
        <v>121</v>
      </c>
      <c r="N235" s="82" t="s">
        <v>122</v>
      </c>
      <c r="O235" s="82" t="s">
        <v>123</v>
      </c>
      <c r="P235" s="84" t="s">
        <v>52</v>
      </c>
      <c r="Q235" s="85"/>
      <c r="R235" s="85"/>
      <c r="S235" s="85"/>
      <c r="T235" s="85"/>
      <c r="U235" s="85"/>
      <c r="V235" s="85"/>
      <c r="W235" s="85"/>
      <c r="X235" s="85"/>
      <c r="Y235" s="85"/>
      <c r="Z235" s="85"/>
    </row>
    <row r="236">
      <c r="A236" s="86">
        <v>45848.0</v>
      </c>
      <c r="B236" s="87">
        <f t="shared" ref="B236:B260" si="55">A236</f>
        <v>45848</v>
      </c>
      <c r="C236" s="88">
        <v>0.7083333333333334</v>
      </c>
      <c r="D236" s="90" t="s">
        <v>144</v>
      </c>
      <c r="E236" s="90"/>
      <c r="F236" s="90"/>
      <c r="G236" s="90"/>
      <c r="H236" s="94" t="str">
        <f t="shared" ref="H236:H260" si="56">IFS(G236&gt;M236,"W",G236&lt;M236,"L",G236=M236,"D")</f>
        <v>D</v>
      </c>
      <c r="I236" s="47">
        <f t="shared" ref="I236:I260" si="57">iferror(if(H236="W",lookup(G236,{7000,10000,20000,30000,50000,100000,150000},{210,300,600,900,1000,1800,2700}),lookup(G236,{7000,10000,20000,30000,50000,100000,150000},{105,150,300,450,500,900,1350})),0)</f>
        <v>0</v>
      </c>
      <c r="J236" s="89" t="s">
        <v>1081</v>
      </c>
      <c r="K236" s="90"/>
      <c r="L236" s="90"/>
      <c r="M236" s="89"/>
      <c r="N236" s="94" t="str">
        <f t="shared" ref="N236:N260" si="58">IFS(M236&gt;G236,"W",M236&lt;G236,"L",M236=G236,"D")</f>
        <v>D</v>
      </c>
      <c r="O236" s="47">
        <f t="shared" ref="O236:O260" si="59">iferror(if(N236="W",lookup(M236,{7000,10000,20000,30000,50000,100000,150000},{210,300,600,900,1000,1800,2700}),lookup(M236,{7000,10000,20000,30000,50000,100000,150000},{105,150,300,450,500,900,1350})),0)</f>
        <v>0</v>
      </c>
      <c r="P236" s="90"/>
      <c r="Q236" s="85"/>
      <c r="R236" s="85"/>
      <c r="S236" s="85"/>
      <c r="T236" s="85"/>
      <c r="U236" s="85"/>
      <c r="V236" s="85"/>
      <c r="W236" s="85"/>
      <c r="X236" s="85"/>
      <c r="Y236" s="85"/>
      <c r="Z236" s="85"/>
    </row>
    <row r="237">
      <c r="A237" s="86">
        <v>45848.0</v>
      </c>
      <c r="B237" s="87">
        <f t="shared" si="55"/>
        <v>45848</v>
      </c>
      <c r="C237" s="88">
        <f t="shared" ref="C237:C260" si="60">C236 + TIME(0, 10, 0)</f>
        <v>0.7152777778</v>
      </c>
      <c r="D237" s="90" t="s">
        <v>1091</v>
      </c>
      <c r="E237" s="90"/>
      <c r="F237" s="90"/>
      <c r="G237" s="90"/>
      <c r="H237" s="94" t="str">
        <f t="shared" si="56"/>
        <v>D</v>
      </c>
      <c r="I237" s="47">
        <f t="shared" si="57"/>
        <v>0</v>
      </c>
      <c r="J237" s="90" t="s">
        <v>1096</v>
      </c>
      <c r="K237" s="90"/>
      <c r="L237" s="90"/>
      <c r="M237" s="90"/>
      <c r="N237" s="94" t="str">
        <f t="shared" si="58"/>
        <v>D</v>
      </c>
      <c r="O237" s="47">
        <f t="shared" si="59"/>
        <v>0</v>
      </c>
      <c r="P237" s="90"/>
      <c r="Q237" s="85"/>
      <c r="R237" s="85"/>
      <c r="S237" s="85"/>
      <c r="T237" s="85"/>
      <c r="U237" s="85"/>
      <c r="V237" s="85"/>
      <c r="W237" s="85"/>
      <c r="X237" s="85"/>
      <c r="Y237" s="85"/>
      <c r="Z237" s="85"/>
    </row>
    <row r="238">
      <c r="A238" s="86">
        <v>45848.0</v>
      </c>
      <c r="B238" s="87">
        <f t="shared" si="55"/>
        <v>45848</v>
      </c>
      <c r="C238" s="88">
        <f t="shared" si="60"/>
        <v>0.7222222222</v>
      </c>
      <c r="D238" s="90" t="s">
        <v>1100</v>
      </c>
      <c r="E238" s="90"/>
      <c r="F238" s="90"/>
      <c r="G238" s="90"/>
      <c r="H238" s="94" t="str">
        <f t="shared" si="56"/>
        <v>D</v>
      </c>
      <c r="I238" s="47">
        <f t="shared" si="57"/>
        <v>0</v>
      </c>
      <c r="J238" s="90" t="s">
        <v>1090</v>
      </c>
      <c r="K238" s="90"/>
      <c r="L238" s="90"/>
      <c r="M238" s="90"/>
      <c r="N238" s="94" t="str">
        <f t="shared" si="58"/>
        <v>D</v>
      </c>
      <c r="O238" s="47">
        <f t="shared" si="59"/>
        <v>0</v>
      </c>
      <c r="P238" s="90"/>
      <c r="Q238" s="85"/>
      <c r="R238" s="85"/>
      <c r="S238" s="85"/>
      <c r="T238" s="85"/>
      <c r="U238" s="85"/>
      <c r="V238" s="85"/>
      <c r="W238" s="85"/>
      <c r="X238" s="85"/>
      <c r="Y238" s="85"/>
      <c r="Z238" s="85"/>
    </row>
    <row r="239">
      <c r="A239" s="86">
        <v>45848.0</v>
      </c>
      <c r="B239" s="87">
        <f t="shared" si="55"/>
        <v>45848</v>
      </c>
      <c r="C239" s="88">
        <f t="shared" si="60"/>
        <v>0.7291666667</v>
      </c>
      <c r="D239" s="90" t="s">
        <v>1094</v>
      </c>
      <c r="E239" s="475" t="s">
        <v>1109</v>
      </c>
      <c r="F239" s="91">
        <v>5.8917053E8</v>
      </c>
      <c r="G239" s="91">
        <v>0.0</v>
      </c>
      <c r="H239" s="94" t="str">
        <f t="shared" si="56"/>
        <v>L</v>
      </c>
      <c r="I239" s="47">
        <f t="shared" si="57"/>
        <v>0</v>
      </c>
      <c r="J239" s="90" t="s">
        <v>1080</v>
      </c>
      <c r="K239" s="476">
        <v>1.02910428E9</v>
      </c>
      <c r="L239" s="91">
        <v>7.98603342E8</v>
      </c>
      <c r="M239" s="91">
        <v>10000.0</v>
      </c>
      <c r="N239" s="94" t="str">
        <f t="shared" si="58"/>
        <v>W</v>
      </c>
      <c r="O239" s="47">
        <f t="shared" si="59"/>
        <v>300</v>
      </c>
      <c r="P239" s="274">
        <v>0.7395833333333334</v>
      </c>
      <c r="Q239" s="85"/>
      <c r="R239" s="85"/>
      <c r="S239" s="85"/>
      <c r="T239" s="85"/>
      <c r="U239" s="85"/>
      <c r="V239" s="85"/>
      <c r="W239" s="85"/>
      <c r="X239" s="85"/>
      <c r="Y239" s="85"/>
      <c r="Z239" s="85"/>
    </row>
    <row r="240">
      <c r="A240" s="86">
        <v>45848.0</v>
      </c>
      <c r="B240" s="87">
        <f t="shared" si="55"/>
        <v>45848</v>
      </c>
      <c r="C240" s="88">
        <f t="shared" si="60"/>
        <v>0.7361111111</v>
      </c>
      <c r="D240" s="90" t="s">
        <v>1081</v>
      </c>
      <c r="E240" s="475">
        <v>9.76049498E8</v>
      </c>
      <c r="F240" s="91">
        <v>7.49206375E8</v>
      </c>
      <c r="G240" s="91">
        <v>0.0</v>
      </c>
      <c r="H240" s="94" t="str">
        <f t="shared" si="56"/>
        <v>L</v>
      </c>
      <c r="I240" s="47">
        <f t="shared" si="57"/>
        <v>0</v>
      </c>
      <c r="J240" s="90" t="s">
        <v>1098</v>
      </c>
      <c r="K240" s="478">
        <v>9.85288091E8</v>
      </c>
      <c r="L240" s="91">
        <v>7.58564827E8</v>
      </c>
      <c r="M240" s="91">
        <v>10000.0</v>
      </c>
      <c r="N240" s="94" t="str">
        <f t="shared" si="58"/>
        <v>W</v>
      </c>
      <c r="O240" s="47">
        <f t="shared" si="59"/>
        <v>300</v>
      </c>
      <c r="P240" s="274">
        <v>0.7402777777777778</v>
      </c>
      <c r="Q240" s="85"/>
      <c r="R240" s="85"/>
      <c r="S240" s="85"/>
      <c r="T240" s="85"/>
      <c r="U240" s="85"/>
      <c r="V240" s="85"/>
      <c r="W240" s="85"/>
      <c r="X240" s="85"/>
      <c r="Y240" s="85"/>
      <c r="Z240" s="85"/>
    </row>
    <row r="241">
      <c r="A241" s="86">
        <v>45848.0</v>
      </c>
      <c r="B241" s="87">
        <f t="shared" si="55"/>
        <v>45848</v>
      </c>
      <c r="C241" s="88">
        <f t="shared" si="60"/>
        <v>0.7430555556</v>
      </c>
      <c r="D241" s="90" t="s">
        <v>1088</v>
      </c>
      <c r="E241" s="475" t="s">
        <v>1109</v>
      </c>
      <c r="F241" s="91">
        <v>5.8917053E8</v>
      </c>
      <c r="G241" s="91">
        <v>0.0</v>
      </c>
      <c r="H241" s="94" t="str">
        <f t="shared" si="56"/>
        <v>L</v>
      </c>
      <c r="I241" s="47">
        <f t="shared" si="57"/>
        <v>0</v>
      </c>
      <c r="J241" s="90" t="s">
        <v>257</v>
      </c>
      <c r="K241" s="476" t="s">
        <v>1116</v>
      </c>
      <c r="L241" s="91">
        <v>7.81079493E8</v>
      </c>
      <c r="M241" s="91">
        <v>10000.0</v>
      </c>
      <c r="N241" s="94" t="str">
        <f t="shared" si="58"/>
        <v>W</v>
      </c>
      <c r="O241" s="47">
        <f t="shared" si="59"/>
        <v>300</v>
      </c>
      <c r="P241" s="274">
        <v>0.7451388888888889</v>
      </c>
      <c r="Q241" s="85"/>
      <c r="R241" s="85"/>
      <c r="S241" s="85"/>
      <c r="T241" s="85"/>
      <c r="U241" s="85"/>
      <c r="V241" s="85"/>
      <c r="W241" s="85"/>
      <c r="X241" s="85"/>
      <c r="Y241" s="85"/>
      <c r="Z241" s="85"/>
    </row>
    <row r="242">
      <c r="A242" s="86">
        <v>45848.0</v>
      </c>
      <c r="B242" s="87">
        <f t="shared" si="55"/>
        <v>45848</v>
      </c>
      <c r="C242" s="88">
        <f t="shared" si="60"/>
        <v>0.75</v>
      </c>
      <c r="D242" s="90" t="s">
        <v>1097</v>
      </c>
      <c r="E242" s="475">
        <v>9.76049498E8</v>
      </c>
      <c r="F242" s="91">
        <v>7.49206375E8</v>
      </c>
      <c r="G242" s="91">
        <v>10000.0</v>
      </c>
      <c r="H242" s="94" t="str">
        <f t="shared" si="56"/>
        <v>W</v>
      </c>
      <c r="I242" s="47">
        <f t="shared" si="57"/>
        <v>300</v>
      </c>
      <c r="J242" s="90" t="s">
        <v>166</v>
      </c>
      <c r="K242" s="478">
        <v>9.85288091E8</v>
      </c>
      <c r="L242" s="91">
        <v>7.58564827E8</v>
      </c>
      <c r="M242" s="91">
        <v>0.0</v>
      </c>
      <c r="N242" s="94" t="str">
        <f t="shared" si="58"/>
        <v>L</v>
      </c>
      <c r="O242" s="47">
        <f t="shared" si="59"/>
        <v>0</v>
      </c>
      <c r="P242" s="274">
        <v>0.7458333333333333</v>
      </c>
      <c r="Q242" s="85"/>
      <c r="R242" s="85"/>
      <c r="S242" s="85"/>
      <c r="T242" s="85"/>
      <c r="U242" s="85"/>
      <c r="V242" s="85"/>
      <c r="W242" s="85"/>
      <c r="X242" s="85"/>
      <c r="Y242" s="85"/>
      <c r="Z242" s="85"/>
    </row>
    <row r="243">
      <c r="A243" s="86">
        <v>45848.0</v>
      </c>
      <c r="B243" s="87">
        <f t="shared" si="55"/>
        <v>45848</v>
      </c>
      <c r="C243" s="88">
        <f t="shared" si="60"/>
        <v>0.7569444444</v>
      </c>
      <c r="D243" s="90" t="s">
        <v>1085</v>
      </c>
      <c r="E243" s="90"/>
      <c r="F243" s="90"/>
      <c r="G243" s="90"/>
      <c r="H243" s="94" t="str">
        <f t="shared" si="56"/>
        <v>D</v>
      </c>
      <c r="I243" s="47">
        <f t="shared" si="57"/>
        <v>0</v>
      </c>
      <c r="J243" s="90" t="s">
        <v>1091</v>
      </c>
      <c r="K243" s="90"/>
      <c r="L243" s="90"/>
      <c r="M243" s="90"/>
      <c r="N243" s="94" t="str">
        <f t="shared" si="58"/>
        <v>D</v>
      </c>
      <c r="O243" s="47">
        <f t="shared" si="59"/>
        <v>0</v>
      </c>
      <c r="P243" s="90"/>
      <c r="Q243" s="85"/>
      <c r="R243" s="85"/>
      <c r="S243" s="85"/>
      <c r="T243" s="85"/>
      <c r="U243" s="85"/>
      <c r="V243" s="85"/>
      <c r="W243" s="85"/>
      <c r="X243" s="85"/>
      <c r="Y243" s="85"/>
      <c r="Z243" s="85"/>
    </row>
    <row r="244">
      <c r="A244" s="86">
        <v>45848.0</v>
      </c>
      <c r="B244" s="87">
        <f t="shared" si="55"/>
        <v>45848</v>
      </c>
      <c r="C244" s="88">
        <f t="shared" si="60"/>
        <v>0.7638888889</v>
      </c>
      <c r="D244" s="90" t="s">
        <v>1086</v>
      </c>
      <c r="E244" s="90"/>
      <c r="F244" s="90"/>
      <c r="G244" s="90"/>
      <c r="H244" s="94" t="str">
        <f t="shared" si="56"/>
        <v>D</v>
      </c>
      <c r="I244" s="47">
        <f t="shared" si="57"/>
        <v>0</v>
      </c>
      <c r="J244" s="90" t="s">
        <v>1083</v>
      </c>
      <c r="K244" s="90"/>
      <c r="L244" s="90"/>
      <c r="M244" s="90"/>
      <c r="N244" s="94" t="str">
        <f t="shared" si="58"/>
        <v>D</v>
      </c>
      <c r="O244" s="47">
        <f t="shared" si="59"/>
        <v>0</v>
      </c>
      <c r="P244" s="90"/>
      <c r="Q244" s="85"/>
      <c r="R244" s="85"/>
      <c r="S244" s="85"/>
      <c r="T244" s="85"/>
      <c r="U244" s="85"/>
      <c r="V244" s="85"/>
      <c r="W244" s="85"/>
      <c r="X244" s="85"/>
      <c r="Y244" s="85"/>
      <c r="Z244" s="85"/>
    </row>
    <row r="245">
      <c r="A245" s="86">
        <v>45848.0</v>
      </c>
      <c r="B245" s="87">
        <f t="shared" si="55"/>
        <v>45848</v>
      </c>
      <c r="C245" s="88">
        <f t="shared" si="60"/>
        <v>0.7708333333</v>
      </c>
      <c r="D245" s="90" t="s">
        <v>1095</v>
      </c>
      <c r="E245" s="90"/>
      <c r="F245" s="90"/>
      <c r="G245" s="90"/>
      <c r="H245" s="94" t="str">
        <f t="shared" si="56"/>
        <v>D</v>
      </c>
      <c r="I245" s="47">
        <f t="shared" si="57"/>
        <v>0</v>
      </c>
      <c r="J245" s="90" t="s">
        <v>1082</v>
      </c>
      <c r="K245" s="90"/>
      <c r="L245" s="90"/>
      <c r="M245" s="90"/>
      <c r="N245" s="94" t="str">
        <f t="shared" si="58"/>
        <v>D</v>
      </c>
      <c r="O245" s="47">
        <f t="shared" si="59"/>
        <v>0</v>
      </c>
      <c r="P245" s="124"/>
      <c r="Q245" s="85"/>
      <c r="R245" s="85"/>
      <c r="S245" s="85"/>
      <c r="T245" s="85"/>
      <c r="U245" s="85"/>
      <c r="V245" s="85"/>
      <c r="W245" s="85"/>
      <c r="X245" s="85"/>
      <c r="Y245" s="85"/>
      <c r="Z245" s="85"/>
    </row>
    <row r="246">
      <c r="A246" s="86">
        <v>45848.0</v>
      </c>
      <c r="B246" s="87">
        <f t="shared" si="55"/>
        <v>45848</v>
      </c>
      <c r="C246" s="88">
        <f t="shared" si="60"/>
        <v>0.7777777778</v>
      </c>
      <c r="D246" s="90" t="s">
        <v>1092</v>
      </c>
      <c r="E246" s="90"/>
      <c r="F246" s="90"/>
      <c r="G246" s="90"/>
      <c r="H246" s="94" t="str">
        <f t="shared" si="56"/>
        <v>D</v>
      </c>
      <c r="I246" s="47">
        <f t="shared" si="57"/>
        <v>0</v>
      </c>
      <c r="J246" s="90" t="s">
        <v>1099</v>
      </c>
      <c r="K246" s="90"/>
      <c r="L246" s="90"/>
      <c r="M246" s="90"/>
      <c r="N246" s="94" t="str">
        <f t="shared" si="58"/>
        <v>D</v>
      </c>
      <c r="O246" s="47">
        <f t="shared" si="59"/>
        <v>0</v>
      </c>
      <c r="P246" s="90"/>
      <c r="Q246" s="85"/>
      <c r="R246" s="85"/>
      <c r="S246" s="85"/>
      <c r="T246" s="85"/>
      <c r="U246" s="85"/>
      <c r="V246" s="85"/>
      <c r="W246" s="85"/>
      <c r="X246" s="85"/>
      <c r="Y246" s="85"/>
      <c r="Z246" s="85"/>
    </row>
    <row r="247">
      <c r="A247" s="86">
        <v>45848.0</v>
      </c>
      <c r="B247" s="87">
        <f t="shared" si="55"/>
        <v>45848</v>
      </c>
      <c r="C247" s="88">
        <f t="shared" si="60"/>
        <v>0.7847222222</v>
      </c>
      <c r="D247" s="90" t="s">
        <v>1098</v>
      </c>
      <c r="E247" s="90"/>
      <c r="F247" s="90"/>
      <c r="G247" s="90"/>
      <c r="H247" s="94" t="str">
        <f t="shared" si="56"/>
        <v>D</v>
      </c>
      <c r="I247" s="47">
        <f t="shared" si="57"/>
        <v>0</v>
      </c>
      <c r="J247" s="90" t="s">
        <v>1093</v>
      </c>
      <c r="K247" s="90"/>
      <c r="L247" s="90"/>
      <c r="M247" s="90"/>
      <c r="N247" s="94" t="str">
        <f t="shared" si="58"/>
        <v>D</v>
      </c>
      <c r="O247" s="47">
        <f t="shared" si="59"/>
        <v>0</v>
      </c>
      <c r="P247" s="124"/>
      <c r="Q247" s="85"/>
      <c r="R247" s="85"/>
      <c r="S247" s="85"/>
      <c r="T247" s="85"/>
      <c r="U247" s="85"/>
      <c r="V247" s="85"/>
      <c r="W247" s="85"/>
      <c r="X247" s="85"/>
      <c r="Y247" s="85"/>
      <c r="Z247" s="85"/>
    </row>
    <row r="248">
      <c r="A248" s="86">
        <v>45848.0</v>
      </c>
      <c r="B248" s="87">
        <f t="shared" si="55"/>
        <v>45848</v>
      </c>
      <c r="C248" s="88">
        <f t="shared" si="60"/>
        <v>0.7916666667</v>
      </c>
      <c r="D248" s="90" t="s">
        <v>1096</v>
      </c>
      <c r="E248" s="90"/>
      <c r="F248" s="90"/>
      <c r="G248" s="90"/>
      <c r="H248" s="94" t="str">
        <f t="shared" si="56"/>
        <v>D</v>
      </c>
      <c r="I248" s="47">
        <f t="shared" si="57"/>
        <v>0</v>
      </c>
      <c r="J248" s="90" t="s">
        <v>1088</v>
      </c>
      <c r="K248" s="90"/>
      <c r="L248" s="90"/>
      <c r="M248" s="90"/>
      <c r="N248" s="94" t="str">
        <f t="shared" si="58"/>
        <v>D</v>
      </c>
      <c r="O248" s="47">
        <f t="shared" si="59"/>
        <v>0</v>
      </c>
      <c r="P248" s="124"/>
      <c r="Q248" s="85"/>
      <c r="R248" s="85"/>
      <c r="S248" s="85"/>
      <c r="T248" s="85"/>
      <c r="U248" s="85"/>
      <c r="V248" s="85"/>
      <c r="W248" s="85"/>
      <c r="X248" s="85"/>
      <c r="Y248" s="85"/>
      <c r="Z248" s="85"/>
    </row>
    <row r="249">
      <c r="A249" s="86">
        <v>45848.0</v>
      </c>
      <c r="B249" s="87">
        <f t="shared" si="55"/>
        <v>45848</v>
      </c>
      <c r="C249" s="88">
        <f t="shared" si="60"/>
        <v>0.7986111111</v>
      </c>
      <c r="D249" s="90" t="s">
        <v>166</v>
      </c>
      <c r="E249" s="90"/>
      <c r="F249" s="90"/>
      <c r="G249" s="90"/>
      <c r="H249" s="94" t="str">
        <f t="shared" si="56"/>
        <v>D</v>
      </c>
      <c r="I249" s="47">
        <f t="shared" si="57"/>
        <v>0</v>
      </c>
      <c r="J249" s="90" t="s">
        <v>1085</v>
      </c>
      <c r="K249" s="90"/>
      <c r="L249" s="90"/>
      <c r="M249" s="90"/>
      <c r="N249" s="94" t="str">
        <f t="shared" si="58"/>
        <v>D</v>
      </c>
      <c r="O249" s="47">
        <f t="shared" si="59"/>
        <v>0</v>
      </c>
      <c r="P249" s="124"/>
      <c r="Q249" s="85"/>
      <c r="R249" s="85"/>
      <c r="S249" s="85"/>
      <c r="T249" s="85"/>
      <c r="U249" s="85"/>
      <c r="V249" s="85"/>
      <c r="W249" s="85"/>
      <c r="X249" s="85"/>
      <c r="Y249" s="85"/>
      <c r="Z249" s="85"/>
    </row>
    <row r="250">
      <c r="A250" s="86">
        <v>45848.0</v>
      </c>
      <c r="B250" s="87">
        <f t="shared" si="55"/>
        <v>45848</v>
      </c>
      <c r="C250" s="88">
        <f t="shared" si="60"/>
        <v>0.8055555556</v>
      </c>
      <c r="D250" s="90" t="s">
        <v>1083</v>
      </c>
      <c r="E250" s="90"/>
      <c r="F250" s="90"/>
      <c r="G250" s="90"/>
      <c r="H250" s="94" t="str">
        <f t="shared" si="56"/>
        <v>D</v>
      </c>
      <c r="I250" s="47">
        <f t="shared" si="57"/>
        <v>0</v>
      </c>
      <c r="J250" s="90" t="s">
        <v>139</v>
      </c>
      <c r="K250" s="90"/>
      <c r="L250" s="90"/>
      <c r="M250" s="90"/>
      <c r="N250" s="94" t="str">
        <f t="shared" si="58"/>
        <v>D</v>
      </c>
      <c r="O250" s="47">
        <f t="shared" si="59"/>
        <v>0</v>
      </c>
      <c r="P250" s="124"/>
      <c r="Q250" s="85"/>
      <c r="R250" s="85"/>
      <c r="S250" s="85"/>
      <c r="T250" s="85"/>
      <c r="U250" s="85"/>
      <c r="V250" s="85"/>
      <c r="W250" s="85"/>
      <c r="X250" s="85"/>
      <c r="Y250" s="85"/>
      <c r="Z250" s="85"/>
    </row>
    <row r="251">
      <c r="A251" s="86">
        <v>45848.0</v>
      </c>
      <c r="B251" s="87">
        <f t="shared" si="55"/>
        <v>45848</v>
      </c>
      <c r="C251" s="88">
        <f t="shared" si="60"/>
        <v>0.8125</v>
      </c>
      <c r="D251" s="90" t="s">
        <v>1099</v>
      </c>
      <c r="E251" s="90"/>
      <c r="F251" s="90"/>
      <c r="G251" s="90"/>
      <c r="H251" s="94" t="str">
        <f t="shared" si="56"/>
        <v>D</v>
      </c>
      <c r="I251" s="47">
        <f t="shared" si="57"/>
        <v>0</v>
      </c>
      <c r="J251" s="90" t="s">
        <v>1094</v>
      </c>
      <c r="K251" s="90"/>
      <c r="L251" s="90"/>
      <c r="M251" s="90"/>
      <c r="N251" s="94" t="str">
        <f t="shared" si="58"/>
        <v>D</v>
      </c>
      <c r="O251" s="47">
        <f t="shared" si="59"/>
        <v>0</v>
      </c>
      <c r="P251" s="124"/>
      <c r="Q251" s="85"/>
      <c r="R251" s="85"/>
      <c r="S251" s="85"/>
      <c r="T251" s="85"/>
      <c r="U251" s="85"/>
      <c r="V251" s="85"/>
      <c r="W251" s="85"/>
      <c r="X251" s="85"/>
      <c r="Y251" s="85"/>
      <c r="Z251" s="85"/>
    </row>
    <row r="252">
      <c r="A252" s="86">
        <v>45848.0</v>
      </c>
      <c r="B252" s="87">
        <f t="shared" si="55"/>
        <v>45848</v>
      </c>
      <c r="C252" s="88">
        <f t="shared" si="60"/>
        <v>0.8194444444</v>
      </c>
      <c r="D252" s="90" t="s">
        <v>257</v>
      </c>
      <c r="E252" s="90"/>
      <c r="F252" s="90"/>
      <c r="G252" s="90"/>
      <c r="H252" s="94" t="str">
        <f t="shared" si="56"/>
        <v>D</v>
      </c>
      <c r="I252" s="47">
        <f t="shared" si="57"/>
        <v>0</v>
      </c>
      <c r="J252" s="90" t="s">
        <v>1089</v>
      </c>
      <c r="K252" s="90"/>
      <c r="L252" s="90"/>
      <c r="M252" s="90"/>
      <c r="N252" s="94" t="str">
        <f t="shared" si="58"/>
        <v>D</v>
      </c>
      <c r="O252" s="47">
        <f t="shared" si="59"/>
        <v>0</v>
      </c>
      <c r="P252" s="124"/>
      <c r="Q252" s="85"/>
      <c r="R252" s="85"/>
      <c r="S252" s="85"/>
      <c r="T252" s="85"/>
      <c r="U252" s="85"/>
      <c r="V252" s="85"/>
      <c r="W252" s="85"/>
      <c r="X252" s="85"/>
      <c r="Y252" s="85"/>
      <c r="Z252" s="85"/>
    </row>
    <row r="253">
      <c r="A253" s="86">
        <v>45848.0</v>
      </c>
      <c r="B253" s="87">
        <f t="shared" si="55"/>
        <v>45848</v>
      </c>
      <c r="C253" s="88">
        <f t="shared" si="60"/>
        <v>0.8263888889</v>
      </c>
      <c r="D253" s="90" t="s">
        <v>1090</v>
      </c>
      <c r="E253" s="90"/>
      <c r="F253" s="90"/>
      <c r="G253" s="90"/>
      <c r="H253" s="94" t="str">
        <f t="shared" si="56"/>
        <v>D</v>
      </c>
      <c r="I253" s="47">
        <f t="shared" si="57"/>
        <v>0</v>
      </c>
      <c r="J253" s="90" t="s">
        <v>1097</v>
      </c>
      <c r="K253" s="90"/>
      <c r="L253" s="90"/>
      <c r="M253" s="90"/>
      <c r="N253" s="94" t="str">
        <f t="shared" si="58"/>
        <v>D</v>
      </c>
      <c r="O253" s="47">
        <f t="shared" si="59"/>
        <v>0</v>
      </c>
      <c r="P253" s="124"/>
      <c r="Q253" s="85"/>
      <c r="R253" s="85"/>
      <c r="S253" s="85"/>
      <c r="T253" s="85"/>
      <c r="U253" s="85"/>
      <c r="V253" s="85"/>
      <c r="W253" s="85"/>
      <c r="X253" s="85"/>
      <c r="Y253" s="85"/>
      <c r="Z253" s="85"/>
    </row>
    <row r="254">
      <c r="A254" s="86">
        <v>45848.0</v>
      </c>
      <c r="B254" s="87">
        <f t="shared" si="55"/>
        <v>45848</v>
      </c>
      <c r="C254" s="88">
        <f t="shared" si="60"/>
        <v>0.8333333333</v>
      </c>
      <c r="D254" s="90" t="s">
        <v>1080</v>
      </c>
      <c r="E254" s="90"/>
      <c r="F254" s="90"/>
      <c r="G254" s="90"/>
      <c r="H254" s="94" t="str">
        <f t="shared" si="56"/>
        <v>D</v>
      </c>
      <c r="I254" s="47">
        <f t="shared" si="57"/>
        <v>0</v>
      </c>
      <c r="J254" s="90" t="s">
        <v>1087</v>
      </c>
      <c r="K254" s="90"/>
      <c r="L254" s="90"/>
      <c r="M254" s="90"/>
      <c r="N254" s="94" t="str">
        <f t="shared" si="58"/>
        <v>D</v>
      </c>
      <c r="O254" s="47">
        <f t="shared" si="59"/>
        <v>0</v>
      </c>
      <c r="P254" s="124"/>
      <c r="Q254" s="85"/>
      <c r="R254" s="85"/>
      <c r="S254" s="85"/>
      <c r="T254" s="85"/>
      <c r="U254" s="85"/>
      <c r="V254" s="85"/>
      <c r="W254" s="85"/>
      <c r="X254" s="85"/>
      <c r="Y254" s="85"/>
      <c r="Z254" s="85"/>
    </row>
    <row r="255">
      <c r="A255" s="86">
        <v>45848.0</v>
      </c>
      <c r="B255" s="87">
        <f t="shared" si="55"/>
        <v>45848</v>
      </c>
      <c r="C255" s="88">
        <f t="shared" si="60"/>
        <v>0.8402777778</v>
      </c>
      <c r="D255" s="90" t="s">
        <v>1087</v>
      </c>
      <c r="E255" s="90"/>
      <c r="F255" s="90"/>
      <c r="G255" s="90"/>
      <c r="H255" s="94" t="str">
        <f t="shared" si="56"/>
        <v>D</v>
      </c>
      <c r="I255" s="47">
        <f t="shared" si="57"/>
        <v>0</v>
      </c>
      <c r="J255" s="90" t="s">
        <v>1092</v>
      </c>
      <c r="K255" s="90"/>
      <c r="L255" s="90"/>
      <c r="M255" s="90"/>
      <c r="N255" s="94" t="str">
        <f t="shared" si="58"/>
        <v>D</v>
      </c>
      <c r="O255" s="47">
        <f t="shared" si="59"/>
        <v>0</v>
      </c>
      <c r="P255" s="124"/>
      <c r="Q255" s="85"/>
      <c r="R255" s="85"/>
      <c r="S255" s="85"/>
      <c r="T255" s="85"/>
      <c r="U255" s="85"/>
      <c r="V255" s="85"/>
      <c r="W255" s="85"/>
      <c r="X255" s="85"/>
      <c r="Y255" s="85"/>
      <c r="Z255" s="85"/>
    </row>
    <row r="256">
      <c r="A256" s="86">
        <v>45848.0</v>
      </c>
      <c r="B256" s="87">
        <f t="shared" si="55"/>
        <v>45848</v>
      </c>
      <c r="C256" s="88">
        <f t="shared" si="60"/>
        <v>0.8472222222</v>
      </c>
      <c r="D256" s="90" t="s">
        <v>1093</v>
      </c>
      <c r="E256" s="90"/>
      <c r="F256" s="90"/>
      <c r="G256" s="90"/>
      <c r="H256" s="94" t="str">
        <f t="shared" si="56"/>
        <v>D</v>
      </c>
      <c r="I256" s="47">
        <f t="shared" si="57"/>
        <v>0</v>
      </c>
      <c r="J256" s="90" t="s">
        <v>1095</v>
      </c>
      <c r="K256" s="90"/>
      <c r="L256" s="90"/>
      <c r="M256" s="90"/>
      <c r="N256" s="94" t="str">
        <f t="shared" si="58"/>
        <v>D</v>
      </c>
      <c r="O256" s="47">
        <f t="shared" si="59"/>
        <v>0</v>
      </c>
      <c r="P256" s="124"/>
      <c r="Q256" s="85"/>
      <c r="R256" s="85"/>
      <c r="S256" s="85"/>
      <c r="T256" s="85"/>
      <c r="U256" s="85"/>
      <c r="V256" s="85"/>
      <c r="W256" s="85"/>
      <c r="X256" s="85"/>
      <c r="Y256" s="85"/>
      <c r="Z256" s="85"/>
    </row>
    <row r="257">
      <c r="A257" s="86">
        <v>45848.0</v>
      </c>
      <c r="B257" s="87">
        <f t="shared" si="55"/>
        <v>45848</v>
      </c>
      <c r="C257" s="88">
        <f t="shared" si="60"/>
        <v>0.8541666667</v>
      </c>
      <c r="D257" s="90" t="s">
        <v>139</v>
      </c>
      <c r="E257" s="90"/>
      <c r="F257" s="90"/>
      <c r="G257" s="90"/>
      <c r="H257" s="94" t="str">
        <f t="shared" si="56"/>
        <v>D</v>
      </c>
      <c r="I257" s="47">
        <f t="shared" si="57"/>
        <v>0</v>
      </c>
      <c r="J257" s="90" t="s">
        <v>1084</v>
      </c>
      <c r="K257" s="90"/>
      <c r="L257" s="90"/>
      <c r="M257" s="90"/>
      <c r="N257" s="94" t="str">
        <f t="shared" si="58"/>
        <v>D</v>
      </c>
      <c r="O257" s="47">
        <f t="shared" si="59"/>
        <v>0</v>
      </c>
      <c r="P257" s="124"/>
      <c r="Q257" s="85"/>
      <c r="R257" s="85"/>
      <c r="S257" s="85"/>
      <c r="T257" s="85"/>
      <c r="U257" s="85"/>
      <c r="V257" s="85"/>
      <c r="W257" s="85"/>
      <c r="X257" s="85"/>
      <c r="Y257" s="85"/>
      <c r="Z257" s="85"/>
    </row>
    <row r="258">
      <c r="A258" s="86">
        <v>45848.0</v>
      </c>
      <c r="B258" s="87">
        <f t="shared" si="55"/>
        <v>45848</v>
      </c>
      <c r="C258" s="88">
        <f t="shared" si="60"/>
        <v>0.8611111111</v>
      </c>
      <c r="D258" s="90" t="s">
        <v>1082</v>
      </c>
      <c r="E258" s="90"/>
      <c r="F258" s="90"/>
      <c r="G258" s="90"/>
      <c r="H258" s="94" t="str">
        <f t="shared" si="56"/>
        <v>D</v>
      </c>
      <c r="I258" s="47">
        <f t="shared" si="57"/>
        <v>0</v>
      </c>
      <c r="J258" s="90" t="s">
        <v>144</v>
      </c>
      <c r="K258" s="90"/>
      <c r="L258" s="90"/>
      <c r="M258" s="90"/>
      <c r="N258" s="94" t="str">
        <f t="shared" si="58"/>
        <v>D</v>
      </c>
      <c r="O258" s="47">
        <f t="shared" si="59"/>
        <v>0</v>
      </c>
      <c r="P258" s="124"/>
      <c r="Q258" s="85"/>
      <c r="R258" s="85"/>
      <c r="S258" s="85"/>
      <c r="T258" s="85"/>
      <c r="U258" s="85"/>
      <c r="V258" s="85"/>
      <c r="W258" s="85"/>
      <c r="X258" s="85"/>
      <c r="Y258" s="85"/>
      <c r="Z258" s="85"/>
    </row>
    <row r="259">
      <c r="A259" s="86">
        <v>45848.0</v>
      </c>
      <c r="B259" s="87">
        <f t="shared" si="55"/>
        <v>45848</v>
      </c>
      <c r="C259" s="88">
        <f t="shared" si="60"/>
        <v>0.8680555556</v>
      </c>
      <c r="D259" s="90" t="s">
        <v>1084</v>
      </c>
      <c r="E259" s="90"/>
      <c r="F259" s="90"/>
      <c r="G259" s="90"/>
      <c r="H259" s="94" t="str">
        <f t="shared" si="56"/>
        <v>D</v>
      </c>
      <c r="I259" s="47">
        <f t="shared" si="57"/>
        <v>0</v>
      </c>
      <c r="J259" s="90" t="s">
        <v>1086</v>
      </c>
      <c r="K259" s="90"/>
      <c r="L259" s="90"/>
      <c r="M259" s="90"/>
      <c r="N259" s="94" t="str">
        <f t="shared" si="58"/>
        <v>D</v>
      </c>
      <c r="O259" s="47">
        <f t="shared" si="59"/>
        <v>0</v>
      </c>
      <c r="P259" s="124"/>
      <c r="Q259" s="85"/>
      <c r="R259" s="85"/>
      <c r="S259" s="85"/>
      <c r="T259" s="85"/>
      <c r="U259" s="85"/>
      <c r="V259" s="85"/>
      <c r="W259" s="85"/>
      <c r="X259" s="85"/>
      <c r="Y259" s="85"/>
      <c r="Z259" s="85"/>
    </row>
    <row r="260">
      <c r="A260" s="86">
        <v>45848.0</v>
      </c>
      <c r="B260" s="87">
        <f t="shared" si="55"/>
        <v>45848</v>
      </c>
      <c r="C260" s="88">
        <f t="shared" si="60"/>
        <v>0.875</v>
      </c>
      <c r="D260" s="90" t="s">
        <v>1089</v>
      </c>
      <c r="E260" s="90"/>
      <c r="F260" s="90"/>
      <c r="G260" s="90"/>
      <c r="H260" s="94" t="str">
        <f t="shared" si="56"/>
        <v>D</v>
      </c>
      <c r="I260" s="47">
        <f t="shared" si="57"/>
        <v>0</v>
      </c>
      <c r="J260" s="90" t="s">
        <v>1100</v>
      </c>
      <c r="K260" s="90"/>
      <c r="L260" s="90"/>
      <c r="M260" s="90"/>
      <c r="N260" s="94" t="str">
        <f t="shared" si="58"/>
        <v>D</v>
      </c>
      <c r="O260" s="47">
        <f t="shared" si="59"/>
        <v>0</v>
      </c>
      <c r="P260" s="90"/>
      <c r="Q260" s="85"/>
      <c r="R260" s="85"/>
      <c r="S260" s="85"/>
      <c r="T260" s="85"/>
      <c r="U260" s="85"/>
      <c r="V260" s="85"/>
      <c r="W260" s="85"/>
      <c r="X260" s="85"/>
      <c r="Y260" s="85"/>
      <c r="Z260" s="85"/>
    </row>
    <row r="261">
      <c r="A261" s="83" t="s">
        <v>116</v>
      </c>
      <c r="B261" s="81" t="s">
        <v>16</v>
      </c>
      <c r="C261" s="82" t="s">
        <v>117</v>
      </c>
      <c r="D261" s="82" t="s">
        <v>118</v>
      </c>
      <c r="E261" s="82" t="s">
        <v>119</v>
      </c>
      <c r="F261" s="83" t="s">
        <v>120</v>
      </c>
      <c r="G261" s="82" t="s">
        <v>121</v>
      </c>
      <c r="H261" s="82" t="s">
        <v>122</v>
      </c>
      <c r="I261" s="82" t="s">
        <v>123</v>
      </c>
      <c r="J261" s="82" t="s">
        <v>118</v>
      </c>
      <c r="K261" s="82" t="s">
        <v>124</v>
      </c>
      <c r="L261" s="83" t="s">
        <v>125</v>
      </c>
      <c r="M261" s="82" t="s">
        <v>121</v>
      </c>
      <c r="N261" s="82" t="s">
        <v>122</v>
      </c>
      <c r="O261" s="82" t="s">
        <v>123</v>
      </c>
      <c r="P261" s="84" t="s">
        <v>52</v>
      </c>
      <c r="Q261" s="85"/>
      <c r="R261" s="85"/>
      <c r="S261" s="85"/>
      <c r="T261" s="85"/>
      <c r="U261" s="85"/>
      <c r="V261" s="85"/>
      <c r="W261" s="85"/>
      <c r="X261" s="85"/>
      <c r="Y261" s="85"/>
      <c r="Z261" s="85"/>
    </row>
    <row r="262">
      <c r="A262" s="86">
        <v>45849.0</v>
      </c>
      <c r="B262" s="87">
        <f t="shared" ref="B262:B286" si="61">A262</f>
        <v>45849</v>
      </c>
      <c r="C262" s="88">
        <v>0.7083333333333334</v>
      </c>
      <c r="D262" s="90" t="s">
        <v>1095</v>
      </c>
      <c r="E262" s="90"/>
      <c r="F262" s="90"/>
      <c r="G262" s="90"/>
      <c r="H262" s="94" t="str">
        <f t="shared" ref="H262:H286" si="62">IFS(G262&gt;M262,"W",G262&lt;M262,"L",G262=M262,"D")</f>
        <v>D</v>
      </c>
      <c r="I262" s="47">
        <f t="shared" ref="I262:I286" si="63">iferror(if(H262="W",lookup(G262,{7000,10000,20000,30000,50000,100000,150000},{210,300,600,900,1000,1800,2700}),lookup(G262,{7000,10000,20000,30000,50000,100000,150000},{105,150,300,450,500,900,1350})),0)</f>
        <v>0</v>
      </c>
      <c r="J262" s="90" t="s">
        <v>1092</v>
      </c>
      <c r="K262" s="90"/>
      <c r="L262" s="90"/>
      <c r="M262" s="89"/>
      <c r="N262" s="94" t="str">
        <f t="shared" ref="N262:N286" si="64">IFS(M262&gt;G262,"W",M262&lt;G262,"L",M262=G262,"D")</f>
        <v>D</v>
      </c>
      <c r="O262" s="47">
        <f t="shared" ref="O262:O286" si="65">iferror(if(N262="W",lookup(M262,{7000,10000,20000,30000,50000,100000,150000},{210,300,600,900,1000,1800,2700}),lookup(M262,{7000,10000,20000,30000,50000,100000,150000},{105,150,300,450,500,900,1350})),0)</f>
        <v>0</v>
      </c>
      <c r="P262" s="90"/>
      <c r="Q262" s="85"/>
      <c r="R262" s="85"/>
      <c r="S262" s="85"/>
      <c r="T262" s="85"/>
      <c r="U262" s="85"/>
      <c r="V262" s="85"/>
      <c r="W262" s="85"/>
      <c r="X262" s="85"/>
      <c r="Y262" s="85"/>
      <c r="Z262" s="85"/>
    </row>
    <row r="263">
      <c r="A263" s="86">
        <v>45849.0</v>
      </c>
      <c r="B263" s="87">
        <f t="shared" si="61"/>
        <v>45849</v>
      </c>
      <c r="C263" s="88">
        <f t="shared" ref="C263:C286" si="66">C262 + TIME(0, 10, 0)</f>
        <v>0.7152777778</v>
      </c>
      <c r="D263" s="90" t="s">
        <v>1092</v>
      </c>
      <c r="E263" s="90"/>
      <c r="F263" s="90"/>
      <c r="G263" s="90"/>
      <c r="H263" s="94" t="str">
        <f t="shared" si="62"/>
        <v>D</v>
      </c>
      <c r="I263" s="47">
        <f t="shared" si="63"/>
        <v>0</v>
      </c>
      <c r="J263" s="89" t="s">
        <v>1098</v>
      </c>
      <c r="K263" s="90"/>
      <c r="L263" s="90"/>
      <c r="M263" s="90"/>
      <c r="N263" s="94" t="str">
        <f t="shared" si="64"/>
        <v>D</v>
      </c>
      <c r="O263" s="47">
        <f t="shared" si="65"/>
        <v>0</v>
      </c>
      <c r="P263" s="90"/>
      <c r="Q263" s="85"/>
      <c r="R263" s="85"/>
      <c r="S263" s="85"/>
      <c r="T263" s="85"/>
      <c r="U263" s="85"/>
      <c r="V263" s="85"/>
      <c r="W263" s="85"/>
      <c r="X263" s="85"/>
      <c r="Y263" s="85"/>
      <c r="Z263" s="85"/>
    </row>
    <row r="264">
      <c r="A264" s="86">
        <v>45849.0</v>
      </c>
      <c r="B264" s="87">
        <f t="shared" si="61"/>
        <v>45849</v>
      </c>
      <c r="C264" s="88">
        <f t="shared" si="66"/>
        <v>0.7222222222</v>
      </c>
      <c r="D264" s="90" t="s">
        <v>1100</v>
      </c>
      <c r="E264" s="90"/>
      <c r="F264" s="90"/>
      <c r="G264" s="90"/>
      <c r="H264" s="94" t="str">
        <f t="shared" si="62"/>
        <v>D</v>
      </c>
      <c r="I264" s="47">
        <f t="shared" si="63"/>
        <v>0</v>
      </c>
      <c r="J264" s="90" t="s">
        <v>1082</v>
      </c>
      <c r="K264" s="90"/>
      <c r="L264" s="90"/>
      <c r="M264" s="90"/>
      <c r="N264" s="94" t="str">
        <f t="shared" si="64"/>
        <v>D</v>
      </c>
      <c r="O264" s="47">
        <f t="shared" si="65"/>
        <v>0</v>
      </c>
      <c r="P264" s="90"/>
      <c r="Q264" s="85"/>
      <c r="R264" s="85"/>
      <c r="S264" s="85"/>
      <c r="T264" s="85"/>
      <c r="U264" s="85"/>
      <c r="V264" s="85"/>
      <c r="W264" s="85"/>
      <c r="X264" s="85"/>
      <c r="Y264" s="85"/>
      <c r="Z264" s="85"/>
    </row>
    <row r="265">
      <c r="A265" s="86">
        <v>45849.0</v>
      </c>
      <c r="B265" s="87">
        <f t="shared" si="61"/>
        <v>45849</v>
      </c>
      <c r="C265" s="88">
        <f t="shared" si="66"/>
        <v>0.7291666667</v>
      </c>
      <c r="D265" s="90" t="s">
        <v>1096</v>
      </c>
      <c r="E265" s="90"/>
      <c r="F265" s="90"/>
      <c r="G265" s="90"/>
      <c r="H265" s="94" t="str">
        <f t="shared" si="62"/>
        <v>D</v>
      </c>
      <c r="I265" s="47">
        <f t="shared" si="63"/>
        <v>0</v>
      </c>
      <c r="J265" s="90" t="s">
        <v>1085</v>
      </c>
      <c r="K265" s="90"/>
      <c r="L265" s="90"/>
      <c r="M265" s="90"/>
      <c r="N265" s="94" t="str">
        <f t="shared" si="64"/>
        <v>D</v>
      </c>
      <c r="O265" s="47">
        <f t="shared" si="65"/>
        <v>0</v>
      </c>
      <c r="P265" s="90"/>
      <c r="Q265" s="85"/>
      <c r="R265" s="85"/>
      <c r="S265" s="85"/>
      <c r="T265" s="85"/>
      <c r="U265" s="85"/>
      <c r="V265" s="85"/>
      <c r="W265" s="85"/>
      <c r="X265" s="85"/>
      <c r="Y265" s="85"/>
      <c r="Z265" s="85"/>
    </row>
    <row r="266">
      <c r="A266" s="86">
        <v>45849.0</v>
      </c>
      <c r="B266" s="87">
        <f t="shared" si="61"/>
        <v>45849</v>
      </c>
      <c r="C266" s="88">
        <f t="shared" si="66"/>
        <v>0.7361111111</v>
      </c>
      <c r="D266" s="90" t="s">
        <v>1097</v>
      </c>
      <c r="E266" s="90"/>
      <c r="F266" s="90"/>
      <c r="G266" s="90"/>
      <c r="H266" s="94" t="str">
        <f t="shared" si="62"/>
        <v>D</v>
      </c>
      <c r="I266" s="47">
        <f t="shared" si="63"/>
        <v>0</v>
      </c>
      <c r="J266" s="90" t="s">
        <v>144</v>
      </c>
      <c r="K266" s="90"/>
      <c r="L266" s="90"/>
      <c r="M266" s="90"/>
      <c r="N266" s="94" t="str">
        <f t="shared" si="64"/>
        <v>D</v>
      </c>
      <c r="O266" s="47">
        <f t="shared" si="65"/>
        <v>0</v>
      </c>
      <c r="P266" s="90"/>
      <c r="Q266" s="85"/>
      <c r="R266" s="85"/>
      <c r="S266" s="85"/>
      <c r="T266" s="85"/>
      <c r="U266" s="85"/>
      <c r="V266" s="85"/>
      <c r="W266" s="85"/>
      <c r="X266" s="85"/>
      <c r="Y266" s="85"/>
      <c r="Z266" s="85"/>
    </row>
    <row r="267">
      <c r="A267" s="86">
        <v>45849.0</v>
      </c>
      <c r="B267" s="87">
        <f t="shared" si="61"/>
        <v>45849</v>
      </c>
      <c r="C267" s="88">
        <f t="shared" si="66"/>
        <v>0.7430555556</v>
      </c>
      <c r="D267" s="90" t="s">
        <v>1091</v>
      </c>
      <c r="E267" s="90"/>
      <c r="F267" s="90"/>
      <c r="G267" s="90"/>
      <c r="H267" s="94" t="str">
        <f t="shared" si="62"/>
        <v>D</v>
      </c>
      <c r="I267" s="47">
        <f t="shared" si="63"/>
        <v>0</v>
      </c>
      <c r="J267" s="90" t="s">
        <v>166</v>
      </c>
      <c r="K267" s="90"/>
      <c r="L267" s="90"/>
      <c r="M267" s="90"/>
      <c r="N267" s="94" t="str">
        <f t="shared" si="64"/>
        <v>D</v>
      </c>
      <c r="O267" s="47">
        <f t="shared" si="65"/>
        <v>0</v>
      </c>
      <c r="P267" s="124"/>
      <c r="Q267" s="85"/>
      <c r="R267" s="85"/>
      <c r="S267" s="85"/>
      <c r="T267" s="85"/>
      <c r="U267" s="85"/>
      <c r="V267" s="85"/>
      <c r="W267" s="85"/>
      <c r="X267" s="85"/>
      <c r="Y267" s="85"/>
      <c r="Z267" s="85"/>
    </row>
    <row r="268">
      <c r="A268" s="86">
        <v>45849.0</v>
      </c>
      <c r="B268" s="87">
        <f t="shared" si="61"/>
        <v>45849</v>
      </c>
      <c r="C268" s="88">
        <f t="shared" si="66"/>
        <v>0.75</v>
      </c>
      <c r="D268" s="90" t="s">
        <v>1099</v>
      </c>
      <c r="E268" s="90"/>
      <c r="F268" s="90"/>
      <c r="G268" s="90"/>
      <c r="H268" s="94" t="str">
        <f t="shared" si="62"/>
        <v>D</v>
      </c>
      <c r="I268" s="47">
        <f t="shared" si="63"/>
        <v>0</v>
      </c>
      <c r="J268" s="90" t="s">
        <v>1083</v>
      </c>
      <c r="K268" s="90"/>
      <c r="L268" s="90"/>
      <c r="M268" s="90"/>
      <c r="N268" s="94" t="str">
        <f t="shared" si="64"/>
        <v>D</v>
      </c>
      <c r="O268" s="47">
        <f t="shared" si="65"/>
        <v>0</v>
      </c>
      <c r="P268" s="90"/>
      <c r="Q268" s="85"/>
      <c r="R268" s="85"/>
      <c r="S268" s="85"/>
      <c r="T268" s="85"/>
      <c r="U268" s="85"/>
      <c r="V268" s="85"/>
      <c r="W268" s="85"/>
      <c r="X268" s="85"/>
      <c r="Y268" s="85"/>
      <c r="Z268" s="85"/>
    </row>
    <row r="269">
      <c r="A269" s="86">
        <v>45849.0</v>
      </c>
      <c r="B269" s="87">
        <f t="shared" si="61"/>
        <v>45849</v>
      </c>
      <c r="C269" s="88">
        <f t="shared" si="66"/>
        <v>0.7569444444</v>
      </c>
      <c r="D269" s="90" t="s">
        <v>1080</v>
      </c>
      <c r="E269" s="90"/>
      <c r="F269" s="90"/>
      <c r="G269" s="90"/>
      <c r="H269" s="94" t="str">
        <f t="shared" si="62"/>
        <v>D</v>
      </c>
      <c r="I269" s="47">
        <f t="shared" si="63"/>
        <v>0</v>
      </c>
      <c r="J269" s="90" t="s">
        <v>1094</v>
      </c>
      <c r="K269" s="90"/>
      <c r="L269" s="90"/>
      <c r="M269" s="90"/>
      <c r="N269" s="94" t="str">
        <f t="shared" si="64"/>
        <v>D</v>
      </c>
      <c r="O269" s="47">
        <f t="shared" si="65"/>
        <v>0</v>
      </c>
      <c r="P269" s="90"/>
      <c r="Q269" s="85"/>
      <c r="R269" s="85"/>
      <c r="S269" s="85"/>
      <c r="T269" s="85"/>
      <c r="U269" s="85"/>
      <c r="V269" s="85"/>
      <c r="W269" s="85"/>
      <c r="X269" s="85"/>
      <c r="Y269" s="85"/>
      <c r="Z269" s="85"/>
    </row>
    <row r="270">
      <c r="A270" s="86">
        <v>45849.0</v>
      </c>
      <c r="B270" s="87">
        <f t="shared" si="61"/>
        <v>45849</v>
      </c>
      <c r="C270" s="88">
        <f t="shared" si="66"/>
        <v>0.7638888889</v>
      </c>
      <c r="D270" s="90" t="s">
        <v>1088</v>
      </c>
      <c r="E270" s="90"/>
      <c r="F270" s="90"/>
      <c r="G270" s="90"/>
      <c r="H270" s="94" t="str">
        <f t="shared" si="62"/>
        <v>D</v>
      </c>
      <c r="I270" s="47">
        <f t="shared" si="63"/>
        <v>0</v>
      </c>
      <c r="J270" s="90" t="s">
        <v>1093</v>
      </c>
      <c r="K270" s="90"/>
      <c r="L270" s="90"/>
      <c r="M270" s="90"/>
      <c r="N270" s="94" t="str">
        <f t="shared" si="64"/>
        <v>D</v>
      </c>
      <c r="O270" s="47">
        <f t="shared" si="65"/>
        <v>0</v>
      </c>
      <c r="P270" s="90"/>
      <c r="Q270" s="85"/>
      <c r="R270" s="85"/>
      <c r="S270" s="85"/>
      <c r="T270" s="85"/>
      <c r="U270" s="85"/>
      <c r="V270" s="85"/>
      <c r="W270" s="85"/>
      <c r="X270" s="85"/>
      <c r="Y270" s="85"/>
      <c r="Z270" s="85"/>
    </row>
    <row r="271">
      <c r="A271" s="86">
        <v>45849.0</v>
      </c>
      <c r="B271" s="87">
        <f t="shared" si="61"/>
        <v>45849</v>
      </c>
      <c r="C271" s="88">
        <f t="shared" si="66"/>
        <v>0.7708333333</v>
      </c>
      <c r="D271" s="90" t="s">
        <v>1081</v>
      </c>
      <c r="E271" s="90"/>
      <c r="F271" s="90"/>
      <c r="G271" s="90"/>
      <c r="H271" s="94" t="str">
        <f t="shared" si="62"/>
        <v>D</v>
      </c>
      <c r="I271" s="47">
        <f t="shared" si="63"/>
        <v>0</v>
      </c>
      <c r="J271" s="90" t="s">
        <v>1096</v>
      </c>
      <c r="K271" s="90"/>
      <c r="L271" s="90"/>
      <c r="M271" s="90"/>
      <c r="N271" s="94" t="str">
        <f t="shared" si="64"/>
        <v>D</v>
      </c>
      <c r="O271" s="47">
        <f t="shared" si="65"/>
        <v>0</v>
      </c>
      <c r="P271" s="124"/>
      <c r="Q271" s="85"/>
      <c r="R271" s="85"/>
      <c r="S271" s="85"/>
      <c r="T271" s="85"/>
      <c r="U271" s="85"/>
      <c r="V271" s="85"/>
      <c r="W271" s="85"/>
      <c r="X271" s="85"/>
      <c r="Y271" s="85"/>
      <c r="Z271" s="85"/>
    </row>
    <row r="272">
      <c r="A272" s="86">
        <v>45849.0</v>
      </c>
      <c r="B272" s="87">
        <f t="shared" si="61"/>
        <v>45849</v>
      </c>
      <c r="C272" s="88">
        <f t="shared" si="66"/>
        <v>0.7777777778</v>
      </c>
      <c r="D272" s="90" t="s">
        <v>1085</v>
      </c>
      <c r="E272" s="90"/>
      <c r="F272" s="90"/>
      <c r="G272" s="90"/>
      <c r="H272" s="94" t="str">
        <f t="shared" si="62"/>
        <v>D</v>
      </c>
      <c r="I272" s="47">
        <f t="shared" si="63"/>
        <v>0</v>
      </c>
      <c r="J272" s="90" t="s">
        <v>139</v>
      </c>
      <c r="K272" s="90"/>
      <c r="L272" s="90"/>
      <c r="M272" s="90"/>
      <c r="N272" s="94" t="str">
        <f t="shared" si="64"/>
        <v>D</v>
      </c>
      <c r="O272" s="47">
        <f t="shared" si="65"/>
        <v>0</v>
      </c>
      <c r="P272" s="90"/>
      <c r="Q272" s="85"/>
      <c r="R272" s="85"/>
      <c r="S272" s="85"/>
      <c r="T272" s="85"/>
      <c r="U272" s="85"/>
      <c r="V272" s="85"/>
      <c r="W272" s="85"/>
      <c r="X272" s="85"/>
      <c r="Y272" s="85"/>
      <c r="Z272" s="85"/>
    </row>
    <row r="273">
      <c r="A273" s="86">
        <v>45849.0</v>
      </c>
      <c r="B273" s="87">
        <f t="shared" si="61"/>
        <v>45849</v>
      </c>
      <c r="C273" s="88">
        <f t="shared" si="66"/>
        <v>0.7847222222</v>
      </c>
      <c r="D273" s="90" t="s">
        <v>1093</v>
      </c>
      <c r="E273" s="90"/>
      <c r="F273" s="90"/>
      <c r="G273" s="90"/>
      <c r="H273" s="94" t="str">
        <f t="shared" si="62"/>
        <v>D</v>
      </c>
      <c r="I273" s="47">
        <f t="shared" si="63"/>
        <v>0</v>
      </c>
      <c r="J273" s="90" t="s">
        <v>1099</v>
      </c>
      <c r="K273" s="90"/>
      <c r="L273" s="90"/>
      <c r="M273" s="90"/>
      <c r="N273" s="94" t="str">
        <f t="shared" si="64"/>
        <v>D</v>
      </c>
      <c r="O273" s="47">
        <f t="shared" si="65"/>
        <v>0</v>
      </c>
      <c r="P273" s="124"/>
      <c r="Q273" s="85"/>
      <c r="R273" s="85"/>
      <c r="S273" s="85"/>
      <c r="T273" s="85"/>
      <c r="U273" s="85"/>
      <c r="V273" s="85"/>
      <c r="W273" s="85"/>
      <c r="X273" s="85"/>
      <c r="Y273" s="85"/>
      <c r="Z273" s="85"/>
    </row>
    <row r="274">
      <c r="A274" s="86">
        <v>45849.0</v>
      </c>
      <c r="B274" s="87">
        <f t="shared" si="61"/>
        <v>45849</v>
      </c>
      <c r="C274" s="88">
        <f t="shared" si="66"/>
        <v>0.7916666667</v>
      </c>
      <c r="D274" s="90" t="s">
        <v>1090</v>
      </c>
      <c r="E274" s="90"/>
      <c r="F274" s="90"/>
      <c r="G274" s="90"/>
      <c r="H274" s="94" t="str">
        <f t="shared" si="62"/>
        <v>D</v>
      </c>
      <c r="I274" s="47">
        <f t="shared" si="63"/>
        <v>0</v>
      </c>
      <c r="J274" s="90" t="s">
        <v>1095</v>
      </c>
      <c r="K274" s="90"/>
      <c r="L274" s="90"/>
      <c r="M274" s="90"/>
      <c r="N274" s="94" t="str">
        <f t="shared" si="64"/>
        <v>D</v>
      </c>
      <c r="O274" s="47">
        <f t="shared" si="65"/>
        <v>0</v>
      </c>
      <c r="P274" s="124"/>
      <c r="Q274" s="85"/>
      <c r="R274" s="85"/>
      <c r="S274" s="85"/>
      <c r="T274" s="85"/>
      <c r="U274" s="85"/>
      <c r="V274" s="85"/>
      <c r="W274" s="85"/>
      <c r="X274" s="85"/>
      <c r="Y274" s="85"/>
      <c r="Z274" s="85"/>
    </row>
    <row r="275">
      <c r="A275" s="86">
        <v>45849.0</v>
      </c>
      <c r="B275" s="87">
        <f t="shared" si="61"/>
        <v>45849</v>
      </c>
      <c r="C275" s="88">
        <f t="shared" si="66"/>
        <v>0.7986111111</v>
      </c>
      <c r="D275" s="90" t="s">
        <v>1086</v>
      </c>
      <c r="E275" s="90"/>
      <c r="F275" s="90"/>
      <c r="G275" s="90"/>
      <c r="H275" s="94" t="str">
        <f t="shared" si="62"/>
        <v>D</v>
      </c>
      <c r="I275" s="47">
        <f t="shared" si="63"/>
        <v>0</v>
      </c>
      <c r="J275" s="90" t="s">
        <v>1097</v>
      </c>
      <c r="K275" s="90"/>
      <c r="L275" s="90"/>
      <c r="M275" s="90"/>
      <c r="N275" s="94" t="str">
        <f t="shared" si="64"/>
        <v>D</v>
      </c>
      <c r="O275" s="47">
        <f t="shared" si="65"/>
        <v>0</v>
      </c>
      <c r="P275" s="124"/>
      <c r="Q275" s="85"/>
      <c r="R275" s="85"/>
      <c r="S275" s="85"/>
      <c r="T275" s="85"/>
      <c r="U275" s="85"/>
      <c r="V275" s="85"/>
      <c r="W275" s="85"/>
      <c r="X275" s="85"/>
      <c r="Y275" s="85"/>
      <c r="Z275" s="85"/>
    </row>
    <row r="276">
      <c r="A276" s="86">
        <v>45849.0</v>
      </c>
      <c r="B276" s="87">
        <f t="shared" si="61"/>
        <v>45849</v>
      </c>
      <c r="C276" s="88">
        <f t="shared" si="66"/>
        <v>0.8055555556</v>
      </c>
      <c r="D276" s="90" t="s">
        <v>139</v>
      </c>
      <c r="E276" s="90"/>
      <c r="F276" s="90"/>
      <c r="G276" s="90"/>
      <c r="H276" s="94" t="str">
        <f t="shared" si="62"/>
        <v>D</v>
      </c>
      <c r="I276" s="47">
        <f t="shared" si="63"/>
        <v>0</v>
      </c>
      <c r="J276" s="90" t="s">
        <v>1089</v>
      </c>
      <c r="K276" s="90"/>
      <c r="L276" s="90"/>
      <c r="M276" s="90"/>
      <c r="N276" s="94" t="str">
        <f t="shared" si="64"/>
        <v>D</v>
      </c>
      <c r="O276" s="47">
        <f t="shared" si="65"/>
        <v>0</v>
      </c>
      <c r="P276" s="124"/>
      <c r="Q276" s="85"/>
      <c r="R276" s="85"/>
      <c r="S276" s="85"/>
      <c r="T276" s="85"/>
      <c r="U276" s="85"/>
      <c r="V276" s="85"/>
      <c r="W276" s="85"/>
      <c r="X276" s="85"/>
      <c r="Y276" s="85"/>
      <c r="Z276" s="85"/>
    </row>
    <row r="277">
      <c r="A277" s="86">
        <v>45849.0</v>
      </c>
      <c r="B277" s="87">
        <f t="shared" si="61"/>
        <v>45849</v>
      </c>
      <c r="C277" s="88">
        <f t="shared" si="66"/>
        <v>0.8125</v>
      </c>
      <c r="D277" s="90" t="s">
        <v>1094</v>
      </c>
      <c r="E277" s="90"/>
      <c r="F277" s="90"/>
      <c r="G277" s="90"/>
      <c r="H277" s="94" t="str">
        <f t="shared" si="62"/>
        <v>D</v>
      </c>
      <c r="I277" s="47">
        <f t="shared" si="63"/>
        <v>0</v>
      </c>
      <c r="J277" s="90" t="s">
        <v>1100</v>
      </c>
      <c r="K277" s="90"/>
      <c r="L277" s="90"/>
      <c r="M277" s="90"/>
      <c r="N277" s="94" t="str">
        <f t="shared" si="64"/>
        <v>D</v>
      </c>
      <c r="O277" s="47">
        <f t="shared" si="65"/>
        <v>0</v>
      </c>
      <c r="P277" s="124"/>
      <c r="Q277" s="85"/>
      <c r="R277" s="85"/>
      <c r="S277" s="85"/>
      <c r="T277" s="85"/>
      <c r="U277" s="85"/>
      <c r="V277" s="85"/>
      <c r="W277" s="85"/>
      <c r="X277" s="85"/>
      <c r="Y277" s="85"/>
      <c r="Z277" s="85"/>
    </row>
    <row r="278">
      <c r="A278" s="86">
        <v>45849.0</v>
      </c>
      <c r="B278" s="87">
        <f t="shared" si="61"/>
        <v>45849</v>
      </c>
      <c r="C278" s="88">
        <f t="shared" si="66"/>
        <v>0.8194444444</v>
      </c>
      <c r="D278" s="90" t="s">
        <v>257</v>
      </c>
      <c r="E278" s="90"/>
      <c r="F278" s="90"/>
      <c r="G278" s="90"/>
      <c r="H278" s="94" t="str">
        <f t="shared" si="62"/>
        <v>D</v>
      </c>
      <c r="I278" s="47">
        <f t="shared" si="63"/>
        <v>0</v>
      </c>
      <c r="J278" s="90" t="s">
        <v>1091</v>
      </c>
      <c r="K278" s="90"/>
      <c r="L278" s="90"/>
      <c r="M278" s="90"/>
      <c r="N278" s="94" t="str">
        <f t="shared" si="64"/>
        <v>D</v>
      </c>
      <c r="O278" s="47">
        <f t="shared" si="65"/>
        <v>0</v>
      </c>
      <c r="P278" s="124"/>
      <c r="Q278" s="85"/>
      <c r="R278" s="85"/>
      <c r="S278" s="85"/>
      <c r="T278" s="85"/>
      <c r="U278" s="85"/>
      <c r="V278" s="85"/>
      <c r="W278" s="85"/>
      <c r="X278" s="85"/>
      <c r="Y278" s="85"/>
      <c r="Z278" s="85"/>
    </row>
    <row r="279">
      <c r="A279" s="86">
        <v>45849.0</v>
      </c>
      <c r="B279" s="87">
        <f t="shared" si="61"/>
        <v>45849</v>
      </c>
      <c r="C279" s="88">
        <f t="shared" si="66"/>
        <v>0.8263888889</v>
      </c>
      <c r="D279" s="90" t="s">
        <v>1087</v>
      </c>
      <c r="E279" s="90"/>
      <c r="F279" s="90"/>
      <c r="G279" s="90"/>
      <c r="H279" s="94" t="str">
        <f t="shared" si="62"/>
        <v>D</v>
      </c>
      <c r="I279" s="47">
        <f t="shared" si="63"/>
        <v>0</v>
      </c>
      <c r="J279" s="90" t="s">
        <v>257</v>
      </c>
      <c r="K279" s="90"/>
      <c r="L279" s="90"/>
      <c r="M279" s="90"/>
      <c r="N279" s="94" t="str">
        <f t="shared" si="64"/>
        <v>D</v>
      </c>
      <c r="O279" s="47">
        <f t="shared" si="65"/>
        <v>0</v>
      </c>
      <c r="P279" s="124"/>
      <c r="Q279" s="85"/>
      <c r="R279" s="85"/>
      <c r="S279" s="85"/>
      <c r="T279" s="85"/>
      <c r="U279" s="85"/>
      <c r="V279" s="85"/>
      <c r="W279" s="85"/>
      <c r="X279" s="85"/>
      <c r="Y279" s="85"/>
      <c r="Z279" s="85"/>
    </row>
    <row r="280">
      <c r="A280" s="86">
        <v>45849.0</v>
      </c>
      <c r="B280" s="87">
        <f t="shared" si="61"/>
        <v>45849</v>
      </c>
      <c r="C280" s="88">
        <f t="shared" si="66"/>
        <v>0.8333333333</v>
      </c>
      <c r="D280" s="90" t="s">
        <v>1082</v>
      </c>
      <c r="E280" s="90"/>
      <c r="F280" s="90"/>
      <c r="G280" s="90"/>
      <c r="H280" s="94" t="str">
        <f t="shared" si="62"/>
        <v>D</v>
      </c>
      <c r="I280" s="47">
        <f t="shared" si="63"/>
        <v>0</v>
      </c>
      <c r="J280" s="90" t="s">
        <v>1090</v>
      </c>
      <c r="K280" s="90"/>
      <c r="L280" s="90"/>
      <c r="M280" s="90"/>
      <c r="N280" s="94" t="str">
        <f t="shared" si="64"/>
        <v>D</v>
      </c>
      <c r="O280" s="47">
        <f t="shared" si="65"/>
        <v>0</v>
      </c>
      <c r="P280" s="124"/>
      <c r="Q280" s="85"/>
      <c r="R280" s="85"/>
      <c r="S280" s="85"/>
      <c r="T280" s="85"/>
      <c r="U280" s="85"/>
      <c r="V280" s="85"/>
      <c r="W280" s="85"/>
      <c r="X280" s="85"/>
      <c r="Y280" s="85"/>
      <c r="Z280" s="85"/>
    </row>
    <row r="281">
      <c r="A281" s="86">
        <v>45849.0</v>
      </c>
      <c r="B281" s="87">
        <f t="shared" si="61"/>
        <v>45849</v>
      </c>
      <c r="C281" s="88">
        <f t="shared" si="66"/>
        <v>0.8402777778</v>
      </c>
      <c r="D281" s="90" t="s">
        <v>1083</v>
      </c>
      <c r="E281" s="90"/>
      <c r="F281" s="90"/>
      <c r="G281" s="90"/>
      <c r="H281" s="94" t="str">
        <f t="shared" si="62"/>
        <v>D</v>
      </c>
      <c r="I281" s="47">
        <f t="shared" si="63"/>
        <v>0</v>
      </c>
      <c r="J281" s="90" t="s">
        <v>1080</v>
      </c>
      <c r="K281" s="90"/>
      <c r="L281" s="90"/>
      <c r="M281" s="90"/>
      <c r="N281" s="94" t="str">
        <f t="shared" si="64"/>
        <v>D</v>
      </c>
      <c r="O281" s="47">
        <f t="shared" si="65"/>
        <v>0</v>
      </c>
      <c r="P281" s="124"/>
      <c r="Q281" s="85"/>
      <c r="R281" s="85"/>
      <c r="S281" s="85"/>
      <c r="T281" s="85"/>
      <c r="U281" s="85"/>
      <c r="V281" s="85"/>
      <c r="W281" s="85"/>
      <c r="X281" s="85"/>
      <c r="Y281" s="85"/>
      <c r="Z281" s="85"/>
    </row>
    <row r="282">
      <c r="A282" s="86">
        <v>45849.0</v>
      </c>
      <c r="B282" s="87">
        <f t="shared" si="61"/>
        <v>45849</v>
      </c>
      <c r="C282" s="88">
        <f t="shared" si="66"/>
        <v>0.8472222222</v>
      </c>
      <c r="D282" s="90" t="s">
        <v>144</v>
      </c>
      <c r="E282" s="90"/>
      <c r="F282" s="90"/>
      <c r="G282" s="90"/>
      <c r="H282" s="94" t="str">
        <f t="shared" si="62"/>
        <v>D</v>
      </c>
      <c r="I282" s="47">
        <f t="shared" si="63"/>
        <v>0</v>
      </c>
      <c r="J282" s="90" t="s">
        <v>1086</v>
      </c>
      <c r="K282" s="90"/>
      <c r="L282" s="90"/>
      <c r="M282" s="90"/>
      <c r="N282" s="94" t="str">
        <f t="shared" si="64"/>
        <v>D</v>
      </c>
      <c r="O282" s="47">
        <f t="shared" si="65"/>
        <v>0</v>
      </c>
      <c r="P282" s="124"/>
      <c r="Q282" s="85"/>
      <c r="R282" s="85"/>
      <c r="S282" s="85"/>
      <c r="T282" s="85"/>
      <c r="U282" s="85"/>
      <c r="V282" s="85"/>
      <c r="W282" s="85"/>
      <c r="X282" s="85"/>
      <c r="Y282" s="85"/>
      <c r="Z282" s="85"/>
    </row>
    <row r="283">
      <c r="A283" s="86">
        <v>45849.0</v>
      </c>
      <c r="B283" s="87">
        <f t="shared" si="61"/>
        <v>45849</v>
      </c>
      <c r="C283" s="88">
        <f t="shared" si="66"/>
        <v>0.8541666667</v>
      </c>
      <c r="D283" s="90" t="s">
        <v>166</v>
      </c>
      <c r="E283" s="90"/>
      <c r="F283" s="90"/>
      <c r="G283" s="90"/>
      <c r="H283" s="94" t="str">
        <f t="shared" si="62"/>
        <v>D</v>
      </c>
      <c r="I283" s="47">
        <f t="shared" si="63"/>
        <v>0</v>
      </c>
      <c r="J283" s="90" t="s">
        <v>1081</v>
      </c>
      <c r="K283" s="90"/>
      <c r="L283" s="90"/>
      <c r="M283" s="90"/>
      <c r="N283" s="94" t="str">
        <f t="shared" si="64"/>
        <v>D</v>
      </c>
      <c r="O283" s="47">
        <f t="shared" si="65"/>
        <v>0</v>
      </c>
      <c r="P283" s="124"/>
      <c r="Q283" s="85"/>
      <c r="R283" s="85"/>
      <c r="S283" s="85"/>
      <c r="T283" s="85"/>
      <c r="U283" s="85"/>
      <c r="V283" s="85"/>
      <c r="W283" s="85"/>
      <c r="X283" s="85"/>
      <c r="Y283" s="85"/>
      <c r="Z283" s="85"/>
    </row>
    <row r="284">
      <c r="A284" s="86">
        <v>45849.0</v>
      </c>
      <c r="B284" s="87">
        <f t="shared" si="61"/>
        <v>45849</v>
      </c>
      <c r="C284" s="88">
        <f t="shared" si="66"/>
        <v>0.8611111111</v>
      </c>
      <c r="D284" s="90" t="s">
        <v>1089</v>
      </c>
      <c r="E284" s="90"/>
      <c r="F284" s="90"/>
      <c r="G284" s="90"/>
      <c r="H284" s="94" t="str">
        <f t="shared" si="62"/>
        <v>D</v>
      </c>
      <c r="I284" s="47">
        <f t="shared" si="63"/>
        <v>0</v>
      </c>
      <c r="J284" s="90" t="s">
        <v>1084</v>
      </c>
      <c r="K284" s="90"/>
      <c r="L284" s="90"/>
      <c r="M284" s="90"/>
      <c r="N284" s="94" t="str">
        <f t="shared" si="64"/>
        <v>D</v>
      </c>
      <c r="O284" s="47">
        <f t="shared" si="65"/>
        <v>0</v>
      </c>
      <c r="P284" s="124"/>
      <c r="Q284" s="85"/>
      <c r="R284" s="85"/>
      <c r="S284" s="85"/>
      <c r="T284" s="85"/>
      <c r="U284" s="85"/>
      <c r="V284" s="85"/>
      <c r="W284" s="85"/>
      <c r="X284" s="85"/>
      <c r="Y284" s="85"/>
      <c r="Z284" s="85"/>
    </row>
    <row r="285">
      <c r="A285" s="86">
        <v>45849.0</v>
      </c>
      <c r="B285" s="87">
        <f t="shared" si="61"/>
        <v>45849</v>
      </c>
      <c r="C285" s="88">
        <f t="shared" si="66"/>
        <v>0.8680555556</v>
      </c>
      <c r="D285" s="90" t="s">
        <v>1098</v>
      </c>
      <c r="E285" s="90"/>
      <c r="F285" s="90"/>
      <c r="G285" s="90"/>
      <c r="H285" s="94" t="str">
        <f t="shared" si="62"/>
        <v>D</v>
      </c>
      <c r="I285" s="47">
        <f t="shared" si="63"/>
        <v>0</v>
      </c>
      <c r="J285" s="90" t="s">
        <v>1088</v>
      </c>
      <c r="K285" s="90"/>
      <c r="L285" s="90"/>
      <c r="M285" s="90"/>
      <c r="N285" s="94" t="str">
        <f t="shared" si="64"/>
        <v>D</v>
      </c>
      <c r="O285" s="47">
        <f t="shared" si="65"/>
        <v>0</v>
      </c>
      <c r="P285" s="124"/>
      <c r="Q285" s="85"/>
      <c r="R285" s="85"/>
      <c r="S285" s="85"/>
      <c r="T285" s="85"/>
      <c r="U285" s="85"/>
      <c r="V285" s="85"/>
      <c r="W285" s="85"/>
      <c r="X285" s="85"/>
      <c r="Y285" s="85"/>
      <c r="Z285" s="85"/>
    </row>
    <row r="286">
      <c r="A286" s="86">
        <v>45849.0</v>
      </c>
      <c r="B286" s="87">
        <f t="shared" si="61"/>
        <v>45849</v>
      </c>
      <c r="C286" s="88">
        <f t="shared" si="66"/>
        <v>0.875</v>
      </c>
      <c r="D286" s="90" t="s">
        <v>1084</v>
      </c>
      <c r="E286" s="91" t="s">
        <v>379</v>
      </c>
      <c r="F286" s="90"/>
      <c r="G286" s="90"/>
      <c r="H286" s="94" t="str">
        <f t="shared" si="62"/>
        <v>D</v>
      </c>
      <c r="I286" s="47">
        <f t="shared" si="63"/>
        <v>0</v>
      </c>
      <c r="J286" s="90" t="s">
        <v>1087</v>
      </c>
      <c r="K286" s="91" t="s">
        <v>397</v>
      </c>
      <c r="L286" s="90"/>
      <c r="M286" s="90"/>
      <c r="N286" s="94" t="str">
        <f t="shared" si="64"/>
        <v>D</v>
      </c>
      <c r="O286" s="47">
        <f t="shared" si="65"/>
        <v>0</v>
      </c>
      <c r="P286" s="91" t="s">
        <v>1131</v>
      </c>
      <c r="Q286" s="85"/>
      <c r="R286" s="85"/>
      <c r="S286" s="85"/>
      <c r="T286" s="85"/>
      <c r="U286" s="85"/>
      <c r="V286" s="85"/>
      <c r="W286" s="85"/>
      <c r="X286" s="85"/>
      <c r="Y286" s="85"/>
      <c r="Z286" s="85"/>
    </row>
    <row r="287">
      <c r="A287" s="83" t="s">
        <v>116</v>
      </c>
      <c r="B287" s="81" t="s">
        <v>16</v>
      </c>
      <c r="C287" s="82" t="s">
        <v>117</v>
      </c>
      <c r="D287" s="82" t="s">
        <v>118</v>
      </c>
      <c r="E287" s="82" t="s">
        <v>119</v>
      </c>
      <c r="F287" s="83" t="s">
        <v>120</v>
      </c>
      <c r="G287" s="82" t="s">
        <v>121</v>
      </c>
      <c r="H287" s="82" t="s">
        <v>122</v>
      </c>
      <c r="I287" s="82" t="s">
        <v>123</v>
      </c>
      <c r="J287" s="82" t="s">
        <v>118</v>
      </c>
      <c r="K287" s="82" t="s">
        <v>124</v>
      </c>
      <c r="L287" s="83" t="s">
        <v>125</v>
      </c>
      <c r="M287" s="82" t="s">
        <v>121</v>
      </c>
      <c r="N287" s="82" t="s">
        <v>122</v>
      </c>
      <c r="O287" s="82" t="s">
        <v>123</v>
      </c>
      <c r="P287" s="84" t="s">
        <v>52</v>
      </c>
      <c r="Q287" s="85"/>
      <c r="R287" s="85"/>
      <c r="S287" s="85"/>
      <c r="T287" s="85"/>
      <c r="U287" s="85"/>
      <c r="V287" s="85"/>
      <c r="W287" s="85"/>
      <c r="X287" s="85"/>
      <c r="Y287" s="85"/>
      <c r="Z287" s="85"/>
    </row>
    <row r="288">
      <c r="A288" s="86">
        <v>45850.0</v>
      </c>
      <c r="B288" s="87">
        <f t="shared" ref="B288:B312" si="67">A288</f>
        <v>45850</v>
      </c>
      <c r="C288" s="88">
        <v>0.7083333333333334</v>
      </c>
      <c r="D288" s="90" t="s">
        <v>144</v>
      </c>
      <c r="E288" s="90"/>
      <c r="F288" s="90"/>
      <c r="G288" s="90"/>
      <c r="H288" s="94" t="str">
        <f t="shared" ref="H288:H312" si="68">IFS(G288&gt;M288,"W",G288&lt;M288,"L",G288=M288,"D")</f>
        <v>D</v>
      </c>
      <c r="I288" s="47">
        <f t="shared" ref="I288:I312" si="69">iferror(if(H288="W",lookup(G288,{7000,10000,20000,30000,50000,100000,150000},{210,300,600,900,1000,1800,2700}),lookup(G288,{7000,10000,20000,30000,50000,100000,150000},{105,150,300,450,500,900,1350})),0)</f>
        <v>0</v>
      </c>
      <c r="J288" s="89" t="s">
        <v>1087</v>
      </c>
      <c r="K288" s="90"/>
      <c r="L288" s="90"/>
      <c r="M288" s="89"/>
      <c r="N288" s="94" t="str">
        <f t="shared" ref="N288:N312" si="70">IFS(M288&gt;G288,"W",M288&lt;G288,"L",M288=G288,"D")</f>
        <v>D</v>
      </c>
      <c r="O288" s="47">
        <f t="shared" ref="O288:O312" si="71">iferror(if(N288="W",lookup(M288,{7000,10000,20000,30000,50000,100000,150000},{210,300,600,900,1000,1800,2700}),lookup(M288,{7000,10000,20000,30000,50000,100000,150000},{105,150,300,450,500,900,1350})),0)</f>
        <v>0</v>
      </c>
      <c r="P288" s="90"/>
      <c r="Q288" s="85"/>
      <c r="R288" s="85"/>
      <c r="S288" s="85"/>
      <c r="T288" s="85"/>
      <c r="U288" s="85"/>
      <c r="V288" s="85"/>
      <c r="W288" s="85"/>
      <c r="X288" s="85"/>
      <c r="Y288" s="85"/>
      <c r="Z288" s="85"/>
    </row>
    <row r="289">
      <c r="A289" s="86">
        <v>45850.0</v>
      </c>
      <c r="B289" s="87">
        <f t="shared" si="67"/>
        <v>45850</v>
      </c>
      <c r="C289" s="88">
        <f t="shared" ref="C289:C312" si="72">C288 + TIME(0, 10, 0)</f>
        <v>0.7152777778</v>
      </c>
      <c r="D289" s="90" t="s">
        <v>166</v>
      </c>
      <c r="E289" s="90"/>
      <c r="F289" s="90"/>
      <c r="G289" s="90"/>
      <c r="H289" s="94" t="str">
        <f t="shared" si="68"/>
        <v>D</v>
      </c>
      <c r="I289" s="47">
        <f t="shared" si="69"/>
        <v>0</v>
      </c>
      <c r="J289" s="90" t="s">
        <v>1084</v>
      </c>
      <c r="K289" s="90"/>
      <c r="L289" s="90"/>
      <c r="M289" s="90"/>
      <c r="N289" s="94" t="str">
        <f t="shared" si="70"/>
        <v>D</v>
      </c>
      <c r="O289" s="47">
        <f t="shared" si="71"/>
        <v>0</v>
      </c>
      <c r="P289" s="90"/>
      <c r="Q289" s="85"/>
      <c r="R289" s="85"/>
      <c r="S289" s="85"/>
      <c r="T289" s="85"/>
      <c r="U289" s="85"/>
      <c r="V289" s="85"/>
      <c r="W289" s="85"/>
      <c r="X289" s="85"/>
      <c r="Y289" s="85"/>
      <c r="Z289" s="85"/>
    </row>
    <row r="290">
      <c r="A290" s="86">
        <v>45850.0</v>
      </c>
      <c r="B290" s="87">
        <f t="shared" si="67"/>
        <v>45850</v>
      </c>
      <c r="C290" s="88">
        <f t="shared" si="72"/>
        <v>0.7222222222</v>
      </c>
      <c r="D290" s="90" t="s">
        <v>257</v>
      </c>
      <c r="E290" s="90"/>
      <c r="F290" s="90"/>
      <c r="G290" s="90"/>
      <c r="H290" s="94" t="str">
        <f t="shared" si="68"/>
        <v>D</v>
      </c>
      <c r="I290" s="47">
        <f t="shared" si="69"/>
        <v>0</v>
      </c>
      <c r="J290" s="90" t="s">
        <v>144</v>
      </c>
      <c r="K290" s="90"/>
      <c r="L290" s="90"/>
      <c r="M290" s="90"/>
      <c r="N290" s="94" t="str">
        <f t="shared" si="70"/>
        <v>D</v>
      </c>
      <c r="O290" s="47">
        <f t="shared" si="71"/>
        <v>0</v>
      </c>
      <c r="P290" s="90"/>
      <c r="Q290" s="85"/>
      <c r="R290" s="85"/>
      <c r="S290" s="85"/>
      <c r="T290" s="85"/>
      <c r="U290" s="85"/>
      <c r="V290" s="85"/>
      <c r="W290" s="85"/>
      <c r="X290" s="85"/>
      <c r="Y290" s="85"/>
      <c r="Z290" s="85"/>
    </row>
    <row r="291">
      <c r="A291" s="86">
        <v>45850.0</v>
      </c>
      <c r="B291" s="87">
        <f t="shared" si="67"/>
        <v>45850</v>
      </c>
      <c r="C291" s="88">
        <f t="shared" si="72"/>
        <v>0.7291666667</v>
      </c>
      <c r="D291" s="90" t="s">
        <v>1083</v>
      </c>
      <c r="E291" s="90"/>
      <c r="F291" s="90"/>
      <c r="G291" s="90"/>
      <c r="H291" s="94" t="str">
        <f t="shared" si="68"/>
        <v>D</v>
      </c>
      <c r="I291" s="47">
        <f t="shared" si="69"/>
        <v>0</v>
      </c>
      <c r="J291" s="90" t="s">
        <v>1094</v>
      </c>
      <c r="K291" s="90"/>
      <c r="L291" s="90"/>
      <c r="M291" s="90"/>
      <c r="N291" s="94" t="str">
        <f t="shared" si="70"/>
        <v>D</v>
      </c>
      <c r="O291" s="47">
        <f t="shared" si="71"/>
        <v>0</v>
      </c>
      <c r="P291" s="90"/>
      <c r="Q291" s="85"/>
      <c r="R291" s="85"/>
      <c r="S291" s="85"/>
      <c r="T291" s="85"/>
      <c r="U291" s="85"/>
      <c r="V291" s="85"/>
      <c r="W291" s="85"/>
      <c r="X291" s="85"/>
      <c r="Y291" s="85"/>
      <c r="Z291" s="85"/>
    </row>
    <row r="292">
      <c r="A292" s="86">
        <v>45850.0</v>
      </c>
      <c r="B292" s="87">
        <f t="shared" si="67"/>
        <v>45850</v>
      </c>
      <c r="C292" s="88">
        <f t="shared" si="72"/>
        <v>0.7361111111</v>
      </c>
      <c r="D292" s="90" t="s">
        <v>1086</v>
      </c>
      <c r="E292" s="90"/>
      <c r="F292" s="90"/>
      <c r="G292" s="90"/>
      <c r="H292" s="94" t="str">
        <f t="shared" si="68"/>
        <v>D</v>
      </c>
      <c r="I292" s="47">
        <f t="shared" si="69"/>
        <v>0</v>
      </c>
      <c r="J292" s="90" t="s">
        <v>1083</v>
      </c>
      <c r="K292" s="90"/>
      <c r="L292" s="90"/>
      <c r="M292" s="90"/>
      <c r="N292" s="94" t="str">
        <f t="shared" si="70"/>
        <v>D</v>
      </c>
      <c r="O292" s="47">
        <f t="shared" si="71"/>
        <v>0</v>
      </c>
      <c r="P292" s="90"/>
      <c r="Q292" s="85"/>
      <c r="R292" s="85"/>
      <c r="S292" s="85"/>
      <c r="T292" s="85"/>
      <c r="U292" s="85"/>
      <c r="V292" s="85"/>
      <c r="W292" s="85"/>
      <c r="X292" s="85"/>
      <c r="Y292" s="85"/>
      <c r="Z292" s="85"/>
    </row>
    <row r="293">
      <c r="A293" s="86">
        <v>45850.0</v>
      </c>
      <c r="B293" s="87">
        <f t="shared" si="67"/>
        <v>45850</v>
      </c>
      <c r="C293" s="88">
        <f t="shared" si="72"/>
        <v>0.7430555556</v>
      </c>
      <c r="D293" s="90" t="s">
        <v>1098</v>
      </c>
      <c r="E293" s="90"/>
      <c r="F293" s="90"/>
      <c r="G293" s="90"/>
      <c r="H293" s="94" t="str">
        <f t="shared" si="68"/>
        <v>D</v>
      </c>
      <c r="I293" s="47">
        <f t="shared" si="69"/>
        <v>0</v>
      </c>
      <c r="J293" s="90" t="s">
        <v>1095</v>
      </c>
      <c r="K293" s="90"/>
      <c r="L293" s="90"/>
      <c r="M293" s="90"/>
      <c r="N293" s="94" t="str">
        <f t="shared" si="70"/>
        <v>D</v>
      </c>
      <c r="O293" s="47">
        <f t="shared" si="71"/>
        <v>0</v>
      </c>
      <c r="P293" s="124"/>
      <c r="Q293" s="85"/>
      <c r="R293" s="85"/>
      <c r="S293" s="85"/>
      <c r="T293" s="85"/>
      <c r="U293" s="85"/>
      <c r="V293" s="85"/>
      <c r="W293" s="85"/>
      <c r="X293" s="85"/>
      <c r="Y293" s="85"/>
      <c r="Z293" s="85"/>
    </row>
    <row r="294">
      <c r="A294" s="86">
        <v>45850.0</v>
      </c>
      <c r="B294" s="87">
        <f t="shared" si="67"/>
        <v>45850</v>
      </c>
      <c r="C294" s="88">
        <f t="shared" si="72"/>
        <v>0.75</v>
      </c>
      <c r="D294" s="90" t="s">
        <v>1091</v>
      </c>
      <c r="E294" s="90"/>
      <c r="F294" s="90"/>
      <c r="G294" s="90"/>
      <c r="H294" s="94" t="str">
        <f t="shared" si="68"/>
        <v>D</v>
      </c>
      <c r="I294" s="47">
        <f t="shared" si="69"/>
        <v>0</v>
      </c>
      <c r="J294" s="90" t="s">
        <v>166</v>
      </c>
      <c r="K294" s="90"/>
      <c r="L294" s="90"/>
      <c r="M294" s="90"/>
      <c r="N294" s="94" t="str">
        <f t="shared" si="70"/>
        <v>D</v>
      </c>
      <c r="O294" s="47">
        <f t="shared" si="71"/>
        <v>0</v>
      </c>
      <c r="P294" s="90"/>
      <c r="Q294" s="85"/>
      <c r="R294" s="85"/>
      <c r="S294" s="85"/>
      <c r="T294" s="85"/>
      <c r="U294" s="85"/>
      <c r="V294" s="85"/>
      <c r="W294" s="85"/>
      <c r="X294" s="85"/>
      <c r="Y294" s="85"/>
      <c r="Z294" s="85"/>
    </row>
    <row r="295">
      <c r="A295" s="86">
        <v>45850.0</v>
      </c>
      <c r="B295" s="87">
        <f t="shared" si="67"/>
        <v>45850</v>
      </c>
      <c r="C295" s="88">
        <f t="shared" si="72"/>
        <v>0.7569444444</v>
      </c>
      <c r="D295" s="90" t="s">
        <v>1095</v>
      </c>
      <c r="E295" s="90"/>
      <c r="F295" s="90"/>
      <c r="G295" s="90"/>
      <c r="H295" s="94" t="str">
        <f t="shared" si="68"/>
        <v>D</v>
      </c>
      <c r="I295" s="47">
        <f t="shared" si="69"/>
        <v>0</v>
      </c>
      <c r="J295" s="90" t="s">
        <v>1088</v>
      </c>
      <c r="K295" s="90"/>
      <c r="L295" s="90"/>
      <c r="M295" s="90"/>
      <c r="N295" s="94" t="str">
        <f t="shared" si="70"/>
        <v>D</v>
      </c>
      <c r="O295" s="47">
        <f t="shared" si="71"/>
        <v>0</v>
      </c>
      <c r="P295" s="90"/>
      <c r="Q295" s="85"/>
      <c r="R295" s="85"/>
      <c r="S295" s="85"/>
      <c r="T295" s="85"/>
      <c r="U295" s="85"/>
      <c r="V295" s="85"/>
      <c r="W295" s="85"/>
      <c r="X295" s="85"/>
      <c r="Y295" s="85"/>
      <c r="Z295" s="85"/>
    </row>
    <row r="296">
      <c r="A296" s="86">
        <v>45850.0</v>
      </c>
      <c r="B296" s="87">
        <f t="shared" si="67"/>
        <v>45850</v>
      </c>
      <c r="C296" s="88">
        <f t="shared" si="72"/>
        <v>0.7638888889</v>
      </c>
      <c r="D296" s="90" t="s">
        <v>1090</v>
      </c>
      <c r="E296" s="90"/>
      <c r="F296" s="90"/>
      <c r="G296" s="90"/>
      <c r="H296" s="94" t="str">
        <f t="shared" si="68"/>
        <v>D</v>
      </c>
      <c r="I296" s="47">
        <f t="shared" si="69"/>
        <v>0</v>
      </c>
      <c r="J296" s="90" t="s">
        <v>139</v>
      </c>
      <c r="K296" s="90"/>
      <c r="L296" s="90"/>
      <c r="M296" s="90"/>
      <c r="N296" s="94" t="str">
        <f t="shared" si="70"/>
        <v>D</v>
      </c>
      <c r="O296" s="47">
        <f t="shared" si="71"/>
        <v>0</v>
      </c>
      <c r="P296" s="90"/>
      <c r="Q296" s="85"/>
      <c r="R296" s="85"/>
      <c r="S296" s="85"/>
      <c r="T296" s="85"/>
      <c r="U296" s="85"/>
      <c r="V296" s="85"/>
      <c r="W296" s="85"/>
      <c r="X296" s="85"/>
      <c r="Y296" s="85"/>
      <c r="Z296" s="85"/>
    </row>
    <row r="297">
      <c r="A297" s="86">
        <v>45850.0</v>
      </c>
      <c r="B297" s="87">
        <f t="shared" si="67"/>
        <v>45850</v>
      </c>
      <c r="C297" s="88">
        <f t="shared" si="72"/>
        <v>0.7708333333</v>
      </c>
      <c r="D297" s="90" t="s">
        <v>1084</v>
      </c>
      <c r="E297" s="90"/>
      <c r="F297" s="90"/>
      <c r="G297" s="90"/>
      <c r="H297" s="94" t="str">
        <f t="shared" si="68"/>
        <v>D</v>
      </c>
      <c r="I297" s="47">
        <f t="shared" si="69"/>
        <v>0</v>
      </c>
      <c r="J297" s="90" t="s">
        <v>1096</v>
      </c>
      <c r="K297" s="90"/>
      <c r="L297" s="90"/>
      <c r="M297" s="90"/>
      <c r="N297" s="94" t="str">
        <f t="shared" si="70"/>
        <v>D</v>
      </c>
      <c r="O297" s="47">
        <f t="shared" si="71"/>
        <v>0</v>
      </c>
      <c r="P297" s="124"/>
      <c r="Q297" s="85"/>
      <c r="R297" s="85"/>
      <c r="S297" s="85"/>
      <c r="T297" s="85"/>
      <c r="U297" s="85"/>
      <c r="V297" s="85"/>
      <c r="W297" s="85"/>
      <c r="X297" s="85"/>
      <c r="Y297" s="85"/>
      <c r="Z297" s="85"/>
    </row>
    <row r="298">
      <c r="A298" s="86">
        <v>45850.0</v>
      </c>
      <c r="B298" s="87">
        <f t="shared" si="67"/>
        <v>45850</v>
      </c>
      <c r="C298" s="88">
        <f t="shared" si="72"/>
        <v>0.7777777778</v>
      </c>
      <c r="D298" s="90" t="s">
        <v>1080</v>
      </c>
      <c r="E298" s="90"/>
      <c r="F298" s="90"/>
      <c r="G298" s="90"/>
      <c r="H298" s="94" t="str">
        <f t="shared" si="68"/>
        <v>D</v>
      </c>
      <c r="I298" s="47">
        <f t="shared" si="69"/>
        <v>0</v>
      </c>
      <c r="J298" s="90" t="s">
        <v>1080</v>
      </c>
      <c r="K298" s="90"/>
      <c r="L298" s="90"/>
      <c r="M298" s="90"/>
      <c r="N298" s="94" t="str">
        <f t="shared" si="70"/>
        <v>D</v>
      </c>
      <c r="O298" s="47">
        <f t="shared" si="71"/>
        <v>0</v>
      </c>
      <c r="P298" s="90"/>
      <c r="Q298" s="85"/>
      <c r="R298" s="85"/>
      <c r="S298" s="85"/>
      <c r="T298" s="85"/>
      <c r="U298" s="85"/>
      <c r="V298" s="85"/>
      <c r="W298" s="85"/>
      <c r="X298" s="85"/>
      <c r="Y298" s="85"/>
      <c r="Z298" s="85"/>
    </row>
    <row r="299">
      <c r="A299" s="86">
        <v>45850.0</v>
      </c>
      <c r="B299" s="87">
        <f t="shared" si="67"/>
        <v>45850</v>
      </c>
      <c r="C299" s="88">
        <f t="shared" si="72"/>
        <v>0.7847222222</v>
      </c>
      <c r="D299" s="90" t="s">
        <v>1093</v>
      </c>
      <c r="E299" s="90"/>
      <c r="F299" s="90"/>
      <c r="G299" s="90"/>
      <c r="H299" s="94" t="str">
        <f t="shared" si="68"/>
        <v>D</v>
      </c>
      <c r="I299" s="47">
        <f t="shared" si="69"/>
        <v>0</v>
      </c>
      <c r="J299" s="90" t="s">
        <v>1099</v>
      </c>
      <c r="K299" s="90"/>
      <c r="L299" s="90"/>
      <c r="M299" s="90"/>
      <c r="N299" s="94" t="str">
        <f t="shared" si="70"/>
        <v>D</v>
      </c>
      <c r="O299" s="47">
        <f t="shared" si="71"/>
        <v>0</v>
      </c>
      <c r="P299" s="124"/>
      <c r="Q299" s="85"/>
      <c r="R299" s="85"/>
      <c r="S299" s="85"/>
      <c r="T299" s="85"/>
      <c r="U299" s="85"/>
      <c r="V299" s="85"/>
      <c r="W299" s="85"/>
      <c r="X299" s="85"/>
      <c r="Y299" s="85"/>
      <c r="Z299" s="85"/>
    </row>
    <row r="300">
      <c r="A300" s="86">
        <v>45850.0</v>
      </c>
      <c r="B300" s="87">
        <f t="shared" si="67"/>
        <v>45850</v>
      </c>
      <c r="C300" s="88">
        <f t="shared" si="72"/>
        <v>0.7916666667</v>
      </c>
      <c r="D300" s="90" t="s">
        <v>1087</v>
      </c>
      <c r="E300" s="90"/>
      <c r="F300" s="90"/>
      <c r="G300" s="90"/>
      <c r="H300" s="94" t="str">
        <f t="shared" si="68"/>
        <v>D</v>
      </c>
      <c r="I300" s="47">
        <f t="shared" si="69"/>
        <v>0</v>
      </c>
      <c r="J300" s="90" t="s">
        <v>1097</v>
      </c>
      <c r="K300" s="90"/>
      <c r="L300" s="90"/>
      <c r="M300" s="90"/>
      <c r="N300" s="94" t="str">
        <f t="shared" si="70"/>
        <v>D</v>
      </c>
      <c r="O300" s="47">
        <f t="shared" si="71"/>
        <v>0</v>
      </c>
      <c r="P300" s="124"/>
      <c r="Q300" s="85"/>
      <c r="R300" s="85"/>
      <c r="S300" s="85"/>
      <c r="T300" s="85"/>
      <c r="U300" s="85"/>
      <c r="V300" s="85"/>
      <c r="W300" s="85"/>
      <c r="X300" s="85"/>
      <c r="Y300" s="85"/>
      <c r="Z300" s="85"/>
    </row>
    <row r="301">
      <c r="A301" s="86">
        <v>45850.0</v>
      </c>
      <c r="B301" s="87">
        <f t="shared" si="67"/>
        <v>45850</v>
      </c>
      <c r="C301" s="88">
        <f t="shared" si="72"/>
        <v>0.7986111111</v>
      </c>
      <c r="D301" s="90" t="s">
        <v>1099</v>
      </c>
      <c r="E301" s="90"/>
      <c r="F301" s="90"/>
      <c r="G301" s="90"/>
      <c r="H301" s="94" t="str">
        <f t="shared" si="68"/>
        <v>D</v>
      </c>
      <c r="I301" s="47">
        <f t="shared" si="69"/>
        <v>0</v>
      </c>
      <c r="J301" s="90" t="s">
        <v>1093</v>
      </c>
      <c r="K301" s="90"/>
      <c r="L301" s="90"/>
      <c r="M301" s="90"/>
      <c r="N301" s="94" t="str">
        <f t="shared" si="70"/>
        <v>D</v>
      </c>
      <c r="O301" s="47">
        <f t="shared" si="71"/>
        <v>0</v>
      </c>
      <c r="P301" s="124"/>
      <c r="Q301" s="85"/>
      <c r="R301" s="85"/>
      <c r="S301" s="85"/>
      <c r="T301" s="85"/>
      <c r="U301" s="85"/>
      <c r="V301" s="85"/>
      <c r="W301" s="85"/>
      <c r="X301" s="85"/>
      <c r="Y301" s="85"/>
      <c r="Z301" s="85"/>
    </row>
    <row r="302">
      <c r="A302" s="86">
        <v>45850.0</v>
      </c>
      <c r="B302" s="87">
        <f t="shared" si="67"/>
        <v>45850</v>
      </c>
      <c r="C302" s="88">
        <f t="shared" si="72"/>
        <v>0.8055555556</v>
      </c>
      <c r="D302" s="90" t="s">
        <v>1081</v>
      </c>
      <c r="E302" s="90"/>
      <c r="F302" s="90"/>
      <c r="G302" s="90"/>
      <c r="H302" s="94" t="str">
        <f t="shared" si="68"/>
        <v>D</v>
      </c>
      <c r="I302" s="47">
        <f t="shared" si="69"/>
        <v>0</v>
      </c>
      <c r="J302" s="90" t="s">
        <v>1085</v>
      </c>
      <c r="K302" s="90"/>
      <c r="L302" s="90"/>
      <c r="M302" s="90"/>
      <c r="N302" s="94" t="str">
        <f t="shared" si="70"/>
        <v>D</v>
      </c>
      <c r="O302" s="47">
        <f t="shared" si="71"/>
        <v>0</v>
      </c>
      <c r="P302" s="124"/>
      <c r="Q302" s="85"/>
      <c r="R302" s="85"/>
      <c r="S302" s="85"/>
      <c r="T302" s="85"/>
      <c r="U302" s="85"/>
      <c r="V302" s="85"/>
      <c r="W302" s="85"/>
      <c r="X302" s="85"/>
      <c r="Y302" s="85"/>
      <c r="Z302" s="85"/>
    </row>
    <row r="303">
      <c r="A303" s="86">
        <v>45850.0</v>
      </c>
      <c r="B303" s="87">
        <f t="shared" si="67"/>
        <v>45850</v>
      </c>
      <c r="C303" s="88">
        <f t="shared" si="72"/>
        <v>0.8125</v>
      </c>
      <c r="D303" s="90" t="s">
        <v>1088</v>
      </c>
      <c r="E303" s="90"/>
      <c r="F303" s="90"/>
      <c r="G303" s="90"/>
      <c r="H303" s="94" t="str">
        <f t="shared" si="68"/>
        <v>D</v>
      </c>
      <c r="I303" s="47">
        <f t="shared" si="69"/>
        <v>0</v>
      </c>
      <c r="J303" s="90" t="s">
        <v>1081</v>
      </c>
      <c r="K303" s="90"/>
      <c r="L303" s="90"/>
      <c r="M303" s="90"/>
      <c r="N303" s="94" t="str">
        <f t="shared" si="70"/>
        <v>D</v>
      </c>
      <c r="O303" s="47">
        <f t="shared" si="71"/>
        <v>0</v>
      </c>
      <c r="P303" s="124"/>
      <c r="Q303" s="85"/>
      <c r="R303" s="85"/>
      <c r="S303" s="85"/>
      <c r="T303" s="85"/>
      <c r="U303" s="85"/>
      <c r="V303" s="85"/>
      <c r="W303" s="85"/>
      <c r="X303" s="85"/>
      <c r="Y303" s="85"/>
      <c r="Z303" s="85"/>
    </row>
    <row r="304">
      <c r="A304" s="86">
        <v>45850.0</v>
      </c>
      <c r="B304" s="87">
        <f t="shared" si="67"/>
        <v>45850</v>
      </c>
      <c r="C304" s="88">
        <f t="shared" si="72"/>
        <v>0.8194444444</v>
      </c>
      <c r="D304" s="90" t="s">
        <v>1085</v>
      </c>
      <c r="E304" s="90"/>
      <c r="F304" s="90"/>
      <c r="G304" s="90"/>
      <c r="H304" s="94" t="str">
        <f t="shared" si="68"/>
        <v>D</v>
      </c>
      <c r="I304" s="47">
        <f t="shared" si="69"/>
        <v>0</v>
      </c>
      <c r="J304" s="90" t="s">
        <v>1092</v>
      </c>
      <c r="K304" s="90"/>
      <c r="L304" s="90"/>
      <c r="M304" s="90"/>
      <c r="N304" s="94" t="str">
        <f t="shared" si="70"/>
        <v>D</v>
      </c>
      <c r="O304" s="47">
        <f t="shared" si="71"/>
        <v>0</v>
      </c>
      <c r="P304" s="124"/>
      <c r="Q304" s="85"/>
      <c r="R304" s="85"/>
      <c r="S304" s="85"/>
      <c r="T304" s="85"/>
      <c r="U304" s="85"/>
      <c r="V304" s="85"/>
      <c r="W304" s="85"/>
      <c r="X304" s="85"/>
      <c r="Y304" s="85"/>
      <c r="Z304" s="85"/>
    </row>
    <row r="305">
      <c r="A305" s="86">
        <v>45850.0</v>
      </c>
      <c r="B305" s="87">
        <f t="shared" si="67"/>
        <v>45850</v>
      </c>
      <c r="C305" s="88">
        <f t="shared" si="72"/>
        <v>0.8263888889</v>
      </c>
      <c r="D305" s="90" t="s">
        <v>1094</v>
      </c>
      <c r="E305" s="90"/>
      <c r="F305" s="90"/>
      <c r="G305" s="90"/>
      <c r="H305" s="94" t="str">
        <f t="shared" si="68"/>
        <v>D</v>
      </c>
      <c r="I305" s="47">
        <f t="shared" si="69"/>
        <v>0</v>
      </c>
      <c r="J305" s="90" t="s">
        <v>1090</v>
      </c>
      <c r="K305" s="90"/>
      <c r="L305" s="90"/>
      <c r="M305" s="90"/>
      <c r="N305" s="94" t="str">
        <f t="shared" si="70"/>
        <v>D</v>
      </c>
      <c r="O305" s="47">
        <f t="shared" si="71"/>
        <v>0</v>
      </c>
      <c r="P305" s="124"/>
      <c r="Q305" s="85"/>
      <c r="R305" s="85"/>
      <c r="S305" s="85"/>
      <c r="T305" s="85"/>
      <c r="U305" s="85"/>
      <c r="V305" s="85"/>
      <c r="W305" s="85"/>
      <c r="X305" s="85"/>
      <c r="Y305" s="85"/>
      <c r="Z305" s="85"/>
    </row>
    <row r="306">
      <c r="A306" s="86">
        <v>45850.0</v>
      </c>
      <c r="B306" s="87">
        <f t="shared" si="67"/>
        <v>45850</v>
      </c>
      <c r="C306" s="88">
        <f t="shared" si="72"/>
        <v>0.8333333333</v>
      </c>
      <c r="D306" s="90" t="s">
        <v>1089</v>
      </c>
      <c r="E306" s="90"/>
      <c r="F306" s="90"/>
      <c r="G306" s="90"/>
      <c r="H306" s="94" t="str">
        <f t="shared" si="68"/>
        <v>D</v>
      </c>
      <c r="I306" s="47">
        <f t="shared" si="69"/>
        <v>0</v>
      </c>
      <c r="J306" s="90" t="s">
        <v>1082</v>
      </c>
      <c r="K306" s="90"/>
      <c r="L306" s="90"/>
      <c r="M306" s="90"/>
      <c r="N306" s="94" t="str">
        <f t="shared" si="70"/>
        <v>D</v>
      </c>
      <c r="O306" s="47">
        <f t="shared" si="71"/>
        <v>0</v>
      </c>
      <c r="P306" s="124"/>
      <c r="Q306" s="85"/>
      <c r="R306" s="85"/>
      <c r="S306" s="85"/>
      <c r="T306" s="85"/>
      <c r="U306" s="85"/>
      <c r="V306" s="85"/>
      <c r="W306" s="85"/>
      <c r="X306" s="85"/>
      <c r="Y306" s="85"/>
      <c r="Z306" s="85"/>
    </row>
    <row r="307">
      <c r="A307" s="86">
        <v>45850.0</v>
      </c>
      <c r="B307" s="87">
        <f t="shared" si="67"/>
        <v>45850</v>
      </c>
      <c r="C307" s="88">
        <f t="shared" si="72"/>
        <v>0.8402777778</v>
      </c>
      <c r="D307" s="90" t="s">
        <v>139</v>
      </c>
      <c r="E307" s="90"/>
      <c r="F307" s="90"/>
      <c r="G307" s="90"/>
      <c r="H307" s="94" t="str">
        <f t="shared" si="68"/>
        <v>D</v>
      </c>
      <c r="I307" s="47">
        <f t="shared" si="69"/>
        <v>0</v>
      </c>
      <c r="J307" s="90" t="s">
        <v>1100</v>
      </c>
      <c r="K307" s="90"/>
      <c r="L307" s="90"/>
      <c r="M307" s="90"/>
      <c r="N307" s="94" t="str">
        <f t="shared" si="70"/>
        <v>D</v>
      </c>
      <c r="O307" s="47">
        <f t="shared" si="71"/>
        <v>0</v>
      </c>
      <c r="P307" s="124"/>
      <c r="Q307" s="85"/>
      <c r="R307" s="85"/>
      <c r="S307" s="85"/>
      <c r="T307" s="85"/>
      <c r="U307" s="85"/>
      <c r="V307" s="85"/>
      <c r="W307" s="85"/>
      <c r="X307" s="85"/>
      <c r="Y307" s="85"/>
      <c r="Z307" s="85"/>
    </row>
    <row r="308">
      <c r="A308" s="86">
        <v>45850.0</v>
      </c>
      <c r="B308" s="87">
        <f t="shared" si="67"/>
        <v>45850</v>
      </c>
      <c r="C308" s="88">
        <f t="shared" si="72"/>
        <v>0.8472222222</v>
      </c>
      <c r="D308" s="90" t="s">
        <v>1092</v>
      </c>
      <c r="E308" s="90"/>
      <c r="F308" s="90"/>
      <c r="G308" s="90"/>
      <c r="H308" s="94" t="str">
        <f t="shared" si="68"/>
        <v>D</v>
      </c>
      <c r="I308" s="47">
        <f t="shared" si="69"/>
        <v>0</v>
      </c>
      <c r="J308" s="90" t="s">
        <v>257</v>
      </c>
      <c r="K308" s="90"/>
      <c r="L308" s="90"/>
      <c r="M308" s="90"/>
      <c r="N308" s="94" t="str">
        <f t="shared" si="70"/>
        <v>D</v>
      </c>
      <c r="O308" s="47">
        <f t="shared" si="71"/>
        <v>0</v>
      </c>
      <c r="P308" s="124"/>
      <c r="Q308" s="85"/>
      <c r="R308" s="85"/>
      <c r="S308" s="85"/>
      <c r="T308" s="85"/>
      <c r="U308" s="85"/>
      <c r="V308" s="85"/>
      <c r="W308" s="85"/>
      <c r="X308" s="85"/>
      <c r="Y308" s="85"/>
      <c r="Z308" s="85"/>
    </row>
    <row r="309">
      <c r="A309" s="86">
        <v>45850.0</v>
      </c>
      <c r="B309" s="87">
        <f t="shared" si="67"/>
        <v>45850</v>
      </c>
      <c r="C309" s="88">
        <f t="shared" si="72"/>
        <v>0.8541666667</v>
      </c>
      <c r="D309" s="90" t="s">
        <v>1097</v>
      </c>
      <c r="E309" s="90"/>
      <c r="F309" s="90"/>
      <c r="G309" s="90"/>
      <c r="H309" s="94" t="str">
        <f t="shared" si="68"/>
        <v>D</v>
      </c>
      <c r="I309" s="47">
        <f t="shared" si="69"/>
        <v>0</v>
      </c>
      <c r="J309" s="90" t="s">
        <v>1091</v>
      </c>
      <c r="K309" s="90"/>
      <c r="L309" s="90"/>
      <c r="M309" s="90"/>
      <c r="N309" s="94" t="str">
        <f t="shared" si="70"/>
        <v>D</v>
      </c>
      <c r="O309" s="47">
        <f t="shared" si="71"/>
        <v>0</v>
      </c>
      <c r="P309" s="124"/>
      <c r="Q309" s="85"/>
      <c r="R309" s="85"/>
      <c r="S309" s="85"/>
      <c r="T309" s="85"/>
      <c r="U309" s="85"/>
      <c r="V309" s="85"/>
      <c r="W309" s="85"/>
      <c r="X309" s="85"/>
      <c r="Y309" s="85"/>
      <c r="Z309" s="85"/>
    </row>
    <row r="310">
      <c r="A310" s="86">
        <v>45850.0</v>
      </c>
      <c r="B310" s="87">
        <f t="shared" si="67"/>
        <v>45850</v>
      </c>
      <c r="C310" s="88">
        <f t="shared" si="72"/>
        <v>0.8611111111</v>
      </c>
      <c r="D310" s="90" t="s">
        <v>1082</v>
      </c>
      <c r="E310" s="90"/>
      <c r="F310" s="90"/>
      <c r="G310" s="90"/>
      <c r="H310" s="94" t="str">
        <f t="shared" si="68"/>
        <v>D</v>
      </c>
      <c r="I310" s="47">
        <f t="shared" si="69"/>
        <v>0</v>
      </c>
      <c r="J310" s="90" t="s">
        <v>1098</v>
      </c>
      <c r="K310" s="90"/>
      <c r="L310" s="90"/>
      <c r="M310" s="90"/>
      <c r="N310" s="94" t="str">
        <f t="shared" si="70"/>
        <v>D</v>
      </c>
      <c r="O310" s="47">
        <f t="shared" si="71"/>
        <v>0</v>
      </c>
      <c r="P310" s="124"/>
      <c r="Q310" s="85"/>
      <c r="R310" s="85"/>
      <c r="S310" s="85"/>
      <c r="T310" s="85"/>
      <c r="U310" s="85"/>
      <c r="V310" s="85"/>
      <c r="W310" s="85"/>
      <c r="X310" s="85"/>
      <c r="Y310" s="85"/>
      <c r="Z310" s="85"/>
    </row>
    <row r="311">
      <c r="A311" s="86">
        <v>45850.0</v>
      </c>
      <c r="B311" s="87">
        <f t="shared" si="67"/>
        <v>45850</v>
      </c>
      <c r="C311" s="88">
        <f t="shared" si="72"/>
        <v>0.8680555556</v>
      </c>
      <c r="D311" s="90" t="s">
        <v>1096</v>
      </c>
      <c r="E311" s="90"/>
      <c r="F311" s="90"/>
      <c r="G311" s="90"/>
      <c r="H311" s="94" t="str">
        <f t="shared" si="68"/>
        <v>D</v>
      </c>
      <c r="I311" s="47">
        <f t="shared" si="69"/>
        <v>0</v>
      </c>
      <c r="J311" s="90" t="s">
        <v>1089</v>
      </c>
      <c r="K311" s="90"/>
      <c r="L311" s="90"/>
      <c r="M311" s="90"/>
      <c r="N311" s="94" t="str">
        <f t="shared" si="70"/>
        <v>D</v>
      </c>
      <c r="O311" s="47">
        <f t="shared" si="71"/>
        <v>0</v>
      </c>
      <c r="P311" s="124"/>
      <c r="Q311" s="85"/>
      <c r="R311" s="85"/>
      <c r="S311" s="85"/>
      <c r="T311" s="85"/>
      <c r="U311" s="85"/>
      <c r="V311" s="85"/>
      <c r="W311" s="85"/>
      <c r="X311" s="85"/>
      <c r="Y311" s="85"/>
      <c r="Z311" s="85"/>
    </row>
    <row r="312">
      <c r="A312" s="86">
        <v>45850.0</v>
      </c>
      <c r="B312" s="87">
        <f t="shared" si="67"/>
        <v>45850</v>
      </c>
      <c r="C312" s="88">
        <f t="shared" si="72"/>
        <v>0.875</v>
      </c>
      <c r="D312" s="90" t="s">
        <v>1100</v>
      </c>
      <c r="E312" s="90"/>
      <c r="F312" s="90"/>
      <c r="G312" s="90"/>
      <c r="H312" s="94" t="str">
        <f t="shared" si="68"/>
        <v>D</v>
      </c>
      <c r="I312" s="47">
        <f t="shared" si="69"/>
        <v>0</v>
      </c>
      <c r="J312" s="90" t="s">
        <v>1086</v>
      </c>
      <c r="K312" s="90"/>
      <c r="L312" s="90"/>
      <c r="M312" s="90"/>
      <c r="N312" s="94" t="str">
        <f t="shared" si="70"/>
        <v>D</v>
      </c>
      <c r="O312" s="47">
        <f t="shared" si="71"/>
        <v>0</v>
      </c>
      <c r="P312" s="90"/>
      <c r="Q312" s="85"/>
      <c r="R312" s="85"/>
      <c r="S312" s="85"/>
      <c r="T312" s="85"/>
      <c r="U312" s="85"/>
      <c r="V312" s="85"/>
      <c r="W312" s="85"/>
      <c r="X312" s="85"/>
      <c r="Y312" s="85"/>
      <c r="Z312" s="85"/>
    </row>
    <row r="313">
      <c r="A313" s="83" t="s">
        <v>116</v>
      </c>
      <c r="B313" s="81" t="s">
        <v>16</v>
      </c>
      <c r="C313" s="82" t="s">
        <v>117</v>
      </c>
      <c r="D313" s="82" t="s">
        <v>118</v>
      </c>
      <c r="E313" s="82" t="s">
        <v>119</v>
      </c>
      <c r="F313" s="83" t="s">
        <v>120</v>
      </c>
      <c r="G313" s="82" t="s">
        <v>121</v>
      </c>
      <c r="H313" s="82" t="s">
        <v>122</v>
      </c>
      <c r="I313" s="82" t="s">
        <v>123</v>
      </c>
      <c r="J313" s="82" t="s">
        <v>118</v>
      </c>
      <c r="K313" s="82" t="s">
        <v>124</v>
      </c>
      <c r="L313" s="83" t="s">
        <v>125</v>
      </c>
      <c r="M313" s="82" t="s">
        <v>121</v>
      </c>
      <c r="N313" s="82" t="s">
        <v>122</v>
      </c>
      <c r="O313" s="82" t="s">
        <v>123</v>
      </c>
      <c r="P313" s="84" t="s">
        <v>52</v>
      </c>
      <c r="Q313" s="85"/>
      <c r="R313" s="85"/>
      <c r="S313" s="85"/>
      <c r="T313" s="85"/>
      <c r="U313" s="85"/>
      <c r="V313" s="85"/>
      <c r="W313" s="85"/>
      <c r="X313" s="85"/>
      <c r="Y313" s="85"/>
      <c r="Z313" s="85"/>
    </row>
    <row r="314">
      <c r="A314" s="86">
        <v>45851.0</v>
      </c>
      <c r="B314" s="87">
        <f t="shared" ref="B314:B338" si="73">A314</f>
        <v>45851</v>
      </c>
      <c r="C314" s="88">
        <v>0.7083333333333334</v>
      </c>
      <c r="D314" s="90" t="s">
        <v>1094</v>
      </c>
      <c r="E314" s="90"/>
      <c r="F314" s="90"/>
      <c r="G314" s="90"/>
      <c r="H314" s="94" t="str">
        <f t="shared" ref="H314:H338" si="74">IFS(G314&gt;M314,"W",G314&lt;M314,"L",G314=M314,"D")</f>
        <v>D</v>
      </c>
      <c r="I314" s="47">
        <f t="shared" ref="I314:I338" si="75">iferror(if(H314="W",lookup(G314,{7000,10000,20000,30000,50000,100000,150000},{210,300,600,900,1000,1800,2700}),lookup(G314,{7000,10000,20000,30000,50000,100000,150000},{105,150,300,450,500,900,1350})),0)</f>
        <v>0</v>
      </c>
      <c r="J314" s="89" t="s">
        <v>1093</v>
      </c>
      <c r="K314" s="90"/>
      <c r="L314" s="90"/>
      <c r="M314" s="89"/>
      <c r="N314" s="94" t="str">
        <f t="shared" ref="N314:N338" si="76">IFS(M314&gt;G314,"W",M314&lt;G314,"L",M314=G314,"D")</f>
        <v>D</v>
      </c>
      <c r="O314" s="47">
        <f t="shared" ref="O314:O338" si="77">iferror(if(N314="W",lookup(M314,{7000,10000,20000,30000,50000,100000,150000},{210,300,600,900,1000,1800,2700}),lookup(M314,{7000,10000,20000,30000,50000,100000,150000},{105,150,300,450,500,900,1350})),0)</f>
        <v>0</v>
      </c>
      <c r="P314" s="90"/>
      <c r="Q314" s="85"/>
      <c r="R314" s="85"/>
      <c r="S314" s="85"/>
      <c r="T314" s="85"/>
      <c r="U314" s="85"/>
      <c r="V314" s="85"/>
      <c r="W314" s="85"/>
      <c r="X314" s="85"/>
      <c r="Y314" s="85"/>
      <c r="Z314" s="85"/>
    </row>
    <row r="315">
      <c r="A315" s="86">
        <v>45851.0</v>
      </c>
      <c r="B315" s="87">
        <f t="shared" si="73"/>
        <v>45851</v>
      </c>
      <c r="C315" s="88">
        <f t="shared" ref="C315:C338" si="78">C314 + TIME(0, 10, 0)</f>
        <v>0.7152777778</v>
      </c>
      <c r="D315" s="90" t="s">
        <v>1083</v>
      </c>
      <c r="E315" s="90"/>
      <c r="F315" s="90"/>
      <c r="G315" s="90"/>
      <c r="H315" s="94" t="str">
        <f t="shared" si="74"/>
        <v>D</v>
      </c>
      <c r="I315" s="47">
        <f t="shared" si="75"/>
        <v>0</v>
      </c>
      <c r="J315" s="90" t="s">
        <v>1092</v>
      </c>
      <c r="K315" s="90"/>
      <c r="L315" s="90"/>
      <c r="M315" s="90"/>
      <c r="N315" s="94" t="str">
        <f t="shared" si="76"/>
        <v>D</v>
      </c>
      <c r="O315" s="47">
        <f t="shared" si="77"/>
        <v>0</v>
      </c>
      <c r="P315" s="90"/>
      <c r="Q315" s="85"/>
      <c r="R315" s="85"/>
      <c r="S315" s="85"/>
      <c r="T315" s="85"/>
      <c r="U315" s="85"/>
      <c r="V315" s="85"/>
      <c r="W315" s="85"/>
      <c r="X315" s="85"/>
      <c r="Y315" s="85"/>
      <c r="Z315" s="85"/>
    </row>
    <row r="316">
      <c r="A316" s="86">
        <v>45851.0</v>
      </c>
      <c r="B316" s="87">
        <f t="shared" si="73"/>
        <v>45851</v>
      </c>
      <c r="C316" s="88">
        <f t="shared" si="78"/>
        <v>0.7222222222</v>
      </c>
      <c r="D316" s="90" t="s">
        <v>166</v>
      </c>
      <c r="E316" s="90"/>
      <c r="F316" s="90"/>
      <c r="G316" s="90"/>
      <c r="H316" s="94" t="str">
        <f t="shared" si="74"/>
        <v>D</v>
      </c>
      <c r="I316" s="47">
        <f t="shared" si="75"/>
        <v>0</v>
      </c>
      <c r="J316" s="90" t="s">
        <v>166</v>
      </c>
      <c r="K316" s="90"/>
      <c r="L316" s="90"/>
      <c r="M316" s="90"/>
      <c r="N316" s="94" t="str">
        <f t="shared" si="76"/>
        <v>D</v>
      </c>
      <c r="O316" s="47">
        <f t="shared" si="77"/>
        <v>0</v>
      </c>
      <c r="P316" s="90"/>
      <c r="Q316" s="85"/>
      <c r="R316" s="85"/>
      <c r="S316" s="85"/>
      <c r="T316" s="85"/>
      <c r="U316" s="85"/>
      <c r="V316" s="85"/>
      <c r="W316" s="85"/>
      <c r="X316" s="85"/>
      <c r="Y316" s="85"/>
      <c r="Z316" s="85"/>
    </row>
    <row r="317">
      <c r="A317" s="86">
        <v>45851.0</v>
      </c>
      <c r="B317" s="87">
        <f t="shared" si="73"/>
        <v>45851</v>
      </c>
      <c r="C317" s="88">
        <f t="shared" si="78"/>
        <v>0.7291666667</v>
      </c>
      <c r="D317" s="90" t="s">
        <v>1093</v>
      </c>
      <c r="E317" s="475" t="s">
        <v>1118</v>
      </c>
      <c r="F317" s="91">
        <v>5.3857713E8</v>
      </c>
      <c r="G317" s="91">
        <v>20000.0</v>
      </c>
      <c r="H317" s="94" t="str">
        <f t="shared" si="74"/>
        <v>W</v>
      </c>
      <c r="I317" s="47">
        <f t="shared" si="75"/>
        <v>600</v>
      </c>
      <c r="J317" s="90" t="s">
        <v>1096</v>
      </c>
      <c r="K317" s="476">
        <v>1.005042396E9</v>
      </c>
      <c r="L317" s="91">
        <v>7.74310365E8</v>
      </c>
      <c r="M317" s="91">
        <v>0.0</v>
      </c>
      <c r="N317" s="94" t="str">
        <f t="shared" si="76"/>
        <v>L</v>
      </c>
      <c r="O317" s="47">
        <f t="shared" si="77"/>
        <v>0</v>
      </c>
      <c r="P317" s="91">
        <v>17.31</v>
      </c>
      <c r="Q317" s="85"/>
      <c r="R317" s="85"/>
      <c r="S317" s="85"/>
      <c r="T317" s="85"/>
      <c r="U317" s="85"/>
      <c r="V317" s="85"/>
      <c r="W317" s="85"/>
      <c r="X317" s="85"/>
      <c r="Y317" s="85"/>
      <c r="Z317" s="85"/>
    </row>
    <row r="318">
      <c r="A318" s="86">
        <v>45851.0</v>
      </c>
      <c r="B318" s="87">
        <f t="shared" si="73"/>
        <v>45851</v>
      </c>
      <c r="C318" s="88">
        <f t="shared" si="78"/>
        <v>0.7361111111</v>
      </c>
      <c r="D318" s="90" t="s">
        <v>1100</v>
      </c>
      <c r="E318" s="90"/>
      <c r="F318" s="90"/>
      <c r="G318" s="90"/>
      <c r="H318" s="94" t="str">
        <f t="shared" si="74"/>
        <v>D</v>
      </c>
      <c r="I318" s="47">
        <f t="shared" si="75"/>
        <v>0</v>
      </c>
      <c r="J318" s="90" t="s">
        <v>1089</v>
      </c>
      <c r="K318" s="90"/>
      <c r="L318" s="90"/>
      <c r="M318" s="90"/>
      <c r="N318" s="94" t="str">
        <f t="shared" si="76"/>
        <v>D</v>
      </c>
      <c r="O318" s="47">
        <f t="shared" si="77"/>
        <v>0</v>
      </c>
      <c r="P318" s="90"/>
      <c r="Q318" s="85"/>
      <c r="R318" s="85"/>
      <c r="S318" s="85"/>
      <c r="T318" s="85"/>
      <c r="U318" s="85"/>
      <c r="V318" s="85"/>
      <c r="W318" s="85"/>
      <c r="X318" s="85"/>
      <c r="Y318" s="85"/>
      <c r="Z318" s="85"/>
    </row>
    <row r="319">
      <c r="A319" s="86">
        <v>45851.0</v>
      </c>
      <c r="B319" s="87">
        <f t="shared" si="73"/>
        <v>45851</v>
      </c>
      <c r="C319" s="88">
        <f t="shared" si="78"/>
        <v>0.7430555556</v>
      </c>
      <c r="D319" s="90" t="s">
        <v>1080</v>
      </c>
      <c r="E319" s="90"/>
      <c r="F319" s="90"/>
      <c r="G319" s="90"/>
      <c r="H319" s="94" t="str">
        <f t="shared" si="74"/>
        <v>D</v>
      </c>
      <c r="I319" s="47">
        <f t="shared" si="75"/>
        <v>0</v>
      </c>
      <c r="J319" s="90" t="s">
        <v>1086</v>
      </c>
      <c r="K319" s="90"/>
      <c r="L319" s="90"/>
      <c r="M319" s="90"/>
      <c r="N319" s="94" t="str">
        <f t="shared" si="76"/>
        <v>D</v>
      </c>
      <c r="O319" s="47">
        <f t="shared" si="77"/>
        <v>0</v>
      </c>
      <c r="P319" s="124"/>
      <c r="Q319" s="85"/>
      <c r="R319" s="85"/>
      <c r="S319" s="85"/>
      <c r="T319" s="85"/>
      <c r="U319" s="85"/>
      <c r="V319" s="85"/>
      <c r="W319" s="85"/>
      <c r="X319" s="85"/>
      <c r="Y319" s="85"/>
      <c r="Z319" s="85"/>
    </row>
    <row r="320">
      <c r="A320" s="86">
        <v>45851.0</v>
      </c>
      <c r="B320" s="87">
        <f t="shared" si="73"/>
        <v>45851</v>
      </c>
      <c r="C320" s="88">
        <f t="shared" si="78"/>
        <v>0.75</v>
      </c>
      <c r="D320" s="90" t="s">
        <v>1087</v>
      </c>
      <c r="E320" s="90"/>
      <c r="F320" s="90"/>
      <c r="G320" s="90"/>
      <c r="H320" s="94" t="str">
        <f t="shared" si="74"/>
        <v>D</v>
      </c>
      <c r="I320" s="47">
        <f t="shared" si="75"/>
        <v>0</v>
      </c>
      <c r="J320" s="90" t="s">
        <v>1087</v>
      </c>
      <c r="K320" s="90"/>
      <c r="L320" s="90"/>
      <c r="M320" s="90"/>
      <c r="N320" s="94" t="str">
        <f t="shared" si="76"/>
        <v>D</v>
      </c>
      <c r="O320" s="47">
        <f t="shared" si="77"/>
        <v>0</v>
      </c>
      <c r="P320" s="90"/>
      <c r="Q320" s="85"/>
      <c r="R320" s="85"/>
      <c r="S320" s="85"/>
      <c r="T320" s="85"/>
      <c r="U320" s="85"/>
      <c r="V320" s="85"/>
      <c r="W320" s="85"/>
      <c r="X320" s="85"/>
      <c r="Y320" s="85"/>
      <c r="Z320" s="85"/>
    </row>
    <row r="321">
      <c r="A321" s="86">
        <v>45851.0</v>
      </c>
      <c r="B321" s="87">
        <f t="shared" si="73"/>
        <v>45851</v>
      </c>
      <c r="C321" s="88">
        <f t="shared" si="78"/>
        <v>0.7569444444</v>
      </c>
      <c r="D321" s="90" t="s">
        <v>1097</v>
      </c>
      <c r="E321" s="90"/>
      <c r="F321" s="90"/>
      <c r="G321" s="90"/>
      <c r="H321" s="94" t="str">
        <f t="shared" si="74"/>
        <v>D</v>
      </c>
      <c r="I321" s="47">
        <f t="shared" si="75"/>
        <v>0</v>
      </c>
      <c r="J321" s="90" t="s">
        <v>139</v>
      </c>
      <c r="K321" s="90"/>
      <c r="L321" s="90"/>
      <c r="M321" s="90"/>
      <c r="N321" s="94" t="str">
        <f t="shared" si="76"/>
        <v>D</v>
      </c>
      <c r="O321" s="47">
        <f t="shared" si="77"/>
        <v>0</v>
      </c>
      <c r="P321" s="90"/>
      <c r="Q321" s="85"/>
      <c r="R321" s="85"/>
      <c r="S321" s="85"/>
      <c r="T321" s="85"/>
      <c r="U321" s="85"/>
      <c r="V321" s="85"/>
      <c r="W321" s="85"/>
      <c r="X321" s="85"/>
      <c r="Y321" s="85"/>
      <c r="Z321" s="85"/>
    </row>
    <row r="322">
      <c r="A322" s="86">
        <v>45851.0</v>
      </c>
      <c r="B322" s="87">
        <f t="shared" si="73"/>
        <v>45851</v>
      </c>
      <c r="C322" s="88">
        <f t="shared" si="78"/>
        <v>0.7638888889</v>
      </c>
      <c r="D322" s="90" t="s">
        <v>1086</v>
      </c>
      <c r="E322" s="90"/>
      <c r="F322" s="90"/>
      <c r="G322" s="90"/>
      <c r="H322" s="94" t="str">
        <f t="shared" si="74"/>
        <v>D</v>
      </c>
      <c r="I322" s="47">
        <f t="shared" si="75"/>
        <v>0</v>
      </c>
      <c r="J322" s="90" t="s">
        <v>1098</v>
      </c>
      <c r="K322" s="90"/>
      <c r="L322" s="90"/>
      <c r="M322" s="90"/>
      <c r="N322" s="94" t="str">
        <f t="shared" si="76"/>
        <v>D</v>
      </c>
      <c r="O322" s="47">
        <f t="shared" si="77"/>
        <v>0</v>
      </c>
      <c r="P322" s="90"/>
      <c r="Q322" s="85"/>
      <c r="R322" s="85"/>
      <c r="S322" s="85"/>
      <c r="T322" s="85"/>
      <c r="U322" s="85"/>
      <c r="V322" s="85"/>
      <c r="W322" s="85"/>
      <c r="X322" s="85"/>
      <c r="Y322" s="85"/>
      <c r="Z322" s="85"/>
    </row>
    <row r="323">
      <c r="A323" s="86">
        <v>45851.0</v>
      </c>
      <c r="B323" s="87">
        <f t="shared" si="73"/>
        <v>45851</v>
      </c>
      <c r="C323" s="88">
        <f t="shared" si="78"/>
        <v>0.7708333333</v>
      </c>
      <c r="D323" s="90" t="s">
        <v>1091</v>
      </c>
      <c r="E323" s="90"/>
      <c r="F323" s="90"/>
      <c r="G323" s="90"/>
      <c r="H323" s="94" t="str">
        <f t="shared" si="74"/>
        <v>D</v>
      </c>
      <c r="I323" s="47">
        <f t="shared" si="75"/>
        <v>0</v>
      </c>
      <c r="J323" s="90" t="s">
        <v>1082</v>
      </c>
      <c r="K323" s="90"/>
      <c r="L323" s="90"/>
      <c r="M323" s="90"/>
      <c r="N323" s="94" t="str">
        <f t="shared" si="76"/>
        <v>D</v>
      </c>
      <c r="O323" s="47">
        <f t="shared" si="77"/>
        <v>0</v>
      </c>
      <c r="P323" s="124"/>
      <c r="Q323" s="85"/>
      <c r="R323" s="85"/>
      <c r="S323" s="85"/>
      <c r="T323" s="85"/>
      <c r="U323" s="85"/>
      <c r="V323" s="85"/>
      <c r="W323" s="85"/>
      <c r="X323" s="85"/>
      <c r="Y323" s="85"/>
      <c r="Z323" s="85"/>
    </row>
    <row r="324">
      <c r="A324" s="86">
        <v>45851.0</v>
      </c>
      <c r="B324" s="87">
        <f t="shared" si="73"/>
        <v>45851</v>
      </c>
      <c r="C324" s="88">
        <f t="shared" si="78"/>
        <v>0.7777777778</v>
      </c>
      <c r="D324" s="90" t="s">
        <v>1085</v>
      </c>
      <c r="E324" s="90"/>
      <c r="F324" s="90"/>
      <c r="G324" s="90"/>
      <c r="H324" s="94" t="str">
        <f t="shared" si="74"/>
        <v>D</v>
      </c>
      <c r="I324" s="47">
        <f t="shared" si="75"/>
        <v>0</v>
      </c>
      <c r="J324" s="90" t="s">
        <v>1100</v>
      </c>
      <c r="K324" s="90"/>
      <c r="L324" s="90"/>
      <c r="M324" s="90"/>
      <c r="N324" s="94" t="str">
        <f t="shared" si="76"/>
        <v>D</v>
      </c>
      <c r="O324" s="47">
        <f t="shared" si="77"/>
        <v>0</v>
      </c>
      <c r="P324" s="90"/>
      <c r="Q324" s="85"/>
      <c r="R324" s="85"/>
      <c r="S324" s="85"/>
      <c r="T324" s="85"/>
      <c r="U324" s="85"/>
      <c r="V324" s="85"/>
      <c r="W324" s="85"/>
      <c r="X324" s="85"/>
      <c r="Y324" s="85"/>
      <c r="Z324" s="85"/>
    </row>
    <row r="325">
      <c r="A325" s="86">
        <v>45851.0</v>
      </c>
      <c r="B325" s="87">
        <f t="shared" si="73"/>
        <v>45851</v>
      </c>
      <c r="C325" s="88">
        <f t="shared" si="78"/>
        <v>0.7847222222</v>
      </c>
      <c r="D325" s="90" t="s">
        <v>1098</v>
      </c>
      <c r="E325" s="90"/>
      <c r="F325" s="90"/>
      <c r="G325" s="90"/>
      <c r="H325" s="94" t="str">
        <f t="shared" si="74"/>
        <v>D</v>
      </c>
      <c r="I325" s="47">
        <f t="shared" si="75"/>
        <v>0</v>
      </c>
      <c r="J325" s="90" t="s">
        <v>1090</v>
      </c>
      <c r="K325" s="90"/>
      <c r="L325" s="90"/>
      <c r="M325" s="90"/>
      <c r="N325" s="94" t="str">
        <f t="shared" si="76"/>
        <v>D</v>
      </c>
      <c r="O325" s="47">
        <f t="shared" si="77"/>
        <v>0</v>
      </c>
      <c r="P325" s="124"/>
      <c r="Q325" s="85"/>
      <c r="R325" s="85"/>
      <c r="S325" s="85"/>
      <c r="T325" s="85"/>
      <c r="U325" s="85"/>
      <c r="V325" s="85"/>
      <c r="W325" s="85"/>
      <c r="X325" s="85"/>
      <c r="Y325" s="85"/>
      <c r="Z325" s="85"/>
    </row>
    <row r="326">
      <c r="A326" s="86">
        <v>45851.0</v>
      </c>
      <c r="B326" s="87">
        <f t="shared" si="73"/>
        <v>45851</v>
      </c>
      <c r="C326" s="88">
        <f t="shared" si="78"/>
        <v>0.7916666667</v>
      </c>
      <c r="D326" s="90" t="s">
        <v>257</v>
      </c>
      <c r="E326" s="90"/>
      <c r="F326" s="90"/>
      <c r="G326" s="90"/>
      <c r="H326" s="94" t="str">
        <f t="shared" si="74"/>
        <v>D</v>
      </c>
      <c r="I326" s="47">
        <f t="shared" si="75"/>
        <v>0</v>
      </c>
      <c r="J326" s="90" t="s">
        <v>1081</v>
      </c>
      <c r="K326" s="90"/>
      <c r="L326" s="90"/>
      <c r="M326" s="90"/>
      <c r="N326" s="94" t="str">
        <f t="shared" si="76"/>
        <v>D</v>
      </c>
      <c r="O326" s="47">
        <f t="shared" si="77"/>
        <v>0</v>
      </c>
      <c r="P326" s="124"/>
      <c r="Q326" s="85"/>
      <c r="R326" s="85"/>
      <c r="S326" s="85"/>
      <c r="T326" s="85"/>
      <c r="U326" s="85"/>
      <c r="V326" s="85"/>
      <c r="W326" s="85"/>
      <c r="X326" s="85"/>
      <c r="Y326" s="85"/>
      <c r="Z326" s="85"/>
    </row>
    <row r="327">
      <c r="A327" s="86">
        <v>45851.0</v>
      </c>
      <c r="B327" s="87">
        <f t="shared" si="73"/>
        <v>45851</v>
      </c>
      <c r="C327" s="88">
        <f t="shared" si="78"/>
        <v>0.7986111111</v>
      </c>
      <c r="D327" s="90" t="s">
        <v>139</v>
      </c>
      <c r="E327" s="90"/>
      <c r="F327" s="90"/>
      <c r="G327" s="90"/>
      <c r="H327" s="94" t="str">
        <f t="shared" si="74"/>
        <v>D</v>
      </c>
      <c r="I327" s="47">
        <f t="shared" si="75"/>
        <v>0</v>
      </c>
      <c r="J327" s="90" t="s">
        <v>1084</v>
      </c>
      <c r="K327" s="90"/>
      <c r="L327" s="90"/>
      <c r="M327" s="90"/>
      <c r="N327" s="94" t="str">
        <f t="shared" si="76"/>
        <v>D</v>
      </c>
      <c r="O327" s="47">
        <f t="shared" si="77"/>
        <v>0</v>
      </c>
      <c r="P327" s="124"/>
      <c r="Q327" s="85"/>
      <c r="R327" s="85"/>
      <c r="S327" s="85"/>
      <c r="T327" s="85"/>
      <c r="U327" s="85"/>
      <c r="V327" s="85"/>
      <c r="W327" s="85"/>
      <c r="X327" s="85"/>
      <c r="Y327" s="85"/>
      <c r="Z327" s="85"/>
    </row>
    <row r="328">
      <c r="A328" s="86">
        <v>45851.0</v>
      </c>
      <c r="B328" s="87">
        <f t="shared" si="73"/>
        <v>45851</v>
      </c>
      <c r="C328" s="88">
        <f t="shared" si="78"/>
        <v>0.8055555556</v>
      </c>
      <c r="D328" s="90" t="s">
        <v>1090</v>
      </c>
      <c r="E328" s="90"/>
      <c r="F328" s="90"/>
      <c r="G328" s="90"/>
      <c r="H328" s="94" t="str">
        <f t="shared" si="74"/>
        <v>D</v>
      </c>
      <c r="I328" s="47">
        <f t="shared" si="75"/>
        <v>0</v>
      </c>
      <c r="J328" s="90" t="s">
        <v>144</v>
      </c>
      <c r="K328" s="90"/>
      <c r="L328" s="90"/>
      <c r="M328" s="90"/>
      <c r="N328" s="94" t="str">
        <f t="shared" si="76"/>
        <v>D</v>
      </c>
      <c r="O328" s="47">
        <f t="shared" si="77"/>
        <v>0</v>
      </c>
      <c r="P328" s="124"/>
      <c r="Q328" s="85"/>
      <c r="R328" s="85"/>
      <c r="S328" s="85"/>
      <c r="T328" s="85"/>
      <c r="U328" s="85"/>
      <c r="V328" s="85"/>
      <c r="W328" s="85"/>
      <c r="X328" s="85"/>
      <c r="Y328" s="85"/>
      <c r="Z328" s="85"/>
    </row>
    <row r="329">
      <c r="A329" s="86">
        <v>45851.0</v>
      </c>
      <c r="B329" s="87">
        <f t="shared" si="73"/>
        <v>45851</v>
      </c>
      <c r="C329" s="88">
        <f t="shared" si="78"/>
        <v>0.8125</v>
      </c>
      <c r="D329" s="90" t="s">
        <v>1081</v>
      </c>
      <c r="E329" s="90"/>
      <c r="F329" s="90"/>
      <c r="G329" s="90"/>
      <c r="H329" s="94" t="str">
        <f t="shared" si="74"/>
        <v>D</v>
      </c>
      <c r="I329" s="47">
        <f t="shared" si="75"/>
        <v>0</v>
      </c>
      <c r="J329" s="90" t="s">
        <v>1088</v>
      </c>
      <c r="K329" s="90"/>
      <c r="L329" s="90"/>
      <c r="M329" s="90"/>
      <c r="N329" s="94" t="str">
        <f t="shared" si="76"/>
        <v>D</v>
      </c>
      <c r="O329" s="47">
        <f t="shared" si="77"/>
        <v>0</v>
      </c>
      <c r="P329" s="124"/>
      <c r="Q329" s="85"/>
      <c r="R329" s="85"/>
      <c r="S329" s="85"/>
      <c r="T329" s="85"/>
      <c r="U329" s="85"/>
      <c r="V329" s="85"/>
      <c r="W329" s="85"/>
      <c r="X329" s="85"/>
      <c r="Y329" s="85"/>
      <c r="Z329" s="85"/>
    </row>
    <row r="330">
      <c r="A330" s="86">
        <v>45851.0</v>
      </c>
      <c r="B330" s="87">
        <f t="shared" si="73"/>
        <v>45851</v>
      </c>
      <c r="C330" s="88">
        <f t="shared" si="78"/>
        <v>0.8194444444</v>
      </c>
      <c r="D330" s="90" t="s">
        <v>1089</v>
      </c>
      <c r="E330" s="90"/>
      <c r="F330" s="90"/>
      <c r="G330" s="90"/>
      <c r="H330" s="94" t="str">
        <f t="shared" si="74"/>
        <v>D</v>
      </c>
      <c r="I330" s="47">
        <f t="shared" si="75"/>
        <v>0</v>
      </c>
      <c r="J330" s="90" t="s">
        <v>1099</v>
      </c>
      <c r="K330" s="90"/>
      <c r="L330" s="90"/>
      <c r="M330" s="90"/>
      <c r="N330" s="94" t="str">
        <f t="shared" si="76"/>
        <v>D</v>
      </c>
      <c r="O330" s="47">
        <f t="shared" si="77"/>
        <v>0</v>
      </c>
      <c r="P330" s="124"/>
      <c r="Q330" s="85"/>
      <c r="R330" s="85"/>
      <c r="S330" s="85"/>
      <c r="T330" s="85"/>
      <c r="U330" s="85"/>
      <c r="V330" s="85"/>
      <c r="W330" s="85"/>
      <c r="X330" s="85"/>
      <c r="Y330" s="85"/>
      <c r="Z330" s="85"/>
    </row>
    <row r="331">
      <c r="A331" s="86">
        <v>45851.0</v>
      </c>
      <c r="B331" s="87">
        <f t="shared" si="73"/>
        <v>45851</v>
      </c>
      <c r="C331" s="88">
        <f t="shared" si="78"/>
        <v>0.8263888889</v>
      </c>
      <c r="D331" s="90" t="s">
        <v>1096</v>
      </c>
      <c r="E331" s="90"/>
      <c r="F331" s="90"/>
      <c r="G331" s="90"/>
      <c r="H331" s="94" t="str">
        <f t="shared" si="74"/>
        <v>D</v>
      </c>
      <c r="I331" s="47">
        <f t="shared" si="75"/>
        <v>0</v>
      </c>
      <c r="J331" s="90" t="s">
        <v>1095</v>
      </c>
      <c r="K331" s="90"/>
      <c r="L331" s="90"/>
      <c r="M331" s="90"/>
      <c r="N331" s="94" t="str">
        <f t="shared" si="76"/>
        <v>D</v>
      </c>
      <c r="O331" s="47">
        <f t="shared" si="77"/>
        <v>0</v>
      </c>
      <c r="P331" s="124"/>
      <c r="Q331" s="85"/>
      <c r="R331" s="85"/>
      <c r="S331" s="85"/>
      <c r="T331" s="85"/>
      <c r="U331" s="85"/>
      <c r="V331" s="85"/>
      <c r="W331" s="85"/>
      <c r="X331" s="85"/>
      <c r="Y331" s="85"/>
      <c r="Z331" s="85"/>
    </row>
    <row r="332">
      <c r="A332" s="86">
        <v>45851.0</v>
      </c>
      <c r="B332" s="87">
        <f t="shared" si="73"/>
        <v>45851</v>
      </c>
      <c r="C332" s="88">
        <f t="shared" si="78"/>
        <v>0.8333333333</v>
      </c>
      <c r="D332" s="90" t="s">
        <v>1099</v>
      </c>
      <c r="E332" s="90"/>
      <c r="F332" s="90"/>
      <c r="G332" s="90"/>
      <c r="H332" s="94" t="str">
        <f t="shared" si="74"/>
        <v>D</v>
      </c>
      <c r="I332" s="47">
        <f t="shared" si="75"/>
        <v>0</v>
      </c>
      <c r="J332" s="90" t="s">
        <v>257</v>
      </c>
      <c r="K332" s="90"/>
      <c r="L332" s="90"/>
      <c r="M332" s="90"/>
      <c r="N332" s="94" t="str">
        <f t="shared" si="76"/>
        <v>D</v>
      </c>
      <c r="O332" s="47">
        <f t="shared" si="77"/>
        <v>0</v>
      </c>
      <c r="P332" s="124"/>
      <c r="Q332" s="85"/>
      <c r="R332" s="85"/>
      <c r="S332" s="85"/>
      <c r="T332" s="85"/>
      <c r="U332" s="85"/>
      <c r="V332" s="85"/>
      <c r="W332" s="85"/>
      <c r="X332" s="85"/>
      <c r="Y332" s="85"/>
      <c r="Z332" s="85"/>
    </row>
    <row r="333">
      <c r="A333" s="86">
        <v>45851.0</v>
      </c>
      <c r="B333" s="87">
        <f t="shared" si="73"/>
        <v>45851</v>
      </c>
      <c r="C333" s="88">
        <f t="shared" si="78"/>
        <v>0.8402777778</v>
      </c>
      <c r="D333" s="90" t="s">
        <v>1092</v>
      </c>
      <c r="E333" s="90"/>
      <c r="F333" s="90"/>
      <c r="G333" s="90"/>
      <c r="H333" s="94" t="str">
        <f t="shared" si="74"/>
        <v>D</v>
      </c>
      <c r="I333" s="47">
        <f t="shared" si="75"/>
        <v>0</v>
      </c>
      <c r="J333" s="90" t="s">
        <v>1083</v>
      </c>
      <c r="K333" s="90"/>
      <c r="L333" s="90"/>
      <c r="M333" s="90"/>
      <c r="N333" s="94" t="str">
        <f t="shared" si="76"/>
        <v>D</v>
      </c>
      <c r="O333" s="47">
        <f t="shared" si="77"/>
        <v>0</v>
      </c>
      <c r="P333" s="124"/>
      <c r="Q333" s="85"/>
      <c r="R333" s="85"/>
      <c r="S333" s="85"/>
      <c r="T333" s="85"/>
      <c r="U333" s="85"/>
      <c r="V333" s="85"/>
      <c r="W333" s="85"/>
      <c r="X333" s="85"/>
      <c r="Y333" s="85"/>
      <c r="Z333" s="85"/>
    </row>
    <row r="334">
      <c r="A334" s="86">
        <v>45851.0</v>
      </c>
      <c r="B334" s="87">
        <f t="shared" si="73"/>
        <v>45851</v>
      </c>
      <c r="C334" s="88">
        <f t="shared" si="78"/>
        <v>0.8472222222</v>
      </c>
      <c r="D334" s="90" t="s">
        <v>1082</v>
      </c>
      <c r="E334" s="90"/>
      <c r="F334" s="90"/>
      <c r="G334" s="90"/>
      <c r="H334" s="94" t="str">
        <f t="shared" si="74"/>
        <v>D</v>
      </c>
      <c r="I334" s="47">
        <f t="shared" si="75"/>
        <v>0</v>
      </c>
      <c r="J334" s="90" t="s">
        <v>1080</v>
      </c>
      <c r="K334" s="90"/>
      <c r="L334" s="90"/>
      <c r="M334" s="90"/>
      <c r="N334" s="94" t="str">
        <f t="shared" si="76"/>
        <v>D</v>
      </c>
      <c r="O334" s="47">
        <f t="shared" si="77"/>
        <v>0</v>
      </c>
      <c r="P334" s="124"/>
      <c r="Q334" s="85"/>
      <c r="R334" s="85"/>
      <c r="S334" s="85"/>
      <c r="T334" s="85"/>
      <c r="U334" s="85"/>
      <c r="V334" s="85"/>
      <c r="W334" s="85"/>
      <c r="X334" s="85"/>
      <c r="Y334" s="85"/>
      <c r="Z334" s="85"/>
    </row>
    <row r="335">
      <c r="A335" s="86">
        <v>45851.0</v>
      </c>
      <c r="B335" s="87">
        <f t="shared" si="73"/>
        <v>45851</v>
      </c>
      <c r="C335" s="88">
        <f t="shared" si="78"/>
        <v>0.8541666667</v>
      </c>
      <c r="D335" s="90" t="s">
        <v>1084</v>
      </c>
      <c r="E335" s="90"/>
      <c r="F335" s="90"/>
      <c r="G335" s="90"/>
      <c r="H335" s="94" t="str">
        <f t="shared" si="74"/>
        <v>D</v>
      </c>
      <c r="I335" s="47">
        <f t="shared" si="75"/>
        <v>0</v>
      </c>
      <c r="J335" s="90" t="s">
        <v>1097</v>
      </c>
      <c r="K335" s="90"/>
      <c r="L335" s="90"/>
      <c r="M335" s="90"/>
      <c r="N335" s="94" t="str">
        <f t="shared" si="76"/>
        <v>D</v>
      </c>
      <c r="O335" s="47">
        <f t="shared" si="77"/>
        <v>0</v>
      </c>
      <c r="P335" s="124"/>
      <c r="Q335" s="85"/>
      <c r="R335" s="85"/>
      <c r="S335" s="85"/>
      <c r="T335" s="85"/>
      <c r="U335" s="85"/>
      <c r="V335" s="85"/>
      <c r="W335" s="85"/>
      <c r="X335" s="85"/>
      <c r="Y335" s="85"/>
      <c r="Z335" s="85"/>
    </row>
    <row r="336">
      <c r="A336" s="86">
        <v>45851.0</v>
      </c>
      <c r="B336" s="87">
        <f t="shared" si="73"/>
        <v>45851</v>
      </c>
      <c r="C336" s="88">
        <f t="shared" si="78"/>
        <v>0.8611111111</v>
      </c>
      <c r="D336" s="90" t="s">
        <v>1088</v>
      </c>
      <c r="E336" s="90"/>
      <c r="F336" s="90"/>
      <c r="G336" s="90"/>
      <c r="H336" s="94" t="str">
        <f t="shared" si="74"/>
        <v>D</v>
      </c>
      <c r="I336" s="47">
        <f t="shared" si="75"/>
        <v>0</v>
      </c>
      <c r="J336" s="90" t="s">
        <v>1085</v>
      </c>
      <c r="K336" s="90"/>
      <c r="L336" s="90"/>
      <c r="M336" s="90"/>
      <c r="N336" s="94" t="str">
        <f t="shared" si="76"/>
        <v>D</v>
      </c>
      <c r="O336" s="47">
        <f t="shared" si="77"/>
        <v>0</v>
      </c>
      <c r="P336" s="124"/>
      <c r="Q336" s="85"/>
      <c r="R336" s="85"/>
      <c r="S336" s="85"/>
      <c r="T336" s="85"/>
      <c r="U336" s="85"/>
      <c r="V336" s="85"/>
      <c r="W336" s="85"/>
      <c r="X336" s="85"/>
      <c r="Y336" s="85"/>
      <c r="Z336" s="85"/>
    </row>
    <row r="337">
      <c r="A337" s="86">
        <v>45851.0</v>
      </c>
      <c r="B337" s="87">
        <f t="shared" si="73"/>
        <v>45851</v>
      </c>
      <c r="C337" s="88">
        <f t="shared" si="78"/>
        <v>0.8680555556</v>
      </c>
      <c r="D337" s="90" t="s">
        <v>1095</v>
      </c>
      <c r="E337" s="90"/>
      <c r="F337" s="90"/>
      <c r="G337" s="90"/>
      <c r="H337" s="94" t="str">
        <f t="shared" si="74"/>
        <v>D</v>
      </c>
      <c r="I337" s="47">
        <f t="shared" si="75"/>
        <v>0</v>
      </c>
      <c r="J337" s="90" t="s">
        <v>1094</v>
      </c>
      <c r="K337" s="90"/>
      <c r="L337" s="90"/>
      <c r="M337" s="90"/>
      <c r="N337" s="94" t="str">
        <f t="shared" si="76"/>
        <v>D</v>
      </c>
      <c r="O337" s="47">
        <f t="shared" si="77"/>
        <v>0</v>
      </c>
      <c r="P337" s="124"/>
      <c r="Q337" s="85"/>
      <c r="R337" s="85"/>
      <c r="S337" s="85"/>
      <c r="T337" s="85"/>
      <c r="U337" s="85"/>
      <c r="V337" s="85"/>
      <c r="W337" s="85"/>
      <c r="X337" s="85"/>
      <c r="Y337" s="85"/>
      <c r="Z337" s="85"/>
    </row>
    <row r="338">
      <c r="A338" s="86">
        <v>45851.0</v>
      </c>
      <c r="B338" s="87">
        <f t="shared" si="73"/>
        <v>45851</v>
      </c>
      <c r="C338" s="88">
        <f t="shared" si="78"/>
        <v>0.875</v>
      </c>
      <c r="D338" s="90" t="s">
        <v>144</v>
      </c>
      <c r="E338" s="90"/>
      <c r="F338" s="90"/>
      <c r="G338" s="90"/>
      <c r="H338" s="94" t="str">
        <f t="shared" si="74"/>
        <v>D</v>
      </c>
      <c r="I338" s="47">
        <f t="shared" si="75"/>
        <v>0</v>
      </c>
      <c r="J338" s="90" t="s">
        <v>1091</v>
      </c>
      <c r="K338" s="90"/>
      <c r="L338" s="90"/>
      <c r="M338" s="90"/>
      <c r="N338" s="94" t="str">
        <f t="shared" si="76"/>
        <v>D</v>
      </c>
      <c r="O338" s="47">
        <f t="shared" si="77"/>
        <v>0</v>
      </c>
      <c r="P338" s="90"/>
      <c r="Q338" s="85"/>
      <c r="R338" s="85"/>
      <c r="S338" s="85"/>
      <c r="T338" s="85"/>
      <c r="U338" s="85"/>
      <c r="V338" s="85"/>
      <c r="W338" s="85"/>
      <c r="X338" s="85"/>
      <c r="Y338" s="85"/>
      <c r="Z338" s="85"/>
    </row>
    <row r="339">
      <c r="A339" s="83" t="s">
        <v>116</v>
      </c>
      <c r="B339" s="81" t="s">
        <v>16</v>
      </c>
      <c r="C339" s="82" t="s">
        <v>117</v>
      </c>
      <c r="D339" s="82" t="s">
        <v>118</v>
      </c>
      <c r="E339" s="82" t="s">
        <v>119</v>
      </c>
      <c r="F339" s="83" t="s">
        <v>120</v>
      </c>
      <c r="G339" s="82" t="s">
        <v>121</v>
      </c>
      <c r="H339" s="82" t="s">
        <v>122</v>
      </c>
      <c r="I339" s="82" t="s">
        <v>123</v>
      </c>
      <c r="J339" s="82" t="s">
        <v>118</v>
      </c>
      <c r="K339" s="82" t="s">
        <v>124</v>
      </c>
      <c r="L339" s="83" t="s">
        <v>125</v>
      </c>
      <c r="M339" s="82" t="s">
        <v>121</v>
      </c>
      <c r="N339" s="82" t="s">
        <v>122</v>
      </c>
      <c r="O339" s="82" t="s">
        <v>123</v>
      </c>
      <c r="P339" s="84" t="s">
        <v>52</v>
      </c>
      <c r="Q339" s="85"/>
      <c r="R339" s="85"/>
      <c r="S339" s="85"/>
      <c r="T339" s="85"/>
      <c r="U339" s="85"/>
      <c r="V339" s="85"/>
      <c r="W339" s="85"/>
      <c r="X339" s="85"/>
      <c r="Y339" s="85"/>
      <c r="Z339" s="85"/>
    </row>
    <row r="340">
      <c r="A340" s="86">
        <v>45852.0</v>
      </c>
      <c r="B340" s="87">
        <f t="shared" ref="B340:B364" si="79">A340</f>
        <v>45852</v>
      </c>
      <c r="C340" s="88">
        <v>0.7083333333333334</v>
      </c>
      <c r="D340" s="90" t="s">
        <v>257</v>
      </c>
      <c r="E340" s="90"/>
      <c r="F340" s="90"/>
      <c r="G340" s="90"/>
      <c r="H340" s="94" t="str">
        <f t="shared" ref="H340:H364" si="80">IFS(G340&gt;M340,"W",G340&lt;M340,"L",G340=M340,"D")</f>
        <v>D</v>
      </c>
      <c r="I340" s="47">
        <f t="shared" ref="I340:I364" si="81">iferror(if(H340="W",lookup(G340,{7000,10000,20000,30000,50000,100000,150000},{210,300,600,900,1000,1800,2700}),lookup(G340,{7000,10000,20000,30000,50000,100000,150000},{105,150,300,450,500,900,1350})),0)</f>
        <v>0</v>
      </c>
      <c r="J340" s="89" t="s">
        <v>1087</v>
      </c>
      <c r="K340" s="90"/>
      <c r="L340" s="90"/>
      <c r="M340" s="89"/>
      <c r="N340" s="94" t="str">
        <f t="shared" ref="N340:N364" si="82">IFS(M340&gt;G340,"W",M340&lt;G340,"L",M340=G340,"D")</f>
        <v>D</v>
      </c>
      <c r="O340" s="90">
        <f t="shared" ref="O340:O364" si="83">iferror(if(N340="W",lookup(M340,{7000,10000,20000,30000,50000,100000,150000},{210,300,600,900,1000,1800,2700}),lookup(M340,{7000,10000,20000,30000,50000,100000,150000},{105,150,300,450,500,900,1350})),0)</f>
        <v>0</v>
      </c>
      <c r="P340" s="90"/>
      <c r="Q340" s="85"/>
      <c r="R340" s="85"/>
      <c r="S340" s="85"/>
      <c r="T340" s="85"/>
      <c r="U340" s="85"/>
      <c r="V340" s="85"/>
      <c r="W340" s="85"/>
      <c r="X340" s="85"/>
      <c r="Y340" s="85"/>
      <c r="Z340" s="85"/>
    </row>
    <row r="341">
      <c r="A341" s="86">
        <v>45852.0</v>
      </c>
      <c r="B341" s="87">
        <f t="shared" si="79"/>
        <v>45852</v>
      </c>
      <c r="C341" s="88">
        <f t="shared" ref="C341:C364" si="84">C340 + TIME(0, 10, 0)</f>
        <v>0.7152777778</v>
      </c>
      <c r="D341" s="90" t="s">
        <v>144</v>
      </c>
      <c r="E341" s="90"/>
      <c r="F341" s="90"/>
      <c r="G341" s="90"/>
      <c r="H341" s="94" t="str">
        <f t="shared" si="80"/>
        <v>D</v>
      </c>
      <c r="I341" s="47">
        <f t="shared" si="81"/>
        <v>0</v>
      </c>
      <c r="J341" s="90" t="s">
        <v>1091</v>
      </c>
      <c r="K341" s="90"/>
      <c r="L341" s="90"/>
      <c r="M341" s="90"/>
      <c r="N341" s="94" t="str">
        <f t="shared" si="82"/>
        <v>D</v>
      </c>
      <c r="O341" s="90">
        <f t="shared" si="83"/>
        <v>0</v>
      </c>
      <c r="P341" s="90"/>
      <c r="Q341" s="85"/>
      <c r="R341" s="85"/>
      <c r="S341" s="85"/>
      <c r="T341" s="85"/>
      <c r="U341" s="85"/>
      <c r="V341" s="85"/>
      <c r="W341" s="85"/>
      <c r="X341" s="85"/>
      <c r="Y341" s="85"/>
      <c r="Z341" s="85"/>
    </row>
    <row r="342">
      <c r="A342" s="86">
        <v>45852.0</v>
      </c>
      <c r="B342" s="87">
        <f t="shared" si="79"/>
        <v>45852</v>
      </c>
      <c r="C342" s="88">
        <f t="shared" si="84"/>
        <v>0.7222222222</v>
      </c>
      <c r="D342" s="90" t="s">
        <v>1089</v>
      </c>
      <c r="E342" s="90"/>
      <c r="F342" s="90"/>
      <c r="G342" s="90"/>
      <c r="H342" s="94" t="str">
        <f t="shared" si="80"/>
        <v>D</v>
      </c>
      <c r="I342" s="47">
        <f t="shared" si="81"/>
        <v>0</v>
      </c>
      <c r="J342" s="90" t="s">
        <v>1093</v>
      </c>
      <c r="K342" s="90"/>
      <c r="L342" s="90"/>
      <c r="M342" s="90"/>
      <c r="N342" s="94" t="str">
        <f t="shared" si="82"/>
        <v>D</v>
      </c>
      <c r="O342" s="90">
        <f t="shared" si="83"/>
        <v>0</v>
      </c>
      <c r="P342" s="90"/>
      <c r="Q342" s="85"/>
      <c r="R342" s="85"/>
      <c r="S342" s="85"/>
      <c r="T342" s="85"/>
      <c r="U342" s="85"/>
      <c r="V342" s="85"/>
      <c r="W342" s="85"/>
      <c r="X342" s="85"/>
      <c r="Y342" s="85"/>
      <c r="Z342" s="85"/>
    </row>
    <row r="343">
      <c r="A343" s="86">
        <v>45852.0</v>
      </c>
      <c r="B343" s="87">
        <f t="shared" si="79"/>
        <v>45852</v>
      </c>
      <c r="C343" s="88">
        <f t="shared" si="84"/>
        <v>0.7291666667</v>
      </c>
      <c r="D343" s="90" t="s">
        <v>1086</v>
      </c>
      <c r="E343" s="90"/>
      <c r="F343" s="90"/>
      <c r="G343" s="90"/>
      <c r="H343" s="94" t="str">
        <f t="shared" si="80"/>
        <v>D</v>
      </c>
      <c r="I343" s="47">
        <f t="shared" si="81"/>
        <v>0</v>
      </c>
      <c r="J343" s="90" t="s">
        <v>144</v>
      </c>
      <c r="K343" s="90"/>
      <c r="L343" s="90"/>
      <c r="M343" s="90"/>
      <c r="N343" s="94" t="str">
        <f t="shared" si="82"/>
        <v>D</v>
      </c>
      <c r="O343" s="90">
        <f t="shared" si="83"/>
        <v>0</v>
      </c>
      <c r="P343" s="90"/>
      <c r="Q343" s="85"/>
      <c r="R343" s="85"/>
      <c r="S343" s="85"/>
      <c r="T343" s="85"/>
      <c r="U343" s="85"/>
      <c r="V343" s="85"/>
      <c r="W343" s="85"/>
      <c r="X343" s="85"/>
      <c r="Y343" s="85"/>
      <c r="Z343" s="85"/>
    </row>
    <row r="344">
      <c r="A344" s="86">
        <v>45852.0</v>
      </c>
      <c r="B344" s="87">
        <f t="shared" si="79"/>
        <v>45852</v>
      </c>
      <c r="C344" s="88">
        <f t="shared" si="84"/>
        <v>0.7361111111</v>
      </c>
      <c r="D344" s="90" t="s">
        <v>1096</v>
      </c>
      <c r="E344" s="90"/>
      <c r="F344" s="90"/>
      <c r="G344" s="90"/>
      <c r="H344" s="94" t="str">
        <f t="shared" si="80"/>
        <v>D</v>
      </c>
      <c r="I344" s="47">
        <f t="shared" si="81"/>
        <v>0</v>
      </c>
      <c r="J344" s="90" t="s">
        <v>1083</v>
      </c>
      <c r="K344" s="90"/>
      <c r="L344" s="90"/>
      <c r="M344" s="90"/>
      <c r="N344" s="94" t="str">
        <f t="shared" si="82"/>
        <v>D</v>
      </c>
      <c r="O344" s="90">
        <f t="shared" si="83"/>
        <v>0</v>
      </c>
      <c r="P344" s="90"/>
      <c r="Q344" s="85"/>
      <c r="R344" s="85"/>
      <c r="S344" s="85"/>
      <c r="T344" s="85"/>
      <c r="U344" s="85"/>
      <c r="V344" s="85"/>
      <c r="W344" s="85"/>
      <c r="X344" s="85"/>
      <c r="Y344" s="85"/>
      <c r="Z344" s="85"/>
    </row>
    <row r="345">
      <c r="A345" s="86">
        <v>45852.0</v>
      </c>
      <c r="B345" s="87">
        <f t="shared" si="79"/>
        <v>45852</v>
      </c>
      <c r="C345" s="88">
        <f t="shared" si="84"/>
        <v>0.7430555556</v>
      </c>
      <c r="D345" s="90" t="s">
        <v>1083</v>
      </c>
      <c r="E345" s="90"/>
      <c r="F345" s="90"/>
      <c r="G345" s="90"/>
      <c r="H345" s="94" t="str">
        <f t="shared" si="80"/>
        <v>D</v>
      </c>
      <c r="I345" s="47">
        <f t="shared" si="81"/>
        <v>0</v>
      </c>
      <c r="J345" s="90" t="s">
        <v>139</v>
      </c>
      <c r="K345" s="90"/>
      <c r="L345" s="90"/>
      <c r="M345" s="90"/>
      <c r="N345" s="94" t="str">
        <f t="shared" si="82"/>
        <v>D</v>
      </c>
      <c r="O345" s="90">
        <f t="shared" si="83"/>
        <v>0</v>
      </c>
      <c r="P345" s="124"/>
      <c r="Q345" s="85"/>
      <c r="R345" s="85"/>
      <c r="S345" s="85"/>
      <c r="T345" s="85"/>
      <c r="U345" s="85"/>
      <c r="V345" s="85"/>
      <c r="W345" s="85"/>
      <c r="X345" s="85"/>
      <c r="Y345" s="85"/>
      <c r="Z345" s="85"/>
    </row>
    <row r="346">
      <c r="A346" s="86">
        <v>45852.0</v>
      </c>
      <c r="B346" s="87">
        <f t="shared" si="79"/>
        <v>45852</v>
      </c>
      <c r="C346" s="88">
        <f t="shared" si="84"/>
        <v>0.75</v>
      </c>
      <c r="D346" s="90" t="s">
        <v>1088</v>
      </c>
      <c r="E346" s="90"/>
      <c r="F346" s="90"/>
      <c r="G346" s="90"/>
      <c r="H346" s="94" t="str">
        <f t="shared" si="80"/>
        <v>D</v>
      </c>
      <c r="I346" s="47">
        <f t="shared" si="81"/>
        <v>0</v>
      </c>
      <c r="J346" s="90" t="s">
        <v>1080</v>
      </c>
      <c r="K346" s="90"/>
      <c r="L346" s="90"/>
      <c r="M346" s="90"/>
      <c r="N346" s="94" t="str">
        <f t="shared" si="82"/>
        <v>D</v>
      </c>
      <c r="O346" s="90">
        <f t="shared" si="83"/>
        <v>0</v>
      </c>
      <c r="P346" s="90"/>
      <c r="Q346" s="85"/>
      <c r="R346" s="85"/>
      <c r="S346" s="85"/>
      <c r="T346" s="85"/>
      <c r="U346" s="85"/>
      <c r="V346" s="85"/>
      <c r="W346" s="85"/>
      <c r="X346" s="85"/>
      <c r="Y346" s="85"/>
      <c r="Z346" s="85"/>
    </row>
    <row r="347">
      <c r="A347" s="86">
        <v>45852.0</v>
      </c>
      <c r="B347" s="87">
        <f t="shared" si="79"/>
        <v>45852</v>
      </c>
      <c r="C347" s="88">
        <f t="shared" si="84"/>
        <v>0.7569444444</v>
      </c>
      <c r="D347" s="90" t="s">
        <v>1095</v>
      </c>
      <c r="E347" s="90"/>
      <c r="F347" s="90"/>
      <c r="G347" s="90"/>
      <c r="H347" s="94" t="str">
        <f t="shared" si="80"/>
        <v>D</v>
      </c>
      <c r="I347" s="47">
        <f t="shared" si="81"/>
        <v>0</v>
      </c>
      <c r="J347" s="90" t="s">
        <v>1090</v>
      </c>
      <c r="K347" s="90"/>
      <c r="L347" s="90"/>
      <c r="M347" s="90"/>
      <c r="N347" s="94" t="str">
        <f t="shared" si="82"/>
        <v>D</v>
      </c>
      <c r="O347" s="90">
        <f t="shared" si="83"/>
        <v>0</v>
      </c>
      <c r="P347" s="90"/>
      <c r="Q347" s="85"/>
      <c r="R347" s="85"/>
      <c r="S347" s="85"/>
      <c r="T347" s="85"/>
      <c r="U347" s="85"/>
      <c r="V347" s="85"/>
      <c r="W347" s="85"/>
      <c r="X347" s="85"/>
      <c r="Y347" s="85"/>
      <c r="Z347" s="85"/>
    </row>
    <row r="348">
      <c r="A348" s="86">
        <v>45852.0</v>
      </c>
      <c r="B348" s="87">
        <f t="shared" si="79"/>
        <v>45852</v>
      </c>
      <c r="C348" s="88">
        <f t="shared" si="84"/>
        <v>0.7638888889</v>
      </c>
      <c r="D348" s="90" t="s">
        <v>1080</v>
      </c>
      <c r="E348" s="90"/>
      <c r="F348" s="90"/>
      <c r="G348" s="90"/>
      <c r="H348" s="94" t="str">
        <f t="shared" si="80"/>
        <v>D</v>
      </c>
      <c r="I348" s="47">
        <f t="shared" si="81"/>
        <v>0</v>
      </c>
      <c r="J348" s="90" t="s">
        <v>1085</v>
      </c>
      <c r="K348" s="90"/>
      <c r="L348" s="90"/>
      <c r="M348" s="90"/>
      <c r="N348" s="94" t="str">
        <f t="shared" si="82"/>
        <v>D</v>
      </c>
      <c r="O348" s="90">
        <f t="shared" si="83"/>
        <v>0</v>
      </c>
      <c r="P348" s="90"/>
      <c r="Q348" s="85"/>
      <c r="R348" s="85"/>
      <c r="S348" s="85"/>
      <c r="T348" s="85"/>
      <c r="U348" s="85"/>
      <c r="V348" s="85"/>
      <c r="W348" s="85"/>
      <c r="X348" s="85"/>
      <c r="Y348" s="85"/>
      <c r="Z348" s="85"/>
    </row>
    <row r="349">
      <c r="A349" s="86">
        <v>45852.0</v>
      </c>
      <c r="B349" s="87">
        <f t="shared" si="79"/>
        <v>45852</v>
      </c>
      <c r="C349" s="88">
        <f t="shared" si="84"/>
        <v>0.7708333333</v>
      </c>
      <c r="D349" s="90" t="s">
        <v>1097</v>
      </c>
      <c r="E349" s="90"/>
      <c r="F349" s="90"/>
      <c r="G349" s="90"/>
      <c r="H349" s="94" t="str">
        <f t="shared" si="80"/>
        <v>D</v>
      </c>
      <c r="I349" s="47">
        <f t="shared" si="81"/>
        <v>0</v>
      </c>
      <c r="J349" s="90" t="s">
        <v>1100</v>
      </c>
      <c r="K349" s="90"/>
      <c r="L349" s="90"/>
      <c r="M349" s="90"/>
      <c r="N349" s="94" t="str">
        <f t="shared" si="82"/>
        <v>D</v>
      </c>
      <c r="O349" s="90">
        <f t="shared" si="83"/>
        <v>0</v>
      </c>
      <c r="P349" s="124"/>
      <c r="Q349" s="85"/>
      <c r="R349" s="85"/>
      <c r="S349" s="85"/>
      <c r="T349" s="85"/>
      <c r="U349" s="85"/>
      <c r="V349" s="85"/>
      <c r="W349" s="85"/>
      <c r="X349" s="85"/>
      <c r="Y349" s="85"/>
      <c r="Z349" s="85"/>
    </row>
    <row r="350">
      <c r="A350" s="86">
        <v>45852.0</v>
      </c>
      <c r="B350" s="87">
        <f t="shared" si="79"/>
        <v>45852</v>
      </c>
      <c r="C350" s="88">
        <f t="shared" si="84"/>
        <v>0.7777777778</v>
      </c>
      <c r="D350" s="90" t="s">
        <v>1093</v>
      </c>
      <c r="E350" s="90"/>
      <c r="F350" s="90"/>
      <c r="G350" s="90"/>
      <c r="H350" s="94" t="str">
        <f t="shared" si="80"/>
        <v>D</v>
      </c>
      <c r="I350" s="47">
        <f t="shared" si="81"/>
        <v>0</v>
      </c>
      <c r="J350" s="90" t="s">
        <v>1089</v>
      </c>
      <c r="K350" s="90"/>
      <c r="L350" s="90"/>
      <c r="M350" s="90"/>
      <c r="N350" s="94" t="str">
        <f t="shared" si="82"/>
        <v>D</v>
      </c>
      <c r="O350" s="90">
        <f t="shared" si="83"/>
        <v>0</v>
      </c>
      <c r="P350" s="90"/>
      <c r="Q350" s="85"/>
      <c r="R350" s="85"/>
      <c r="S350" s="85"/>
      <c r="T350" s="85"/>
      <c r="U350" s="85"/>
      <c r="V350" s="85"/>
      <c r="W350" s="85"/>
      <c r="X350" s="85"/>
      <c r="Y350" s="85"/>
      <c r="Z350" s="85"/>
    </row>
    <row r="351">
      <c r="A351" s="86">
        <v>45852.0</v>
      </c>
      <c r="B351" s="87">
        <f t="shared" si="79"/>
        <v>45852</v>
      </c>
      <c r="C351" s="88">
        <f t="shared" si="84"/>
        <v>0.7847222222</v>
      </c>
      <c r="D351" s="90" t="s">
        <v>1085</v>
      </c>
      <c r="E351" s="90"/>
      <c r="F351" s="90"/>
      <c r="G351" s="90"/>
      <c r="H351" s="94" t="str">
        <f t="shared" si="80"/>
        <v>D</v>
      </c>
      <c r="I351" s="47">
        <f t="shared" si="81"/>
        <v>0</v>
      </c>
      <c r="J351" s="90" t="s">
        <v>1096</v>
      </c>
      <c r="K351" s="90"/>
      <c r="L351" s="90"/>
      <c r="M351" s="90"/>
      <c r="N351" s="94" t="str">
        <f t="shared" si="82"/>
        <v>D</v>
      </c>
      <c r="O351" s="90">
        <f t="shared" si="83"/>
        <v>0</v>
      </c>
      <c r="P351" s="124"/>
      <c r="Q351" s="85"/>
      <c r="R351" s="85"/>
      <c r="S351" s="85"/>
      <c r="T351" s="85"/>
      <c r="U351" s="85"/>
      <c r="V351" s="85"/>
      <c r="W351" s="85"/>
      <c r="X351" s="85"/>
      <c r="Y351" s="85"/>
      <c r="Z351" s="85"/>
    </row>
    <row r="352">
      <c r="A352" s="86">
        <v>45852.0</v>
      </c>
      <c r="B352" s="87">
        <f t="shared" si="79"/>
        <v>45852</v>
      </c>
      <c r="C352" s="88">
        <f t="shared" si="84"/>
        <v>0.7916666667</v>
      </c>
      <c r="D352" s="90" t="s">
        <v>1094</v>
      </c>
      <c r="E352" s="90"/>
      <c r="F352" s="90"/>
      <c r="G352" s="90"/>
      <c r="H352" s="94" t="str">
        <f t="shared" si="80"/>
        <v>D</v>
      </c>
      <c r="I352" s="47">
        <f t="shared" si="81"/>
        <v>0</v>
      </c>
      <c r="J352" s="90" t="s">
        <v>1097</v>
      </c>
      <c r="K352" s="90"/>
      <c r="L352" s="90"/>
      <c r="M352" s="90"/>
      <c r="N352" s="94" t="str">
        <f t="shared" si="82"/>
        <v>D</v>
      </c>
      <c r="O352" s="90">
        <f t="shared" si="83"/>
        <v>0</v>
      </c>
      <c r="P352" s="124"/>
      <c r="Q352" s="85"/>
      <c r="R352" s="85"/>
      <c r="S352" s="85"/>
      <c r="T352" s="85"/>
      <c r="U352" s="85"/>
      <c r="V352" s="85"/>
      <c r="W352" s="85"/>
      <c r="X352" s="85"/>
      <c r="Y352" s="85"/>
      <c r="Z352" s="85"/>
    </row>
    <row r="353">
      <c r="A353" s="86">
        <v>45852.0</v>
      </c>
      <c r="B353" s="87">
        <f t="shared" si="79"/>
        <v>45852</v>
      </c>
      <c r="C353" s="88">
        <f t="shared" si="84"/>
        <v>0.7986111111</v>
      </c>
      <c r="D353" s="90" t="s">
        <v>1090</v>
      </c>
      <c r="E353" s="90"/>
      <c r="F353" s="90"/>
      <c r="G353" s="90"/>
      <c r="H353" s="94" t="str">
        <f t="shared" si="80"/>
        <v>D</v>
      </c>
      <c r="I353" s="47">
        <f t="shared" si="81"/>
        <v>0</v>
      </c>
      <c r="J353" s="90" t="s">
        <v>1094</v>
      </c>
      <c r="K353" s="90"/>
      <c r="L353" s="90"/>
      <c r="M353" s="90"/>
      <c r="N353" s="94" t="str">
        <f t="shared" si="82"/>
        <v>D</v>
      </c>
      <c r="O353" s="90">
        <f t="shared" si="83"/>
        <v>0</v>
      </c>
      <c r="P353" s="124"/>
      <c r="Q353" s="85"/>
      <c r="R353" s="85"/>
      <c r="S353" s="85"/>
      <c r="T353" s="85"/>
      <c r="U353" s="85"/>
      <c r="V353" s="85"/>
      <c r="W353" s="85"/>
      <c r="X353" s="85"/>
      <c r="Y353" s="85"/>
      <c r="Z353" s="85"/>
    </row>
    <row r="354">
      <c r="A354" s="86">
        <v>45852.0</v>
      </c>
      <c r="B354" s="87">
        <f t="shared" si="79"/>
        <v>45852</v>
      </c>
      <c r="C354" s="88">
        <f t="shared" si="84"/>
        <v>0.8055555556</v>
      </c>
      <c r="D354" s="90" t="s">
        <v>1098</v>
      </c>
      <c r="E354" s="90"/>
      <c r="F354" s="90"/>
      <c r="G354" s="90"/>
      <c r="H354" s="94" t="str">
        <f t="shared" si="80"/>
        <v>D</v>
      </c>
      <c r="I354" s="47">
        <f t="shared" si="81"/>
        <v>0</v>
      </c>
      <c r="J354" s="90" t="s">
        <v>1088</v>
      </c>
      <c r="K354" s="90"/>
      <c r="L354" s="90"/>
      <c r="M354" s="90"/>
      <c r="N354" s="94" t="str">
        <f t="shared" si="82"/>
        <v>D</v>
      </c>
      <c r="O354" s="90">
        <f t="shared" si="83"/>
        <v>0</v>
      </c>
      <c r="P354" s="124"/>
      <c r="Q354" s="85"/>
      <c r="R354" s="85"/>
      <c r="S354" s="85"/>
      <c r="T354" s="85"/>
      <c r="U354" s="85"/>
      <c r="V354" s="85"/>
      <c r="W354" s="85"/>
      <c r="X354" s="85"/>
      <c r="Y354" s="85"/>
      <c r="Z354" s="85"/>
    </row>
    <row r="355">
      <c r="A355" s="86">
        <v>45852.0</v>
      </c>
      <c r="B355" s="87">
        <f t="shared" si="79"/>
        <v>45852</v>
      </c>
      <c r="C355" s="88">
        <f t="shared" si="84"/>
        <v>0.8125</v>
      </c>
      <c r="D355" s="90" t="s">
        <v>1082</v>
      </c>
      <c r="E355" s="90"/>
      <c r="F355" s="90"/>
      <c r="G355" s="90"/>
      <c r="H355" s="94" t="str">
        <f t="shared" si="80"/>
        <v>D</v>
      </c>
      <c r="I355" s="47">
        <f t="shared" si="81"/>
        <v>0</v>
      </c>
      <c r="J355" s="90" t="s">
        <v>1098</v>
      </c>
      <c r="K355" s="90"/>
      <c r="L355" s="90"/>
      <c r="M355" s="90"/>
      <c r="N355" s="94" t="str">
        <f t="shared" si="82"/>
        <v>D</v>
      </c>
      <c r="O355" s="90">
        <f t="shared" si="83"/>
        <v>0</v>
      </c>
      <c r="P355" s="124"/>
      <c r="Q355" s="85"/>
      <c r="R355" s="85"/>
      <c r="S355" s="85"/>
      <c r="T355" s="85"/>
      <c r="U355" s="85"/>
      <c r="V355" s="85"/>
      <c r="W355" s="85"/>
      <c r="X355" s="85"/>
      <c r="Y355" s="85"/>
      <c r="Z355" s="85"/>
    </row>
    <row r="356">
      <c r="A356" s="86">
        <v>45852.0</v>
      </c>
      <c r="B356" s="87">
        <f t="shared" si="79"/>
        <v>45852</v>
      </c>
      <c r="C356" s="88">
        <f t="shared" si="84"/>
        <v>0.8194444444</v>
      </c>
      <c r="D356" s="90" t="s">
        <v>1091</v>
      </c>
      <c r="E356" s="90"/>
      <c r="F356" s="90"/>
      <c r="G356" s="90"/>
      <c r="H356" s="94" t="str">
        <f t="shared" si="80"/>
        <v>D</v>
      </c>
      <c r="I356" s="47">
        <f t="shared" si="81"/>
        <v>0</v>
      </c>
      <c r="J356" s="90" t="s">
        <v>257</v>
      </c>
      <c r="K356" s="90"/>
      <c r="L356" s="90"/>
      <c r="M356" s="90"/>
      <c r="N356" s="94" t="str">
        <f t="shared" si="82"/>
        <v>D</v>
      </c>
      <c r="O356" s="90">
        <f t="shared" si="83"/>
        <v>0</v>
      </c>
      <c r="P356" s="124"/>
      <c r="Q356" s="85"/>
      <c r="R356" s="85"/>
      <c r="S356" s="85"/>
      <c r="T356" s="85"/>
      <c r="U356" s="85"/>
      <c r="V356" s="85"/>
      <c r="W356" s="85"/>
      <c r="X356" s="85"/>
      <c r="Y356" s="85"/>
      <c r="Z356" s="85"/>
    </row>
    <row r="357">
      <c r="A357" s="86">
        <v>45852.0</v>
      </c>
      <c r="B357" s="87">
        <f t="shared" si="79"/>
        <v>45852</v>
      </c>
      <c r="C357" s="88">
        <f t="shared" si="84"/>
        <v>0.8263888889</v>
      </c>
      <c r="D357" s="90" t="s">
        <v>1100</v>
      </c>
      <c r="E357" s="90"/>
      <c r="F357" s="90"/>
      <c r="G357" s="90"/>
      <c r="H357" s="94" t="str">
        <f t="shared" si="80"/>
        <v>D</v>
      </c>
      <c r="I357" s="47">
        <f t="shared" si="81"/>
        <v>0</v>
      </c>
      <c r="J357" s="90" t="s">
        <v>1081</v>
      </c>
      <c r="K357" s="90"/>
      <c r="L357" s="90"/>
      <c r="M357" s="90"/>
      <c r="N357" s="94" t="str">
        <f t="shared" si="82"/>
        <v>D</v>
      </c>
      <c r="O357" s="90">
        <f t="shared" si="83"/>
        <v>0</v>
      </c>
      <c r="P357" s="124"/>
      <c r="Q357" s="85"/>
      <c r="R357" s="85"/>
      <c r="S357" s="85"/>
      <c r="T357" s="85"/>
      <c r="U357" s="85"/>
      <c r="V357" s="85"/>
      <c r="W357" s="85"/>
      <c r="X357" s="85"/>
      <c r="Y357" s="85"/>
      <c r="Z357" s="85"/>
    </row>
    <row r="358">
      <c r="A358" s="86">
        <v>45852.0</v>
      </c>
      <c r="B358" s="87">
        <f t="shared" si="79"/>
        <v>45852</v>
      </c>
      <c r="C358" s="88">
        <f t="shared" si="84"/>
        <v>0.8333333333</v>
      </c>
      <c r="D358" s="90" t="s">
        <v>1084</v>
      </c>
      <c r="E358" s="90"/>
      <c r="F358" s="90"/>
      <c r="G358" s="90"/>
      <c r="H358" s="94" t="str">
        <f t="shared" si="80"/>
        <v>D</v>
      </c>
      <c r="I358" s="47">
        <f t="shared" si="81"/>
        <v>0</v>
      </c>
      <c r="J358" s="90" t="s">
        <v>1082</v>
      </c>
      <c r="K358" s="90"/>
      <c r="L358" s="90"/>
      <c r="M358" s="90"/>
      <c r="N358" s="94" t="str">
        <f t="shared" si="82"/>
        <v>D</v>
      </c>
      <c r="O358" s="90">
        <f t="shared" si="83"/>
        <v>0</v>
      </c>
      <c r="P358" s="124"/>
      <c r="Q358" s="85"/>
      <c r="R358" s="85"/>
      <c r="S358" s="85"/>
      <c r="T358" s="85"/>
      <c r="U358" s="85"/>
      <c r="V358" s="85"/>
      <c r="W358" s="85"/>
      <c r="X358" s="85"/>
      <c r="Y358" s="85"/>
      <c r="Z358" s="85"/>
    </row>
    <row r="359">
      <c r="A359" s="86">
        <v>45852.0</v>
      </c>
      <c r="B359" s="87">
        <f t="shared" si="79"/>
        <v>45852</v>
      </c>
      <c r="C359" s="88">
        <f t="shared" si="84"/>
        <v>0.8402777778</v>
      </c>
      <c r="D359" s="90" t="s">
        <v>1099</v>
      </c>
      <c r="E359" s="90"/>
      <c r="F359" s="90"/>
      <c r="G359" s="90"/>
      <c r="H359" s="94" t="str">
        <f t="shared" si="80"/>
        <v>D</v>
      </c>
      <c r="I359" s="47">
        <f t="shared" si="81"/>
        <v>0</v>
      </c>
      <c r="J359" s="90" t="s">
        <v>1092</v>
      </c>
      <c r="K359" s="90"/>
      <c r="L359" s="90"/>
      <c r="M359" s="90"/>
      <c r="N359" s="94" t="str">
        <f t="shared" si="82"/>
        <v>D</v>
      </c>
      <c r="O359" s="90">
        <f t="shared" si="83"/>
        <v>0</v>
      </c>
      <c r="P359" s="124"/>
      <c r="Q359" s="85"/>
      <c r="R359" s="85"/>
      <c r="S359" s="85"/>
      <c r="T359" s="85"/>
      <c r="U359" s="85"/>
      <c r="V359" s="85"/>
      <c r="W359" s="85"/>
      <c r="X359" s="85"/>
      <c r="Y359" s="85"/>
      <c r="Z359" s="85"/>
    </row>
    <row r="360">
      <c r="A360" s="86">
        <v>45852.0</v>
      </c>
      <c r="B360" s="87">
        <f t="shared" si="79"/>
        <v>45852</v>
      </c>
      <c r="C360" s="88">
        <f t="shared" si="84"/>
        <v>0.8472222222</v>
      </c>
      <c r="D360" s="90" t="s">
        <v>1092</v>
      </c>
      <c r="E360" s="90"/>
      <c r="F360" s="90"/>
      <c r="G360" s="90"/>
      <c r="H360" s="94" t="str">
        <f t="shared" si="80"/>
        <v>D</v>
      </c>
      <c r="I360" s="47">
        <f t="shared" si="81"/>
        <v>0</v>
      </c>
      <c r="J360" s="90" t="s">
        <v>1099</v>
      </c>
      <c r="K360" s="90"/>
      <c r="L360" s="90"/>
      <c r="M360" s="90"/>
      <c r="N360" s="94" t="str">
        <f t="shared" si="82"/>
        <v>D</v>
      </c>
      <c r="O360" s="90">
        <f t="shared" si="83"/>
        <v>0</v>
      </c>
      <c r="P360" s="124"/>
      <c r="Q360" s="85"/>
      <c r="R360" s="85"/>
      <c r="S360" s="85"/>
      <c r="T360" s="85"/>
      <c r="U360" s="85"/>
      <c r="V360" s="85"/>
      <c r="W360" s="85"/>
      <c r="X360" s="85"/>
      <c r="Y360" s="85"/>
      <c r="Z360" s="85"/>
    </row>
    <row r="361">
      <c r="A361" s="86">
        <v>45852.0</v>
      </c>
      <c r="B361" s="87">
        <f t="shared" si="79"/>
        <v>45852</v>
      </c>
      <c r="C361" s="88">
        <f t="shared" si="84"/>
        <v>0.8541666667</v>
      </c>
      <c r="D361" s="90" t="s">
        <v>1081</v>
      </c>
      <c r="E361" s="90"/>
      <c r="F361" s="90"/>
      <c r="G361" s="90"/>
      <c r="H361" s="94" t="str">
        <f t="shared" si="80"/>
        <v>D</v>
      </c>
      <c r="I361" s="47">
        <f t="shared" si="81"/>
        <v>0</v>
      </c>
      <c r="J361" s="90" t="s">
        <v>166</v>
      </c>
      <c r="K361" s="90"/>
      <c r="L361" s="90"/>
      <c r="M361" s="90"/>
      <c r="N361" s="94" t="str">
        <f t="shared" si="82"/>
        <v>D</v>
      </c>
      <c r="O361" s="90">
        <f t="shared" si="83"/>
        <v>0</v>
      </c>
      <c r="P361" s="124"/>
      <c r="Q361" s="85"/>
      <c r="R361" s="85"/>
      <c r="S361" s="85"/>
      <c r="T361" s="85"/>
      <c r="U361" s="85"/>
      <c r="V361" s="85"/>
      <c r="W361" s="85"/>
      <c r="X361" s="85"/>
      <c r="Y361" s="85"/>
      <c r="Z361" s="85"/>
    </row>
    <row r="362">
      <c r="A362" s="86">
        <v>45852.0</v>
      </c>
      <c r="B362" s="87">
        <f t="shared" si="79"/>
        <v>45852</v>
      </c>
      <c r="C362" s="88">
        <f t="shared" si="84"/>
        <v>0.8611111111</v>
      </c>
      <c r="D362" s="90" t="s">
        <v>1087</v>
      </c>
      <c r="E362" s="90"/>
      <c r="F362" s="90"/>
      <c r="G362" s="90"/>
      <c r="H362" s="94" t="str">
        <f t="shared" si="80"/>
        <v>D</v>
      </c>
      <c r="I362" s="47">
        <f t="shared" si="81"/>
        <v>0</v>
      </c>
      <c r="J362" s="90" t="s">
        <v>1086</v>
      </c>
      <c r="K362" s="90"/>
      <c r="L362" s="90"/>
      <c r="M362" s="90"/>
      <c r="N362" s="94" t="str">
        <f t="shared" si="82"/>
        <v>D</v>
      </c>
      <c r="O362" s="90">
        <f t="shared" si="83"/>
        <v>0</v>
      </c>
      <c r="P362" s="124"/>
      <c r="Q362" s="85"/>
      <c r="R362" s="85"/>
      <c r="S362" s="85"/>
      <c r="T362" s="85"/>
      <c r="U362" s="85"/>
      <c r="V362" s="85"/>
      <c r="W362" s="85"/>
      <c r="X362" s="85"/>
      <c r="Y362" s="85"/>
      <c r="Z362" s="85"/>
    </row>
    <row r="363">
      <c r="A363" s="86">
        <v>45852.0</v>
      </c>
      <c r="B363" s="87">
        <f t="shared" si="79"/>
        <v>45852</v>
      </c>
      <c r="C363" s="88">
        <f t="shared" si="84"/>
        <v>0.8680555556</v>
      </c>
      <c r="D363" s="90" t="s">
        <v>166</v>
      </c>
      <c r="E363" s="90"/>
      <c r="F363" s="90"/>
      <c r="G363" s="90"/>
      <c r="H363" s="94" t="str">
        <f t="shared" si="80"/>
        <v>D</v>
      </c>
      <c r="I363" s="47">
        <f t="shared" si="81"/>
        <v>0</v>
      </c>
      <c r="J363" s="90" t="s">
        <v>1095</v>
      </c>
      <c r="K363" s="90"/>
      <c r="L363" s="90"/>
      <c r="M363" s="90"/>
      <c r="N363" s="94" t="str">
        <f t="shared" si="82"/>
        <v>D</v>
      </c>
      <c r="O363" s="90">
        <f t="shared" si="83"/>
        <v>0</v>
      </c>
      <c r="P363" s="124"/>
      <c r="Q363" s="85"/>
      <c r="R363" s="85"/>
      <c r="S363" s="85"/>
      <c r="T363" s="85"/>
      <c r="U363" s="85"/>
      <c r="V363" s="85"/>
      <c r="W363" s="85"/>
      <c r="X363" s="85"/>
      <c r="Y363" s="85"/>
      <c r="Z363" s="85"/>
    </row>
    <row r="364">
      <c r="A364" s="86">
        <v>45852.0</v>
      </c>
      <c r="B364" s="87">
        <f t="shared" si="79"/>
        <v>45852</v>
      </c>
      <c r="C364" s="88">
        <f t="shared" si="84"/>
        <v>0.875</v>
      </c>
      <c r="D364" s="90" t="s">
        <v>139</v>
      </c>
      <c r="E364" s="90"/>
      <c r="F364" s="90"/>
      <c r="G364" s="90"/>
      <c r="H364" s="94" t="str">
        <f t="shared" si="80"/>
        <v>D</v>
      </c>
      <c r="I364" s="47">
        <f t="shared" si="81"/>
        <v>0</v>
      </c>
      <c r="J364" s="90" t="s">
        <v>1084</v>
      </c>
      <c r="K364" s="90"/>
      <c r="L364" s="90"/>
      <c r="M364" s="90"/>
      <c r="N364" s="94" t="str">
        <f t="shared" si="82"/>
        <v>D</v>
      </c>
      <c r="O364" s="90">
        <f t="shared" si="83"/>
        <v>0</v>
      </c>
      <c r="P364" s="90"/>
      <c r="Q364" s="85"/>
      <c r="R364" s="85"/>
      <c r="S364" s="85"/>
      <c r="T364" s="85"/>
      <c r="U364" s="85"/>
      <c r="V364" s="85"/>
      <c r="W364" s="85"/>
      <c r="X364" s="85"/>
      <c r="Y364" s="85"/>
      <c r="Z364" s="85"/>
    </row>
    <row r="365">
      <c r="A365" s="83" t="s">
        <v>116</v>
      </c>
      <c r="B365" s="81" t="s">
        <v>16</v>
      </c>
      <c r="C365" s="82" t="s">
        <v>117</v>
      </c>
      <c r="D365" s="82" t="s">
        <v>118</v>
      </c>
      <c r="E365" s="82" t="s">
        <v>119</v>
      </c>
      <c r="F365" s="83" t="s">
        <v>120</v>
      </c>
      <c r="G365" s="82" t="s">
        <v>121</v>
      </c>
      <c r="H365" s="82" t="s">
        <v>122</v>
      </c>
      <c r="I365" s="82" t="s">
        <v>123</v>
      </c>
      <c r="J365" s="82" t="s">
        <v>118</v>
      </c>
      <c r="K365" s="82" t="s">
        <v>124</v>
      </c>
      <c r="L365" s="83" t="s">
        <v>125</v>
      </c>
      <c r="M365" s="82" t="s">
        <v>121</v>
      </c>
      <c r="N365" s="82" t="s">
        <v>122</v>
      </c>
      <c r="O365" s="82" t="s">
        <v>123</v>
      </c>
      <c r="P365" s="84" t="s">
        <v>52</v>
      </c>
      <c r="Q365" s="85"/>
      <c r="R365" s="85"/>
      <c r="S365" s="85"/>
      <c r="T365" s="85"/>
      <c r="U365" s="85"/>
      <c r="V365" s="85"/>
      <c r="W365" s="85"/>
      <c r="X365" s="85"/>
      <c r="Y365" s="85"/>
      <c r="Z365" s="85"/>
    </row>
    <row r="366">
      <c r="A366" s="86">
        <v>45853.0</v>
      </c>
      <c r="B366" s="87">
        <f t="shared" ref="B366:B390" si="85">A366</f>
        <v>45853</v>
      </c>
      <c r="C366" s="88">
        <v>0.7083333333333334</v>
      </c>
      <c r="D366" s="90" t="s">
        <v>1080</v>
      </c>
      <c r="E366" s="90"/>
      <c r="F366" s="90"/>
      <c r="G366" s="90"/>
      <c r="H366" s="94" t="str">
        <f t="shared" ref="H366:H390" si="86">IFS(G366&gt;M366,"W",G366&lt;M366,"L",G366=M366,"D")</f>
        <v>D</v>
      </c>
      <c r="I366" s="90">
        <f t="shared" ref="I366:I390" si="87">iferror(if(H366="W",lookup(G366,{7000,10000,20000,30000,50000,100000,150000},{210,300,600,900,1000,1800,2700}),lookup(G366,{7000,10000,20000,30000,50000,100000,150000},{105,150,300,450,500,900,1350})),0)</f>
        <v>0</v>
      </c>
      <c r="J366" s="89" t="s">
        <v>1086</v>
      </c>
      <c r="K366" s="90"/>
      <c r="L366" s="90"/>
      <c r="M366" s="89"/>
      <c r="N366" s="94" t="str">
        <f t="shared" ref="N366:N390" si="88">IFS(M366&gt;G366,"W",M366&lt;G366,"L",M366=G366,"D")</f>
        <v>D</v>
      </c>
      <c r="O366" s="90">
        <f t="shared" ref="O366:O390" si="89">iferror(if(N366="W",lookup(M366,{7000,10000,20000,30000,50000,100000,150000},{210,300,600,900,1000,1800,2700}),lookup(M366,{7000,10000,20000,30000,50000,100000,150000},{105,150,300,450,500,900,1350})),0)</f>
        <v>0</v>
      </c>
      <c r="P366" s="90"/>
      <c r="Q366" s="85"/>
      <c r="R366" s="85"/>
      <c r="S366" s="85"/>
      <c r="T366" s="85"/>
      <c r="U366" s="85"/>
      <c r="V366" s="85"/>
      <c r="W366" s="85"/>
      <c r="X366" s="85"/>
      <c r="Y366" s="85"/>
      <c r="Z366" s="85"/>
    </row>
    <row r="367">
      <c r="A367" s="86">
        <v>45853.0</v>
      </c>
      <c r="B367" s="87">
        <f t="shared" si="85"/>
        <v>45853</v>
      </c>
      <c r="C367" s="88">
        <f t="shared" ref="C367:C390" si="90">C366 + TIME(0, 10, 0)</f>
        <v>0.7152777778</v>
      </c>
      <c r="D367" s="90" t="s">
        <v>166</v>
      </c>
      <c r="E367" s="90"/>
      <c r="F367" s="90"/>
      <c r="G367" s="90"/>
      <c r="H367" s="94" t="str">
        <f t="shared" si="86"/>
        <v>D</v>
      </c>
      <c r="I367" s="90">
        <f t="shared" si="87"/>
        <v>0</v>
      </c>
      <c r="J367" s="90" t="s">
        <v>1087</v>
      </c>
      <c r="K367" s="90"/>
      <c r="L367" s="90"/>
      <c r="M367" s="90"/>
      <c r="N367" s="94" t="str">
        <f t="shared" si="88"/>
        <v>D</v>
      </c>
      <c r="O367" s="90">
        <f t="shared" si="89"/>
        <v>0</v>
      </c>
      <c r="P367" s="90"/>
      <c r="Q367" s="85"/>
      <c r="R367" s="85"/>
      <c r="S367" s="85"/>
      <c r="T367" s="85"/>
      <c r="U367" s="85"/>
      <c r="V367" s="85"/>
      <c r="W367" s="85"/>
      <c r="X367" s="85"/>
      <c r="Y367" s="85"/>
      <c r="Z367" s="85"/>
    </row>
    <row r="368">
      <c r="A368" s="86">
        <v>45853.0</v>
      </c>
      <c r="B368" s="87">
        <f t="shared" si="85"/>
        <v>45853</v>
      </c>
      <c r="C368" s="88">
        <f t="shared" si="90"/>
        <v>0.7222222222</v>
      </c>
      <c r="D368" s="90" t="s">
        <v>1100</v>
      </c>
      <c r="E368" s="90"/>
      <c r="F368" s="90"/>
      <c r="G368" s="90"/>
      <c r="H368" s="94" t="str">
        <f t="shared" si="86"/>
        <v>D</v>
      </c>
      <c r="I368" s="90">
        <f t="shared" si="87"/>
        <v>0</v>
      </c>
      <c r="J368" s="90" t="s">
        <v>1085</v>
      </c>
      <c r="K368" s="90"/>
      <c r="L368" s="90"/>
      <c r="M368" s="90"/>
      <c r="N368" s="94" t="str">
        <f t="shared" si="88"/>
        <v>D</v>
      </c>
      <c r="O368" s="90">
        <f t="shared" si="89"/>
        <v>0</v>
      </c>
      <c r="P368" s="90"/>
      <c r="Q368" s="85"/>
      <c r="R368" s="85"/>
      <c r="S368" s="85"/>
      <c r="T368" s="85"/>
      <c r="U368" s="85"/>
      <c r="V368" s="85"/>
      <c r="W368" s="85"/>
      <c r="X368" s="85"/>
      <c r="Y368" s="85"/>
      <c r="Z368" s="85"/>
    </row>
    <row r="369">
      <c r="A369" s="86">
        <v>45853.0</v>
      </c>
      <c r="B369" s="87">
        <f t="shared" si="85"/>
        <v>45853</v>
      </c>
      <c r="C369" s="88">
        <f t="shared" si="90"/>
        <v>0.7291666667</v>
      </c>
      <c r="D369" s="90" t="s">
        <v>1084</v>
      </c>
      <c r="E369" s="90"/>
      <c r="F369" s="90"/>
      <c r="G369" s="90"/>
      <c r="H369" s="94" t="str">
        <f t="shared" si="86"/>
        <v>D</v>
      </c>
      <c r="I369" s="90">
        <f t="shared" si="87"/>
        <v>0</v>
      </c>
      <c r="J369" s="90" t="s">
        <v>1081</v>
      </c>
      <c r="K369" s="90"/>
      <c r="L369" s="90"/>
      <c r="M369" s="90"/>
      <c r="N369" s="94" t="str">
        <f t="shared" si="88"/>
        <v>D</v>
      </c>
      <c r="O369" s="90">
        <f t="shared" si="89"/>
        <v>0</v>
      </c>
      <c r="P369" s="90"/>
      <c r="Q369" s="85"/>
      <c r="R369" s="85"/>
      <c r="S369" s="85"/>
      <c r="T369" s="85"/>
      <c r="U369" s="85"/>
      <c r="V369" s="85"/>
      <c r="W369" s="85"/>
      <c r="X369" s="85"/>
      <c r="Y369" s="85"/>
      <c r="Z369" s="85"/>
    </row>
    <row r="370">
      <c r="A370" s="86">
        <v>45853.0</v>
      </c>
      <c r="B370" s="87">
        <f t="shared" si="85"/>
        <v>45853</v>
      </c>
      <c r="C370" s="88">
        <f t="shared" si="90"/>
        <v>0.7361111111</v>
      </c>
      <c r="D370" s="90" t="s">
        <v>257</v>
      </c>
      <c r="E370" s="90"/>
      <c r="F370" s="90"/>
      <c r="G370" s="90"/>
      <c r="H370" s="94" t="str">
        <f t="shared" si="86"/>
        <v>D</v>
      </c>
      <c r="I370" s="90">
        <f t="shared" si="87"/>
        <v>0</v>
      </c>
      <c r="J370" s="90" t="s">
        <v>1082</v>
      </c>
      <c r="K370" s="90"/>
      <c r="L370" s="90"/>
      <c r="M370" s="90"/>
      <c r="N370" s="94" t="str">
        <f t="shared" si="88"/>
        <v>D</v>
      </c>
      <c r="O370" s="90">
        <f t="shared" si="89"/>
        <v>0</v>
      </c>
      <c r="P370" s="90"/>
      <c r="Q370" s="85"/>
      <c r="R370" s="85"/>
      <c r="S370" s="85"/>
      <c r="T370" s="85"/>
      <c r="U370" s="85"/>
      <c r="V370" s="85"/>
      <c r="W370" s="85"/>
      <c r="X370" s="85"/>
      <c r="Y370" s="85"/>
      <c r="Z370" s="85"/>
    </row>
    <row r="371">
      <c r="A371" s="86">
        <v>45853.0</v>
      </c>
      <c r="B371" s="87">
        <f t="shared" si="85"/>
        <v>45853</v>
      </c>
      <c r="C371" s="88">
        <f t="shared" si="90"/>
        <v>0.7430555556</v>
      </c>
      <c r="D371" s="90" t="s">
        <v>1082</v>
      </c>
      <c r="E371" s="90"/>
      <c r="F371" s="90"/>
      <c r="G371" s="90"/>
      <c r="H371" s="94" t="str">
        <f t="shared" si="86"/>
        <v>D</v>
      </c>
      <c r="I371" s="90">
        <f t="shared" si="87"/>
        <v>0</v>
      </c>
      <c r="J371" s="90" t="s">
        <v>144</v>
      </c>
      <c r="K371" s="90"/>
      <c r="L371" s="90"/>
      <c r="M371" s="90"/>
      <c r="N371" s="94" t="str">
        <f t="shared" si="88"/>
        <v>D</v>
      </c>
      <c r="O371" s="90">
        <f t="shared" si="89"/>
        <v>0</v>
      </c>
      <c r="P371" s="124"/>
      <c r="Q371" s="85"/>
      <c r="R371" s="85"/>
      <c r="S371" s="85"/>
      <c r="T371" s="85"/>
      <c r="U371" s="85"/>
      <c r="V371" s="85"/>
      <c r="W371" s="85"/>
      <c r="X371" s="85"/>
      <c r="Y371" s="85"/>
      <c r="Z371" s="85"/>
    </row>
    <row r="372">
      <c r="A372" s="86">
        <v>45853.0</v>
      </c>
      <c r="B372" s="87">
        <f t="shared" si="85"/>
        <v>45853</v>
      </c>
      <c r="C372" s="88">
        <f t="shared" si="90"/>
        <v>0.75</v>
      </c>
      <c r="D372" s="90" t="s">
        <v>1085</v>
      </c>
      <c r="E372" s="90"/>
      <c r="F372" s="90"/>
      <c r="G372" s="90"/>
      <c r="H372" s="94" t="str">
        <f t="shared" si="86"/>
        <v>D</v>
      </c>
      <c r="I372" s="90">
        <f t="shared" si="87"/>
        <v>0</v>
      </c>
      <c r="J372" s="90" t="s">
        <v>139</v>
      </c>
      <c r="K372" s="90"/>
      <c r="L372" s="90"/>
      <c r="M372" s="90"/>
      <c r="N372" s="94" t="str">
        <f t="shared" si="88"/>
        <v>D</v>
      </c>
      <c r="O372" s="90">
        <f t="shared" si="89"/>
        <v>0</v>
      </c>
      <c r="P372" s="90"/>
      <c r="Q372" s="85"/>
      <c r="R372" s="85"/>
      <c r="S372" s="85"/>
      <c r="T372" s="85"/>
      <c r="U372" s="85"/>
      <c r="V372" s="85"/>
      <c r="W372" s="85"/>
      <c r="X372" s="85"/>
      <c r="Y372" s="85"/>
      <c r="Z372" s="85"/>
    </row>
    <row r="373">
      <c r="A373" s="86">
        <v>45853.0</v>
      </c>
      <c r="B373" s="87">
        <f t="shared" si="85"/>
        <v>45853</v>
      </c>
      <c r="C373" s="88">
        <f t="shared" si="90"/>
        <v>0.7569444444</v>
      </c>
      <c r="D373" s="90" t="s">
        <v>1087</v>
      </c>
      <c r="E373" s="90"/>
      <c r="F373" s="90"/>
      <c r="G373" s="90"/>
      <c r="H373" s="94" t="str">
        <f t="shared" si="86"/>
        <v>D</v>
      </c>
      <c r="I373" s="90">
        <f t="shared" si="87"/>
        <v>0</v>
      </c>
      <c r="J373" s="90" t="s">
        <v>1095</v>
      </c>
      <c r="K373" s="90"/>
      <c r="L373" s="90"/>
      <c r="M373" s="90"/>
      <c r="N373" s="94" t="str">
        <f t="shared" si="88"/>
        <v>D</v>
      </c>
      <c r="O373" s="90">
        <f t="shared" si="89"/>
        <v>0</v>
      </c>
      <c r="P373" s="90"/>
      <c r="Q373" s="85"/>
      <c r="R373" s="85"/>
      <c r="S373" s="85"/>
      <c r="T373" s="85"/>
      <c r="U373" s="85"/>
      <c r="V373" s="85"/>
      <c r="W373" s="85"/>
      <c r="X373" s="85"/>
      <c r="Y373" s="85"/>
      <c r="Z373" s="85"/>
    </row>
    <row r="374">
      <c r="A374" s="86">
        <v>45853.0</v>
      </c>
      <c r="B374" s="87">
        <f t="shared" si="85"/>
        <v>45853</v>
      </c>
      <c r="C374" s="88">
        <f t="shared" si="90"/>
        <v>0.7638888889</v>
      </c>
      <c r="D374" s="90" t="s">
        <v>1094</v>
      </c>
      <c r="E374" s="90"/>
      <c r="F374" s="90"/>
      <c r="G374" s="90"/>
      <c r="H374" s="94" t="str">
        <f t="shared" si="86"/>
        <v>D</v>
      </c>
      <c r="I374" s="90">
        <f t="shared" si="87"/>
        <v>0</v>
      </c>
      <c r="J374" s="90" t="s">
        <v>1093</v>
      </c>
      <c r="K374" s="90"/>
      <c r="L374" s="90"/>
      <c r="M374" s="90"/>
      <c r="N374" s="94" t="str">
        <f t="shared" si="88"/>
        <v>D</v>
      </c>
      <c r="O374" s="90">
        <f t="shared" si="89"/>
        <v>0</v>
      </c>
      <c r="P374" s="90"/>
      <c r="Q374" s="85"/>
      <c r="R374" s="85"/>
      <c r="S374" s="85"/>
      <c r="T374" s="85"/>
      <c r="U374" s="85"/>
      <c r="V374" s="85"/>
      <c r="W374" s="85"/>
      <c r="X374" s="85"/>
      <c r="Y374" s="85"/>
      <c r="Z374" s="85"/>
    </row>
    <row r="375">
      <c r="A375" s="86">
        <v>45853.0</v>
      </c>
      <c r="B375" s="87">
        <f t="shared" si="85"/>
        <v>45853</v>
      </c>
      <c r="C375" s="88">
        <f t="shared" si="90"/>
        <v>0.7708333333</v>
      </c>
      <c r="D375" s="90" t="s">
        <v>1097</v>
      </c>
      <c r="E375" s="90"/>
      <c r="F375" s="90"/>
      <c r="G375" s="90"/>
      <c r="H375" s="94" t="str">
        <f t="shared" si="86"/>
        <v>D</v>
      </c>
      <c r="I375" s="90">
        <f t="shared" si="87"/>
        <v>0</v>
      </c>
      <c r="J375" s="90" t="s">
        <v>1092</v>
      </c>
      <c r="K375" s="90"/>
      <c r="L375" s="90"/>
      <c r="M375" s="90"/>
      <c r="N375" s="94" t="str">
        <f t="shared" si="88"/>
        <v>D</v>
      </c>
      <c r="O375" s="90">
        <f t="shared" si="89"/>
        <v>0</v>
      </c>
      <c r="P375" s="124"/>
      <c r="Q375" s="85"/>
      <c r="R375" s="85"/>
      <c r="S375" s="85"/>
      <c r="T375" s="85"/>
      <c r="U375" s="85"/>
      <c r="V375" s="85"/>
      <c r="W375" s="85"/>
      <c r="X375" s="85"/>
      <c r="Y375" s="85"/>
      <c r="Z375" s="85"/>
    </row>
    <row r="376">
      <c r="A376" s="86">
        <v>45853.0</v>
      </c>
      <c r="B376" s="87">
        <f t="shared" si="85"/>
        <v>45853</v>
      </c>
      <c r="C376" s="88">
        <f t="shared" si="90"/>
        <v>0.7777777778</v>
      </c>
      <c r="D376" s="90" t="s">
        <v>144</v>
      </c>
      <c r="E376" s="90"/>
      <c r="F376" s="90"/>
      <c r="G376" s="90"/>
      <c r="H376" s="94" t="str">
        <f t="shared" si="86"/>
        <v>D</v>
      </c>
      <c r="I376" s="90">
        <f t="shared" si="87"/>
        <v>0</v>
      </c>
      <c r="J376" s="90" t="s">
        <v>1097</v>
      </c>
      <c r="K376" s="90"/>
      <c r="L376" s="90"/>
      <c r="M376" s="90"/>
      <c r="N376" s="94" t="str">
        <f t="shared" si="88"/>
        <v>D</v>
      </c>
      <c r="O376" s="90">
        <f t="shared" si="89"/>
        <v>0</v>
      </c>
      <c r="P376" s="90"/>
      <c r="Q376" s="85"/>
      <c r="R376" s="85"/>
      <c r="S376" s="85"/>
      <c r="T376" s="85"/>
      <c r="U376" s="85"/>
      <c r="V376" s="85"/>
      <c r="W376" s="85"/>
      <c r="X376" s="85"/>
      <c r="Y376" s="85"/>
      <c r="Z376" s="85"/>
    </row>
    <row r="377">
      <c r="A377" s="86">
        <v>45853.0</v>
      </c>
      <c r="B377" s="87">
        <f t="shared" si="85"/>
        <v>45853</v>
      </c>
      <c r="C377" s="88">
        <f t="shared" si="90"/>
        <v>0.7847222222</v>
      </c>
      <c r="D377" s="90" t="s">
        <v>1091</v>
      </c>
      <c r="E377" s="90"/>
      <c r="F377" s="90"/>
      <c r="G377" s="90"/>
      <c r="H377" s="94" t="str">
        <f t="shared" si="86"/>
        <v>D</v>
      </c>
      <c r="I377" s="90">
        <f t="shared" si="87"/>
        <v>0</v>
      </c>
      <c r="J377" s="90" t="s">
        <v>1094</v>
      </c>
      <c r="K377" s="90"/>
      <c r="L377" s="90"/>
      <c r="M377" s="90"/>
      <c r="N377" s="94" t="str">
        <f t="shared" si="88"/>
        <v>D</v>
      </c>
      <c r="O377" s="90">
        <f t="shared" si="89"/>
        <v>0</v>
      </c>
      <c r="P377" s="124"/>
      <c r="Q377" s="85"/>
      <c r="R377" s="85"/>
      <c r="S377" s="85"/>
      <c r="T377" s="85"/>
      <c r="U377" s="85"/>
      <c r="V377" s="85"/>
      <c r="W377" s="85"/>
      <c r="X377" s="85"/>
      <c r="Y377" s="85"/>
      <c r="Z377" s="85"/>
    </row>
    <row r="378">
      <c r="A378" s="86">
        <v>45853.0</v>
      </c>
      <c r="B378" s="87">
        <f t="shared" si="85"/>
        <v>45853</v>
      </c>
      <c r="C378" s="88">
        <f t="shared" si="90"/>
        <v>0.7916666667</v>
      </c>
      <c r="D378" s="90" t="s">
        <v>1088</v>
      </c>
      <c r="E378" s="90"/>
      <c r="F378" s="90"/>
      <c r="G378" s="90"/>
      <c r="H378" s="94" t="str">
        <f t="shared" si="86"/>
        <v>D</v>
      </c>
      <c r="I378" s="90">
        <f t="shared" si="87"/>
        <v>0</v>
      </c>
      <c r="J378" s="90" t="s">
        <v>1091</v>
      </c>
      <c r="K378" s="90"/>
      <c r="L378" s="90"/>
      <c r="M378" s="90"/>
      <c r="N378" s="94" t="str">
        <f t="shared" si="88"/>
        <v>D</v>
      </c>
      <c r="O378" s="90">
        <f t="shared" si="89"/>
        <v>0</v>
      </c>
      <c r="P378" s="124"/>
      <c r="Q378" s="85"/>
      <c r="R378" s="85"/>
      <c r="S378" s="85"/>
      <c r="T378" s="85"/>
      <c r="U378" s="85"/>
      <c r="V378" s="85"/>
      <c r="W378" s="85"/>
      <c r="X378" s="85"/>
      <c r="Y378" s="85"/>
      <c r="Z378" s="85"/>
    </row>
    <row r="379">
      <c r="A379" s="86">
        <v>45853.0</v>
      </c>
      <c r="B379" s="87">
        <f t="shared" si="85"/>
        <v>45853</v>
      </c>
      <c r="C379" s="88">
        <f t="shared" si="90"/>
        <v>0.7986111111</v>
      </c>
      <c r="D379" s="90" t="s">
        <v>1083</v>
      </c>
      <c r="E379" s="90"/>
      <c r="F379" s="90"/>
      <c r="G379" s="90"/>
      <c r="H379" s="94" t="str">
        <f t="shared" si="86"/>
        <v>D</v>
      </c>
      <c r="I379" s="90">
        <f t="shared" si="87"/>
        <v>0</v>
      </c>
      <c r="J379" s="90" t="s">
        <v>1089</v>
      </c>
      <c r="K379" s="90"/>
      <c r="L379" s="90"/>
      <c r="M379" s="90"/>
      <c r="N379" s="94" t="str">
        <f t="shared" si="88"/>
        <v>D</v>
      </c>
      <c r="O379" s="90">
        <f t="shared" si="89"/>
        <v>0</v>
      </c>
      <c r="P379" s="124"/>
      <c r="Q379" s="85"/>
      <c r="R379" s="85"/>
      <c r="S379" s="85"/>
      <c r="T379" s="85"/>
      <c r="U379" s="85"/>
      <c r="V379" s="85"/>
      <c r="W379" s="85"/>
      <c r="X379" s="85"/>
      <c r="Y379" s="85"/>
      <c r="Z379" s="85"/>
    </row>
    <row r="380">
      <c r="A380" s="86">
        <v>45853.0</v>
      </c>
      <c r="B380" s="87">
        <f t="shared" si="85"/>
        <v>45853</v>
      </c>
      <c r="C380" s="88">
        <f t="shared" si="90"/>
        <v>0.8055555556</v>
      </c>
      <c r="D380" s="90" t="s">
        <v>1092</v>
      </c>
      <c r="E380" s="90"/>
      <c r="F380" s="90"/>
      <c r="G380" s="90"/>
      <c r="H380" s="94" t="str">
        <f t="shared" si="86"/>
        <v>D</v>
      </c>
      <c r="I380" s="90">
        <f t="shared" si="87"/>
        <v>0</v>
      </c>
      <c r="J380" s="90" t="s">
        <v>1100</v>
      </c>
      <c r="K380" s="90"/>
      <c r="L380" s="90"/>
      <c r="M380" s="90"/>
      <c r="N380" s="94" t="str">
        <f t="shared" si="88"/>
        <v>D</v>
      </c>
      <c r="O380" s="90">
        <f t="shared" si="89"/>
        <v>0</v>
      </c>
      <c r="P380" s="124"/>
      <c r="Q380" s="85"/>
      <c r="R380" s="85"/>
      <c r="S380" s="85"/>
      <c r="T380" s="85"/>
      <c r="U380" s="85"/>
      <c r="V380" s="85"/>
      <c r="W380" s="85"/>
      <c r="X380" s="85"/>
      <c r="Y380" s="85"/>
      <c r="Z380" s="85"/>
    </row>
    <row r="381">
      <c r="A381" s="86">
        <v>45853.0</v>
      </c>
      <c r="B381" s="87">
        <f t="shared" si="85"/>
        <v>45853</v>
      </c>
      <c r="C381" s="88">
        <f t="shared" si="90"/>
        <v>0.8125</v>
      </c>
      <c r="D381" s="90" t="s">
        <v>1093</v>
      </c>
      <c r="E381" s="90"/>
      <c r="F381" s="90"/>
      <c r="G381" s="90"/>
      <c r="H381" s="94" t="str">
        <f t="shared" si="86"/>
        <v>D</v>
      </c>
      <c r="I381" s="90">
        <f t="shared" si="87"/>
        <v>0</v>
      </c>
      <c r="J381" s="90" t="s">
        <v>1090</v>
      </c>
      <c r="K381" s="90"/>
      <c r="L381" s="90"/>
      <c r="M381" s="90"/>
      <c r="N381" s="94" t="str">
        <f t="shared" si="88"/>
        <v>D</v>
      </c>
      <c r="O381" s="90">
        <f t="shared" si="89"/>
        <v>0</v>
      </c>
      <c r="P381" s="124"/>
      <c r="Q381" s="85"/>
      <c r="R381" s="85"/>
      <c r="S381" s="85"/>
      <c r="T381" s="85"/>
      <c r="U381" s="85"/>
      <c r="V381" s="85"/>
      <c r="W381" s="85"/>
      <c r="X381" s="85"/>
      <c r="Y381" s="85"/>
      <c r="Z381" s="85"/>
    </row>
    <row r="382">
      <c r="A382" s="86">
        <v>45853.0</v>
      </c>
      <c r="B382" s="87">
        <f t="shared" si="85"/>
        <v>45853</v>
      </c>
      <c r="C382" s="88">
        <f t="shared" si="90"/>
        <v>0.8194444444</v>
      </c>
      <c r="D382" s="90" t="s">
        <v>1089</v>
      </c>
      <c r="E382" s="90"/>
      <c r="F382" s="90"/>
      <c r="G382" s="90"/>
      <c r="H382" s="94" t="str">
        <f t="shared" si="86"/>
        <v>D</v>
      </c>
      <c r="I382" s="90">
        <f t="shared" si="87"/>
        <v>0</v>
      </c>
      <c r="J382" s="90" t="s">
        <v>1099</v>
      </c>
      <c r="K382" s="90"/>
      <c r="L382" s="90"/>
      <c r="M382" s="90"/>
      <c r="N382" s="94" t="str">
        <f t="shared" si="88"/>
        <v>D</v>
      </c>
      <c r="O382" s="90">
        <f t="shared" si="89"/>
        <v>0</v>
      </c>
      <c r="P382" s="124"/>
      <c r="Q382" s="85"/>
      <c r="R382" s="85"/>
      <c r="S382" s="85"/>
      <c r="T382" s="85"/>
      <c r="U382" s="85"/>
      <c r="V382" s="85"/>
      <c r="W382" s="85"/>
      <c r="X382" s="85"/>
      <c r="Y382" s="85"/>
      <c r="Z382" s="85"/>
    </row>
    <row r="383">
      <c r="A383" s="86">
        <v>45853.0</v>
      </c>
      <c r="B383" s="87">
        <f t="shared" si="85"/>
        <v>45853</v>
      </c>
      <c r="C383" s="88">
        <f t="shared" si="90"/>
        <v>0.8263888889</v>
      </c>
      <c r="D383" s="90" t="s">
        <v>1096</v>
      </c>
      <c r="E383" s="90"/>
      <c r="F383" s="90"/>
      <c r="G383" s="90"/>
      <c r="H383" s="94" t="str">
        <f t="shared" si="86"/>
        <v>D</v>
      </c>
      <c r="I383" s="90">
        <f t="shared" si="87"/>
        <v>0</v>
      </c>
      <c r="J383" s="90" t="s">
        <v>1083</v>
      </c>
      <c r="K383" s="90"/>
      <c r="L383" s="90"/>
      <c r="M383" s="90"/>
      <c r="N383" s="94" t="str">
        <f t="shared" si="88"/>
        <v>D</v>
      </c>
      <c r="O383" s="90">
        <f t="shared" si="89"/>
        <v>0</v>
      </c>
      <c r="P383" s="124"/>
      <c r="Q383" s="85"/>
      <c r="R383" s="85"/>
      <c r="S383" s="85"/>
      <c r="T383" s="85"/>
      <c r="U383" s="85"/>
      <c r="V383" s="85"/>
      <c r="W383" s="85"/>
      <c r="X383" s="85"/>
      <c r="Y383" s="85"/>
      <c r="Z383" s="85"/>
    </row>
    <row r="384">
      <c r="A384" s="86">
        <v>45853.0</v>
      </c>
      <c r="B384" s="87">
        <f t="shared" si="85"/>
        <v>45853</v>
      </c>
      <c r="C384" s="88">
        <f t="shared" si="90"/>
        <v>0.8333333333</v>
      </c>
      <c r="D384" s="90" t="s">
        <v>1095</v>
      </c>
      <c r="E384" s="90"/>
      <c r="F384" s="90"/>
      <c r="G384" s="90"/>
      <c r="H384" s="94" t="str">
        <f t="shared" si="86"/>
        <v>D</v>
      </c>
      <c r="I384" s="90">
        <f t="shared" si="87"/>
        <v>0</v>
      </c>
      <c r="J384" s="90" t="s">
        <v>1084</v>
      </c>
      <c r="K384" s="90"/>
      <c r="L384" s="90"/>
      <c r="M384" s="90"/>
      <c r="N384" s="94" t="str">
        <f t="shared" si="88"/>
        <v>D</v>
      </c>
      <c r="O384" s="90">
        <f t="shared" si="89"/>
        <v>0</v>
      </c>
      <c r="P384" s="124"/>
      <c r="Q384" s="85"/>
      <c r="R384" s="85"/>
      <c r="S384" s="85"/>
      <c r="T384" s="85"/>
      <c r="U384" s="85"/>
      <c r="V384" s="85"/>
      <c r="W384" s="85"/>
      <c r="X384" s="85"/>
      <c r="Y384" s="85"/>
      <c r="Z384" s="85"/>
    </row>
    <row r="385">
      <c r="A385" s="86">
        <v>45853.0</v>
      </c>
      <c r="B385" s="87">
        <f t="shared" si="85"/>
        <v>45853</v>
      </c>
      <c r="C385" s="88">
        <f t="shared" si="90"/>
        <v>0.8402777778</v>
      </c>
      <c r="D385" s="90" t="s">
        <v>1099</v>
      </c>
      <c r="E385" s="90"/>
      <c r="F385" s="90"/>
      <c r="G385" s="90"/>
      <c r="H385" s="94" t="str">
        <f t="shared" si="86"/>
        <v>D</v>
      </c>
      <c r="I385" s="90">
        <f t="shared" si="87"/>
        <v>0</v>
      </c>
      <c r="J385" s="90" t="s">
        <v>257</v>
      </c>
      <c r="K385" s="90"/>
      <c r="L385" s="90"/>
      <c r="M385" s="90"/>
      <c r="N385" s="94" t="str">
        <f t="shared" si="88"/>
        <v>D</v>
      </c>
      <c r="O385" s="90">
        <f t="shared" si="89"/>
        <v>0</v>
      </c>
      <c r="P385" s="124"/>
      <c r="Q385" s="85"/>
      <c r="R385" s="85"/>
      <c r="S385" s="85"/>
      <c r="T385" s="85"/>
      <c r="U385" s="85"/>
      <c r="V385" s="85"/>
      <c r="W385" s="85"/>
      <c r="X385" s="85"/>
      <c r="Y385" s="85"/>
      <c r="Z385" s="85"/>
    </row>
    <row r="386">
      <c r="A386" s="86">
        <v>45853.0</v>
      </c>
      <c r="B386" s="87">
        <f t="shared" si="85"/>
        <v>45853</v>
      </c>
      <c r="C386" s="88">
        <f t="shared" si="90"/>
        <v>0.8472222222</v>
      </c>
      <c r="D386" s="90" t="s">
        <v>1086</v>
      </c>
      <c r="E386" s="90"/>
      <c r="F386" s="90"/>
      <c r="G386" s="90"/>
      <c r="H386" s="94" t="str">
        <f t="shared" si="86"/>
        <v>D</v>
      </c>
      <c r="I386" s="90">
        <f t="shared" si="87"/>
        <v>0</v>
      </c>
      <c r="J386" s="90" t="s">
        <v>1096</v>
      </c>
      <c r="K386" s="90"/>
      <c r="L386" s="90"/>
      <c r="M386" s="90"/>
      <c r="N386" s="94" t="str">
        <f t="shared" si="88"/>
        <v>D</v>
      </c>
      <c r="O386" s="90">
        <f t="shared" si="89"/>
        <v>0</v>
      </c>
      <c r="P386" s="124"/>
      <c r="Q386" s="85"/>
      <c r="R386" s="85"/>
      <c r="S386" s="85"/>
      <c r="T386" s="85"/>
      <c r="U386" s="85"/>
      <c r="V386" s="85"/>
      <c r="W386" s="85"/>
      <c r="X386" s="85"/>
      <c r="Y386" s="85"/>
      <c r="Z386" s="85"/>
    </row>
    <row r="387">
      <c r="A387" s="86">
        <v>45853.0</v>
      </c>
      <c r="B387" s="87">
        <f t="shared" si="85"/>
        <v>45853</v>
      </c>
      <c r="C387" s="88">
        <f t="shared" si="90"/>
        <v>0.8541666667</v>
      </c>
      <c r="D387" s="90" t="s">
        <v>1081</v>
      </c>
      <c r="E387" s="90"/>
      <c r="F387" s="90"/>
      <c r="G387" s="90"/>
      <c r="H387" s="94" t="str">
        <f t="shared" si="86"/>
        <v>D</v>
      </c>
      <c r="I387" s="90">
        <f t="shared" si="87"/>
        <v>0</v>
      </c>
      <c r="J387" s="90" t="s">
        <v>1098</v>
      </c>
      <c r="K387" s="90"/>
      <c r="L387" s="90"/>
      <c r="M387" s="90"/>
      <c r="N387" s="94" t="str">
        <f t="shared" si="88"/>
        <v>D</v>
      </c>
      <c r="O387" s="90">
        <f t="shared" si="89"/>
        <v>0</v>
      </c>
      <c r="P387" s="124"/>
      <c r="Q387" s="85"/>
      <c r="R387" s="85"/>
      <c r="S387" s="85"/>
      <c r="T387" s="85"/>
      <c r="U387" s="85"/>
      <c r="V387" s="85"/>
      <c r="W387" s="85"/>
      <c r="X387" s="85"/>
      <c r="Y387" s="85"/>
      <c r="Z387" s="85"/>
    </row>
    <row r="388">
      <c r="A388" s="86">
        <v>45853.0</v>
      </c>
      <c r="B388" s="87">
        <f t="shared" si="85"/>
        <v>45853</v>
      </c>
      <c r="C388" s="88">
        <f t="shared" si="90"/>
        <v>0.8611111111</v>
      </c>
      <c r="D388" s="90" t="s">
        <v>139</v>
      </c>
      <c r="E388" s="90"/>
      <c r="F388" s="90"/>
      <c r="G388" s="90"/>
      <c r="H388" s="94" t="str">
        <f t="shared" si="86"/>
        <v>D</v>
      </c>
      <c r="I388" s="90">
        <f t="shared" si="87"/>
        <v>0</v>
      </c>
      <c r="J388" s="90" t="s">
        <v>1080</v>
      </c>
      <c r="K388" s="90"/>
      <c r="L388" s="90"/>
      <c r="M388" s="90"/>
      <c r="N388" s="94" t="str">
        <f t="shared" si="88"/>
        <v>D</v>
      </c>
      <c r="O388" s="90">
        <f t="shared" si="89"/>
        <v>0</v>
      </c>
      <c r="P388" s="124"/>
      <c r="Q388" s="85"/>
      <c r="R388" s="85"/>
      <c r="S388" s="85"/>
      <c r="T388" s="85"/>
      <c r="U388" s="85"/>
      <c r="V388" s="85"/>
      <c r="W388" s="85"/>
      <c r="X388" s="85"/>
      <c r="Y388" s="85"/>
      <c r="Z388" s="85"/>
    </row>
    <row r="389">
      <c r="A389" s="86">
        <v>45853.0</v>
      </c>
      <c r="B389" s="87">
        <f t="shared" si="85"/>
        <v>45853</v>
      </c>
      <c r="C389" s="88">
        <f t="shared" si="90"/>
        <v>0.8680555556</v>
      </c>
      <c r="D389" s="90" t="s">
        <v>1090</v>
      </c>
      <c r="E389" s="90"/>
      <c r="F389" s="90"/>
      <c r="G389" s="90"/>
      <c r="H389" s="94" t="str">
        <f t="shared" si="86"/>
        <v>D</v>
      </c>
      <c r="I389" s="90">
        <f t="shared" si="87"/>
        <v>0</v>
      </c>
      <c r="J389" s="90" t="s">
        <v>1088</v>
      </c>
      <c r="K389" s="90"/>
      <c r="L389" s="90"/>
      <c r="M389" s="90"/>
      <c r="N389" s="94" t="str">
        <f t="shared" si="88"/>
        <v>D</v>
      </c>
      <c r="O389" s="90">
        <f t="shared" si="89"/>
        <v>0</v>
      </c>
      <c r="P389" s="124"/>
      <c r="Q389" s="85"/>
      <c r="R389" s="85"/>
      <c r="S389" s="85"/>
      <c r="T389" s="85"/>
      <c r="U389" s="85"/>
      <c r="V389" s="85"/>
      <c r="W389" s="85"/>
      <c r="X389" s="85"/>
      <c r="Y389" s="85"/>
      <c r="Z389" s="85"/>
    </row>
    <row r="390">
      <c r="A390" s="86">
        <v>45853.0</v>
      </c>
      <c r="B390" s="87">
        <f t="shared" si="85"/>
        <v>45853</v>
      </c>
      <c r="C390" s="88">
        <f t="shared" si="90"/>
        <v>0.875</v>
      </c>
      <c r="D390" s="90" t="s">
        <v>1098</v>
      </c>
      <c r="E390" s="90"/>
      <c r="F390" s="90"/>
      <c r="G390" s="90"/>
      <c r="H390" s="94" t="str">
        <f t="shared" si="86"/>
        <v>D</v>
      </c>
      <c r="I390" s="90">
        <f t="shared" si="87"/>
        <v>0</v>
      </c>
      <c r="J390" s="90" t="s">
        <v>166</v>
      </c>
      <c r="K390" s="90"/>
      <c r="L390" s="90"/>
      <c r="M390" s="90"/>
      <c r="N390" s="94" t="str">
        <f t="shared" si="88"/>
        <v>D</v>
      </c>
      <c r="O390" s="90">
        <f t="shared" si="89"/>
        <v>0</v>
      </c>
      <c r="P390" s="90"/>
      <c r="Q390" s="85"/>
      <c r="R390" s="85"/>
      <c r="S390" s="85"/>
      <c r="T390" s="85"/>
      <c r="U390" s="85"/>
      <c r="V390" s="85"/>
      <c r="W390" s="85"/>
      <c r="X390" s="85"/>
      <c r="Y390" s="85"/>
      <c r="Z390" s="85"/>
    </row>
    <row r="391">
      <c r="A391" s="137" t="s">
        <v>116</v>
      </c>
      <c r="B391" s="81" t="s">
        <v>16</v>
      </c>
      <c r="C391" s="150" t="s">
        <v>117</v>
      </c>
      <c r="D391" s="82" t="s">
        <v>118</v>
      </c>
      <c r="E391" s="82" t="s">
        <v>119</v>
      </c>
      <c r="F391" s="83" t="s">
        <v>120</v>
      </c>
      <c r="G391" s="82" t="s">
        <v>121</v>
      </c>
      <c r="H391" s="82" t="s">
        <v>122</v>
      </c>
      <c r="I391" s="82" t="s">
        <v>123</v>
      </c>
      <c r="J391" s="82" t="s">
        <v>118</v>
      </c>
      <c r="K391" s="82" t="s">
        <v>124</v>
      </c>
      <c r="L391" s="83" t="s">
        <v>125</v>
      </c>
      <c r="M391" s="82" t="s">
        <v>121</v>
      </c>
      <c r="N391" s="82" t="s">
        <v>122</v>
      </c>
      <c r="O391" s="82" t="s">
        <v>123</v>
      </c>
      <c r="P391" s="166" t="s">
        <v>52</v>
      </c>
      <c r="Q391" s="85"/>
      <c r="R391" s="85"/>
      <c r="S391" s="85"/>
      <c r="T391" s="85"/>
      <c r="U391" s="85"/>
      <c r="V391" s="85"/>
      <c r="W391" s="85"/>
      <c r="X391" s="85"/>
      <c r="Y391" s="85"/>
      <c r="Z391" s="85"/>
    </row>
    <row r="392">
      <c r="A392" s="86">
        <v>45854.0</v>
      </c>
      <c r="B392" s="87">
        <f t="shared" ref="B392:B416" si="91">A392</f>
        <v>45854</v>
      </c>
      <c r="C392" s="88">
        <v>0.7083333333333334</v>
      </c>
      <c r="D392" s="90" t="s">
        <v>1086</v>
      </c>
      <c r="E392" s="90"/>
      <c r="F392" s="90"/>
      <c r="G392" s="90"/>
      <c r="H392" s="94" t="str">
        <f t="shared" ref="H392:H416" si="92">IFS(G392&gt;M392,"W",G392&lt;M392,"L",G392=M392,"D")</f>
        <v>D</v>
      </c>
      <c r="I392" s="90">
        <f t="shared" ref="I392:I416" si="93">iferror(if(H392="W",lookup(G392,{7000,10000,20000,30000,50000,100000,150000},{210,300,600,900,1000,1800,2700}),lookup(G392,{7000,10000,20000,30000,50000,100000,150000},{105,150,300,450,500,900,1350})),0)</f>
        <v>0</v>
      </c>
      <c r="J392" s="89" t="s">
        <v>1100</v>
      </c>
      <c r="K392" s="90"/>
      <c r="L392" s="90"/>
      <c r="M392" s="89"/>
      <c r="N392" s="94" t="str">
        <f t="shared" ref="N392:N416" si="94">IFS(M392&gt;G392,"W",M392&lt;G392,"L",M392=G392,"D")</f>
        <v>D</v>
      </c>
      <c r="O392" s="90">
        <f t="shared" ref="O392:O416" si="95">iferror(if(N392="W",lookup(M392,{7000,10000,20000,30000,50000,100000,150000},{210,300,600,900,1000,1800,2700}),lookup(M392,{7000,10000,20000,30000,50000,100000,150000},{105,150,300,450,500,900,1350})),0)</f>
        <v>0</v>
      </c>
      <c r="P392" s="124"/>
      <c r="Q392" s="85"/>
      <c r="R392" s="85"/>
      <c r="S392" s="85"/>
      <c r="T392" s="85"/>
      <c r="U392" s="85"/>
      <c r="V392" s="85"/>
      <c r="W392" s="85"/>
      <c r="X392" s="85"/>
      <c r="Y392" s="85"/>
      <c r="Z392" s="85"/>
    </row>
    <row r="393">
      <c r="A393" s="86">
        <v>45854.0</v>
      </c>
      <c r="B393" s="87">
        <f t="shared" si="91"/>
        <v>45854</v>
      </c>
      <c r="C393" s="88">
        <f t="shared" ref="C393:C416" si="96">C392 + TIME(0, 10, 0)</f>
        <v>0.7152777778</v>
      </c>
      <c r="D393" s="90" t="s">
        <v>1089</v>
      </c>
      <c r="E393" s="90"/>
      <c r="F393" s="90"/>
      <c r="G393" s="90"/>
      <c r="H393" s="94" t="str">
        <f t="shared" si="92"/>
        <v>D</v>
      </c>
      <c r="I393" s="90">
        <f t="shared" si="93"/>
        <v>0</v>
      </c>
      <c r="J393" s="90" t="s">
        <v>1093</v>
      </c>
      <c r="K393" s="90"/>
      <c r="L393" s="90"/>
      <c r="M393" s="90"/>
      <c r="N393" s="94" t="str">
        <f t="shared" si="94"/>
        <v>D</v>
      </c>
      <c r="O393" s="90">
        <f t="shared" si="95"/>
        <v>0</v>
      </c>
      <c r="P393" s="124"/>
      <c r="Q393" s="85"/>
      <c r="R393" s="85"/>
      <c r="S393" s="85"/>
      <c r="T393" s="85"/>
      <c r="U393" s="85"/>
      <c r="V393" s="85"/>
      <c r="W393" s="85"/>
      <c r="X393" s="85"/>
      <c r="Y393" s="85"/>
      <c r="Z393" s="85"/>
    </row>
    <row r="394">
      <c r="A394" s="86">
        <v>45854.0</v>
      </c>
      <c r="B394" s="87">
        <f t="shared" si="91"/>
        <v>45854</v>
      </c>
      <c r="C394" s="88">
        <f t="shared" si="96"/>
        <v>0.7222222222</v>
      </c>
      <c r="D394" s="90" t="s">
        <v>1080</v>
      </c>
      <c r="E394" s="90"/>
      <c r="F394" s="90"/>
      <c r="G394" s="90"/>
      <c r="H394" s="94" t="str">
        <f t="shared" si="92"/>
        <v>D</v>
      </c>
      <c r="I394" s="90">
        <f t="shared" si="93"/>
        <v>0</v>
      </c>
      <c r="J394" s="90" t="s">
        <v>257</v>
      </c>
      <c r="K394" s="90"/>
      <c r="L394" s="90"/>
      <c r="M394" s="90"/>
      <c r="N394" s="94" t="str">
        <f t="shared" si="94"/>
        <v>D</v>
      </c>
      <c r="O394" s="90">
        <f t="shared" si="95"/>
        <v>0</v>
      </c>
      <c r="P394" s="124"/>
      <c r="Q394" s="85"/>
      <c r="R394" s="85"/>
      <c r="S394" s="85"/>
      <c r="T394" s="85"/>
      <c r="U394" s="85"/>
      <c r="V394" s="85"/>
      <c r="W394" s="85"/>
      <c r="X394" s="85"/>
      <c r="Y394" s="85"/>
      <c r="Z394" s="85"/>
    </row>
    <row r="395">
      <c r="A395" s="86">
        <v>45854.0</v>
      </c>
      <c r="B395" s="87">
        <f t="shared" si="91"/>
        <v>45854</v>
      </c>
      <c r="C395" s="88">
        <f t="shared" si="96"/>
        <v>0.7291666667</v>
      </c>
      <c r="D395" s="90" t="s">
        <v>1090</v>
      </c>
      <c r="E395" s="90"/>
      <c r="F395" s="90"/>
      <c r="G395" s="90"/>
      <c r="H395" s="94" t="str">
        <f t="shared" si="92"/>
        <v>D</v>
      </c>
      <c r="I395" s="90">
        <f t="shared" si="93"/>
        <v>0</v>
      </c>
      <c r="J395" s="90" t="s">
        <v>1092</v>
      </c>
      <c r="K395" s="90"/>
      <c r="L395" s="90"/>
      <c r="M395" s="90"/>
      <c r="N395" s="94" t="str">
        <f t="shared" si="94"/>
        <v>D</v>
      </c>
      <c r="O395" s="90">
        <f t="shared" si="95"/>
        <v>0</v>
      </c>
      <c r="P395" s="124"/>
      <c r="Q395" s="85"/>
      <c r="R395" s="85"/>
      <c r="S395" s="85"/>
      <c r="T395" s="85"/>
      <c r="U395" s="85"/>
      <c r="V395" s="85"/>
      <c r="W395" s="85"/>
      <c r="X395" s="85"/>
      <c r="Y395" s="85"/>
      <c r="Z395" s="85"/>
    </row>
    <row r="396">
      <c r="A396" s="86">
        <v>45854.0</v>
      </c>
      <c r="B396" s="87">
        <f t="shared" si="91"/>
        <v>45854</v>
      </c>
      <c r="C396" s="88">
        <f t="shared" si="96"/>
        <v>0.7361111111</v>
      </c>
      <c r="D396" s="90" t="s">
        <v>139</v>
      </c>
      <c r="E396" s="90"/>
      <c r="F396" s="90"/>
      <c r="G396" s="90"/>
      <c r="H396" s="94" t="str">
        <f t="shared" si="92"/>
        <v>D</v>
      </c>
      <c r="I396" s="90">
        <f t="shared" si="93"/>
        <v>0</v>
      </c>
      <c r="J396" s="90" t="s">
        <v>1086</v>
      </c>
      <c r="K396" s="90"/>
      <c r="L396" s="90"/>
      <c r="M396" s="90"/>
      <c r="N396" s="94" t="str">
        <f t="shared" si="94"/>
        <v>D</v>
      </c>
      <c r="O396" s="90">
        <f t="shared" si="95"/>
        <v>0</v>
      </c>
      <c r="P396" s="124"/>
      <c r="Q396" s="85"/>
      <c r="R396" s="85"/>
      <c r="S396" s="85"/>
      <c r="T396" s="85"/>
      <c r="U396" s="85"/>
      <c r="V396" s="85"/>
      <c r="W396" s="85"/>
      <c r="X396" s="85"/>
      <c r="Y396" s="85"/>
      <c r="Z396" s="85"/>
    </row>
    <row r="397">
      <c r="A397" s="86">
        <v>45854.0</v>
      </c>
      <c r="B397" s="87">
        <f t="shared" si="91"/>
        <v>45854</v>
      </c>
      <c r="C397" s="88">
        <f t="shared" si="96"/>
        <v>0.7430555556</v>
      </c>
      <c r="D397" s="90" t="s">
        <v>1082</v>
      </c>
      <c r="E397" s="90"/>
      <c r="F397" s="90"/>
      <c r="G397" s="90"/>
      <c r="H397" s="94" t="str">
        <f t="shared" si="92"/>
        <v>D</v>
      </c>
      <c r="I397" s="90">
        <f t="shared" si="93"/>
        <v>0</v>
      </c>
      <c r="J397" s="90" t="s">
        <v>1081</v>
      </c>
      <c r="K397" s="90"/>
      <c r="L397" s="90"/>
      <c r="M397" s="90"/>
      <c r="N397" s="94" t="str">
        <f t="shared" si="94"/>
        <v>D</v>
      </c>
      <c r="O397" s="90">
        <f t="shared" si="95"/>
        <v>0</v>
      </c>
      <c r="P397" s="124"/>
      <c r="Q397" s="85"/>
      <c r="R397" s="85"/>
      <c r="S397" s="85"/>
      <c r="T397" s="85"/>
      <c r="U397" s="85"/>
      <c r="V397" s="85"/>
      <c r="W397" s="85"/>
      <c r="X397" s="85"/>
      <c r="Y397" s="85"/>
      <c r="Z397" s="85"/>
    </row>
    <row r="398">
      <c r="A398" s="86">
        <v>45854.0</v>
      </c>
      <c r="B398" s="87">
        <f t="shared" si="91"/>
        <v>45854</v>
      </c>
      <c r="C398" s="88">
        <f t="shared" si="96"/>
        <v>0.75</v>
      </c>
      <c r="D398" s="90" t="s">
        <v>1083</v>
      </c>
      <c r="E398" s="90"/>
      <c r="F398" s="90"/>
      <c r="G398" s="90"/>
      <c r="H398" s="94" t="str">
        <f t="shared" si="92"/>
        <v>D</v>
      </c>
      <c r="I398" s="90">
        <f t="shared" si="93"/>
        <v>0</v>
      </c>
      <c r="J398" s="90" t="s">
        <v>1096</v>
      </c>
      <c r="K398" s="90"/>
      <c r="L398" s="90"/>
      <c r="M398" s="90"/>
      <c r="N398" s="94" t="str">
        <f t="shared" si="94"/>
        <v>D</v>
      </c>
      <c r="O398" s="90">
        <f t="shared" si="95"/>
        <v>0</v>
      </c>
      <c r="P398" s="124"/>
      <c r="Q398" s="85"/>
      <c r="R398" s="85"/>
      <c r="S398" s="85"/>
      <c r="T398" s="85"/>
      <c r="U398" s="85"/>
      <c r="V398" s="85"/>
      <c r="W398" s="85"/>
      <c r="X398" s="85"/>
      <c r="Y398" s="85"/>
      <c r="Z398" s="85"/>
    </row>
    <row r="399">
      <c r="A399" s="86">
        <v>45854.0</v>
      </c>
      <c r="B399" s="87">
        <f t="shared" si="91"/>
        <v>45854</v>
      </c>
      <c r="C399" s="88">
        <f t="shared" si="96"/>
        <v>0.7569444444</v>
      </c>
      <c r="D399" s="90" t="s">
        <v>1093</v>
      </c>
      <c r="E399" s="90"/>
      <c r="F399" s="90"/>
      <c r="G399" s="90"/>
      <c r="H399" s="94" t="str">
        <f t="shared" si="92"/>
        <v>D</v>
      </c>
      <c r="I399" s="90">
        <f t="shared" si="93"/>
        <v>0</v>
      </c>
      <c r="J399" s="90" t="s">
        <v>1084</v>
      </c>
      <c r="K399" s="90"/>
      <c r="L399" s="90"/>
      <c r="M399" s="90"/>
      <c r="N399" s="94" t="str">
        <f t="shared" si="94"/>
        <v>D</v>
      </c>
      <c r="O399" s="90">
        <f t="shared" si="95"/>
        <v>0</v>
      </c>
      <c r="P399" s="124"/>
      <c r="Q399" s="85"/>
      <c r="R399" s="85"/>
      <c r="S399" s="85"/>
      <c r="T399" s="85"/>
      <c r="U399" s="85"/>
      <c r="V399" s="85"/>
      <c r="W399" s="85"/>
      <c r="X399" s="85"/>
      <c r="Y399" s="85"/>
      <c r="Z399" s="85"/>
    </row>
    <row r="400">
      <c r="A400" s="86">
        <v>45854.0</v>
      </c>
      <c r="B400" s="87">
        <f t="shared" si="91"/>
        <v>45854</v>
      </c>
      <c r="C400" s="88">
        <f t="shared" si="96"/>
        <v>0.7638888889</v>
      </c>
      <c r="D400" s="90" t="s">
        <v>1085</v>
      </c>
      <c r="E400" s="90"/>
      <c r="F400" s="90"/>
      <c r="G400" s="90"/>
      <c r="H400" s="94" t="str">
        <f t="shared" si="92"/>
        <v>D</v>
      </c>
      <c r="I400" s="90">
        <f t="shared" si="93"/>
        <v>0</v>
      </c>
      <c r="J400" s="90" t="s">
        <v>1088</v>
      </c>
      <c r="K400" s="90"/>
      <c r="L400" s="90"/>
      <c r="M400" s="90"/>
      <c r="N400" s="94" t="str">
        <f t="shared" si="94"/>
        <v>D</v>
      </c>
      <c r="O400" s="90">
        <f t="shared" si="95"/>
        <v>0</v>
      </c>
      <c r="P400" s="124"/>
      <c r="Q400" s="85"/>
      <c r="R400" s="85"/>
      <c r="S400" s="85"/>
      <c r="T400" s="85"/>
      <c r="U400" s="85"/>
      <c r="V400" s="85"/>
      <c r="W400" s="85"/>
      <c r="X400" s="85"/>
      <c r="Y400" s="85"/>
      <c r="Z400" s="85"/>
    </row>
    <row r="401">
      <c r="A401" s="86">
        <v>45854.0</v>
      </c>
      <c r="B401" s="87">
        <f t="shared" si="91"/>
        <v>45854</v>
      </c>
      <c r="C401" s="88">
        <f t="shared" si="96"/>
        <v>0.7708333333</v>
      </c>
      <c r="D401" s="90" t="s">
        <v>1099</v>
      </c>
      <c r="E401" s="90"/>
      <c r="F401" s="90"/>
      <c r="G401" s="90"/>
      <c r="H401" s="94" t="str">
        <f t="shared" si="92"/>
        <v>D</v>
      </c>
      <c r="I401" s="90">
        <f t="shared" si="93"/>
        <v>0</v>
      </c>
      <c r="J401" s="90" t="s">
        <v>1080</v>
      </c>
      <c r="K401" s="90"/>
      <c r="L401" s="90"/>
      <c r="M401" s="90"/>
      <c r="N401" s="94" t="str">
        <f t="shared" si="94"/>
        <v>D</v>
      </c>
      <c r="O401" s="90">
        <f t="shared" si="95"/>
        <v>0</v>
      </c>
      <c r="P401" s="124"/>
      <c r="Q401" s="85"/>
      <c r="R401" s="85"/>
      <c r="S401" s="85"/>
      <c r="T401" s="85"/>
      <c r="U401" s="85"/>
      <c r="V401" s="85"/>
      <c r="W401" s="85"/>
      <c r="X401" s="85"/>
      <c r="Y401" s="85"/>
      <c r="Z401" s="85"/>
    </row>
    <row r="402">
      <c r="A402" s="86">
        <v>45854.0</v>
      </c>
      <c r="B402" s="87">
        <f t="shared" si="91"/>
        <v>45854</v>
      </c>
      <c r="C402" s="88">
        <f t="shared" si="96"/>
        <v>0.7777777778</v>
      </c>
      <c r="D402" s="90" t="s">
        <v>1096</v>
      </c>
      <c r="E402" s="90"/>
      <c r="F402" s="90"/>
      <c r="G402" s="90"/>
      <c r="H402" s="94" t="str">
        <f t="shared" si="92"/>
        <v>D</v>
      </c>
      <c r="I402" s="90">
        <f t="shared" si="93"/>
        <v>0</v>
      </c>
      <c r="J402" s="90" t="s">
        <v>1095</v>
      </c>
      <c r="K402" s="90"/>
      <c r="L402" s="90"/>
      <c r="M402" s="90"/>
      <c r="N402" s="94" t="str">
        <f t="shared" si="94"/>
        <v>D</v>
      </c>
      <c r="O402" s="90">
        <f t="shared" si="95"/>
        <v>0</v>
      </c>
      <c r="P402" s="124"/>
      <c r="Q402" s="85"/>
      <c r="R402" s="85"/>
      <c r="S402" s="85"/>
      <c r="T402" s="85"/>
      <c r="U402" s="85"/>
      <c r="V402" s="85"/>
      <c r="W402" s="85"/>
      <c r="X402" s="85"/>
      <c r="Y402" s="85"/>
      <c r="Z402" s="85"/>
    </row>
    <row r="403">
      <c r="A403" s="86">
        <v>45854.0</v>
      </c>
      <c r="B403" s="87">
        <f t="shared" si="91"/>
        <v>45854</v>
      </c>
      <c r="C403" s="88">
        <f t="shared" si="96"/>
        <v>0.7847222222</v>
      </c>
      <c r="D403" s="90" t="s">
        <v>1084</v>
      </c>
      <c r="E403" s="90"/>
      <c r="F403" s="90"/>
      <c r="G403" s="90"/>
      <c r="H403" s="94" t="str">
        <f t="shared" si="92"/>
        <v>D</v>
      </c>
      <c r="I403" s="90">
        <f t="shared" si="93"/>
        <v>0</v>
      </c>
      <c r="J403" s="90" t="s">
        <v>1083</v>
      </c>
      <c r="K403" s="90"/>
      <c r="L403" s="90"/>
      <c r="M403" s="90"/>
      <c r="N403" s="94" t="str">
        <f t="shared" si="94"/>
        <v>D</v>
      </c>
      <c r="O403" s="90">
        <f t="shared" si="95"/>
        <v>0</v>
      </c>
      <c r="P403" s="124"/>
      <c r="Q403" s="85"/>
      <c r="R403" s="85"/>
      <c r="S403" s="85"/>
      <c r="T403" s="85"/>
      <c r="U403" s="85"/>
      <c r="V403" s="85"/>
      <c r="W403" s="85"/>
      <c r="X403" s="85"/>
      <c r="Y403" s="85"/>
      <c r="Z403" s="85"/>
    </row>
    <row r="404">
      <c r="A404" s="86">
        <v>45854.0</v>
      </c>
      <c r="B404" s="87">
        <f t="shared" si="91"/>
        <v>45854</v>
      </c>
      <c r="C404" s="88">
        <f t="shared" si="96"/>
        <v>0.7916666667</v>
      </c>
      <c r="D404" s="90" t="s">
        <v>1081</v>
      </c>
      <c r="E404" s="90"/>
      <c r="F404" s="90"/>
      <c r="G404" s="90"/>
      <c r="H404" s="94" t="str">
        <f t="shared" si="92"/>
        <v>D</v>
      </c>
      <c r="I404" s="90">
        <f t="shared" si="93"/>
        <v>0</v>
      </c>
      <c r="J404" s="90" t="s">
        <v>1097</v>
      </c>
      <c r="K404" s="90"/>
      <c r="L404" s="90"/>
      <c r="M404" s="90"/>
      <c r="N404" s="94" t="str">
        <f t="shared" si="94"/>
        <v>D</v>
      </c>
      <c r="O404" s="90">
        <f t="shared" si="95"/>
        <v>0</v>
      </c>
      <c r="P404" s="124"/>
      <c r="Q404" s="85"/>
      <c r="R404" s="85"/>
      <c r="S404" s="85"/>
      <c r="T404" s="85"/>
      <c r="U404" s="85"/>
      <c r="V404" s="85"/>
      <c r="W404" s="85"/>
      <c r="X404" s="85"/>
      <c r="Y404" s="85"/>
      <c r="Z404" s="85"/>
    </row>
    <row r="405">
      <c r="A405" s="86">
        <v>45854.0</v>
      </c>
      <c r="B405" s="87">
        <f t="shared" si="91"/>
        <v>45854</v>
      </c>
      <c r="C405" s="88">
        <f t="shared" si="96"/>
        <v>0.7986111111</v>
      </c>
      <c r="D405" s="90" t="s">
        <v>257</v>
      </c>
      <c r="E405" s="90"/>
      <c r="F405" s="90"/>
      <c r="G405" s="90"/>
      <c r="H405" s="94" t="str">
        <f t="shared" si="92"/>
        <v>D</v>
      </c>
      <c r="I405" s="90">
        <f t="shared" si="93"/>
        <v>0</v>
      </c>
      <c r="J405" s="90" t="s">
        <v>144</v>
      </c>
      <c r="K405" s="90"/>
      <c r="L405" s="90"/>
      <c r="M405" s="90"/>
      <c r="N405" s="94" t="str">
        <f t="shared" si="94"/>
        <v>D</v>
      </c>
      <c r="O405" s="90">
        <f t="shared" si="95"/>
        <v>0</v>
      </c>
      <c r="P405" s="124"/>
      <c r="Q405" s="85"/>
      <c r="R405" s="85"/>
      <c r="S405" s="85"/>
      <c r="T405" s="85"/>
      <c r="U405" s="85"/>
      <c r="V405" s="85"/>
      <c r="W405" s="85"/>
      <c r="X405" s="85"/>
      <c r="Y405" s="85"/>
      <c r="Z405" s="85"/>
    </row>
    <row r="406">
      <c r="A406" s="86">
        <v>45854.0</v>
      </c>
      <c r="B406" s="87">
        <f t="shared" si="91"/>
        <v>45854</v>
      </c>
      <c r="C406" s="88">
        <f t="shared" si="96"/>
        <v>0.8055555556</v>
      </c>
      <c r="D406" s="90" t="s">
        <v>1097</v>
      </c>
      <c r="E406" s="90"/>
      <c r="F406" s="90"/>
      <c r="G406" s="90"/>
      <c r="H406" s="94" t="str">
        <f t="shared" si="92"/>
        <v>D</v>
      </c>
      <c r="I406" s="90">
        <f t="shared" si="93"/>
        <v>0</v>
      </c>
      <c r="J406" s="90" t="s">
        <v>166</v>
      </c>
      <c r="K406" s="90"/>
      <c r="L406" s="90"/>
      <c r="M406" s="90"/>
      <c r="N406" s="94" t="str">
        <f t="shared" si="94"/>
        <v>D</v>
      </c>
      <c r="O406" s="90">
        <f t="shared" si="95"/>
        <v>0</v>
      </c>
      <c r="P406" s="124"/>
      <c r="Q406" s="85"/>
      <c r="R406" s="85"/>
      <c r="S406" s="85"/>
      <c r="T406" s="85"/>
      <c r="U406" s="85"/>
      <c r="V406" s="85"/>
      <c r="W406" s="85"/>
      <c r="X406" s="85"/>
      <c r="Y406" s="85"/>
      <c r="Z406" s="85"/>
    </row>
    <row r="407">
      <c r="A407" s="86">
        <v>45854.0</v>
      </c>
      <c r="B407" s="87">
        <f t="shared" si="91"/>
        <v>45854</v>
      </c>
      <c r="C407" s="88">
        <f t="shared" si="96"/>
        <v>0.8125</v>
      </c>
      <c r="D407" s="90" t="s">
        <v>166</v>
      </c>
      <c r="E407" s="90"/>
      <c r="F407" s="90"/>
      <c r="G407" s="90"/>
      <c r="H407" s="94" t="str">
        <f t="shared" si="92"/>
        <v>D</v>
      </c>
      <c r="I407" s="90">
        <f t="shared" si="93"/>
        <v>0</v>
      </c>
      <c r="J407" s="90" t="s">
        <v>1089</v>
      </c>
      <c r="K407" s="90"/>
      <c r="L407" s="90"/>
      <c r="M407" s="90"/>
      <c r="N407" s="94" t="str">
        <f t="shared" si="94"/>
        <v>D</v>
      </c>
      <c r="O407" s="90">
        <f t="shared" si="95"/>
        <v>0</v>
      </c>
      <c r="P407" s="124"/>
      <c r="Q407" s="85"/>
      <c r="R407" s="85"/>
      <c r="S407" s="85"/>
      <c r="T407" s="85"/>
      <c r="U407" s="85"/>
      <c r="V407" s="85"/>
      <c r="W407" s="85"/>
      <c r="X407" s="85"/>
      <c r="Y407" s="85"/>
      <c r="Z407" s="85"/>
    </row>
    <row r="408">
      <c r="A408" s="86">
        <v>45854.0</v>
      </c>
      <c r="B408" s="87">
        <f t="shared" si="91"/>
        <v>45854</v>
      </c>
      <c r="C408" s="88">
        <f t="shared" si="96"/>
        <v>0.8194444444</v>
      </c>
      <c r="D408" s="90" t="s">
        <v>1088</v>
      </c>
      <c r="E408" s="90"/>
      <c r="F408" s="90"/>
      <c r="G408" s="90"/>
      <c r="H408" s="94" t="str">
        <f t="shared" si="92"/>
        <v>D</v>
      </c>
      <c r="I408" s="90">
        <f t="shared" si="93"/>
        <v>0</v>
      </c>
      <c r="J408" s="90" t="s">
        <v>1087</v>
      </c>
      <c r="K408" s="90"/>
      <c r="L408" s="90"/>
      <c r="M408" s="90"/>
      <c r="N408" s="94" t="str">
        <f t="shared" si="94"/>
        <v>D</v>
      </c>
      <c r="O408" s="90">
        <f t="shared" si="95"/>
        <v>0</v>
      </c>
      <c r="P408" s="124"/>
      <c r="Q408" s="85"/>
      <c r="R408" s="85"/>
      <c r="S408" s="85"/>
      <c r="T408" s="85"/>
      <c r="U408" s="85"/>
      <c r="V408" s="85"/>
      <c r="W408" s="85"/>
      <c r="X408" s="85"/>
      <c r="Y408" s="85"/>
      <c r="Z408" s="85"/>
    </row>
    <row r="409">
      <c r="A409" s="86">
        <v>45854.0</v>
      </c>
      <c r="B409" s="87">
        <f t="shared" si="91"/>
        <v>45854</v>
      </c>
      <c r="C409" s="88">
        <f t="shared" si="96"/>
        <v>0.8263888889</v>
      </c>
      <c r="D409" s="90" t="s">
        <v>1094</v>
      </c>
      <c r="E409" s="90"/>
      <c r="F409" s="90"/>
      <c r="G409" s="90"/>
      <c r="H409" s="94" t="str">
        <f t="shared" si="92"/>
        <v>D</v>
      </c>
      <c r="I409" s="90">
        <f t="shared" si="93"/>
        <v>0</v>
      </c>
      <c r="J409" s="90" t="s">
        <v>139</v>
      </c>
      <c r="K409" s="90"/>
      <c r="L409" s="90"/>
      <c r="M409" s="90"/>
      <c r="N409" s="94" t="str">
        <f t="shared" si="94"/>
        <v>D</v>
      </c>
      <c r="O409" s="90">
        <f t="shared" si="95"/>
        <v>0</v>
      </c>
      <c r="P409" s="124"/>
      <c r="Q409" s="85"/>
      <c r="R409" s="85"/>
      <c r="S409" s="85"/>
      <c r="T409" s="85"/>
      <c r="U409" s="85"/>
      <c r="V409" s="85"/>
      <c r="W409" s="85"/>
      <c r="X409" s="85"/>
      <c r="Y409" s="85"/>
      <c r="Z409" s="85"/>
    </row>
    <row r="410">
      <c r="A410" s="86">
        <v>45854.0</v>
      </c>
      <c r="B410" s="87">
        <f t="shared" si="91"/>
        <v>45854</v>
      </c>
      <c r="C410" s="88">
        <f t="shared" si="96"/>
        <v>0.8333333333</v>
      </c>
      <c r="D410" s="90" t="s">
        <v>1087</v>
      </c>
      <c r="E410" s="91" t="s">
        <v>1132</v>
      </c>
      <c r="F410" s="91">
        <v>5.09716967E8</v>
      </c>
      <c r="G410" s="91">
        <v>150000.0</v>
      </c>
      <c r="H410" s="94" t="str">
        <f t="shared" si="92"/>
        <v>W</v>
      </c>
      <c r="I410" s="90">
        <f t="shared" si="93"/>
        <v>2700</v>
      </c>
      <c r="J410" s="90" t="s">
        <v>1098</v>
      </c>
      <c r="K410" s="91" t="s">
        <v>1133</v>
      </c>
      <c r="L410" s="91">
        <v>1.893662069E9</v>
      </c>
      <c r="M410" s="91">
        <v>0.0</v>
      </c>
      <c r="N410" s="94" t="str">
        <f t="shared" si="94"/>
        <v>L</v>
      </c>
      <c r="O410" s="90">
        <f t="shared" si="95"/>
        <v>0</v>
      </c>
      <c r="P410" s="274">
        <v>0.8520833333333333</v>
      </c>
      <c r="Q410" s="85"/>
      <c r="R410" s="85"/>
      <c r="S410" s="85"/>
      <c r="T410" s="85"/>
      <c r="U410" s="85"/>
      <c r="V410" s="85"/>
      <c r="W410" s="85"/>
      <c r="X410" s="85"/>
      <c r="Y410" s="85"/>
      <c r="Z410" s="85"/>
    </row>
    <row r="411">
      <c r="A411" s="86">
        <v>45854.0</v>
      </c>
      <c r="B411" s="87">
        <f t="shared" si="91"/>
        <v>45854</v>
      </c>
      <c r="C411" s="88">
        <f t="shared" si="96"/>
        <v>0.8402777778</v>
      </c>
      <c r="D411" s="90" t="s">
        <v>1095</v>
      </c>
      <c r="E411" s="91"/>
      <c r="F411" s="90"/>
      <c r="G411" s="90"/>
      <c r="H411" s="94" t="str">
        <f t="shared" si="92"/>
        <v>D</v>
      </c>
      <c r="I411" s="90">
        <f t="shared" si="93"/>
        <v>0</v>
      </c>
      <c r="J411" s="90" t="s">
        <v>1090</v>
      </c>
      <c r="K411" s="91"/>
      <c r="L411" s="90"/>
      <c r="M411" s="90"/>
      <c r="N411" s="94" t="str">
        <f t="shared" si="94"/>
        <v>D</v>
      </c>
      <c r="O411" s="90">
        <f t="shared" si="95"/>
        <v>0</v>
      </c>
      <c r="P411" s="124"/>
      <c r="Q411" s="85"/>
      <c r="R411" s="85"/>
      <c r="S411" s="85"/>
      <c r="T411" s="85"/>
      <c r="U411" s="85"/>
      <c r="V411" s="85"/>
      <c r="W411" s="85"/>
      <c r="X411" s="85"/>
      <c r="Y411" s="85"/>
      <c r="Z411" s="85"/>
    </row>
    <row r="412">
      <c r="A412" s="86">
        <v>45854.0</v>
      </c>
      <c r="B412" s="87">
        <f t="shared" si="91"/>
        <v>45854</v>
      </c>
      <c r="C412" s="88">
        <f t="shared" si="96"/>
        <v>0.8472222222</v>
      </c>
      <c r="D412" s="90" t="s">
        <v>1091</v>
      </c>
      <c r="E412" s="91"/>
      <c r="F412" s="90"/>
      <c r="G412" s="90"/>
      <c r="H412" s="94" t="str">
        <f t="shared" si="92"/>
        <v>D</v>
      </c>
      <c r="I412" s="90">
        <f t="shared" si="93"/>
        <v>0</v>
      </c>
      <c r="J412" s="90" t="s">
        <v>1094</v>
      </c>
      <c r="K412" s="91"/>
      <c r="L412" s="90"/>
      <c r="M412" s="90"/>
      <c r="N412" s="94" t="str">
        <f t="shared" si="94"/>
        <v>D</v>
      </c>
      <c r="O412" s="90">
        <f t="shared" si="95"/>
        <v>0</v>
      </c>
      <c r="P412" s="124"/>
      <c r="Q412" s="85"/>
      <c r="R412" s="85"/>
      <c r="S412" s="85"/>
      <c r="T412" s="85"/>
      <c r="U412" s="85"/>
      <c r="V412" s="85"/>
      <c r="W412" s="85"/>
      <c r="X412" s="85"/>
      <c r="Y412" s="85"/>
      <c r="Z412" s="85"/>
    </row>
    <row r="413">
      <c r="A413" s="86">
        <v>45854.0</v>
      </c>
      <c r="B413" s="87">
        <f t="shared" si="91"/>
        <v>45854</v>
      </c>
      <c r="C413" s="88">
        <f t="shared" si="96"/>
        <v>0.8541666667</v>
      </c>
      <c r="D413" s="90" t="s">
        <v>1100</v>
      </c>
      <c r="E413" s="91"/>
      <c r="F413" s="90"/>
      <c r="G413" s="90"/>
      <c r="H413" s="94" t="str">
        <f t="shared" si="92"/>
        <v>D</v>
      </c>
      <c r="I413" s="90">
        <f t="shared" si="93"/>
        <v>0</v>
      </c>
      <c r="J413" s="90" t="s">
        <v>1082</v>
      </c>
      <c r="K413" s="91"/>
      <c r="L413" s="90"/>
      <c r="M413" s="90"/>
      <c r="N413" s="94" t="str">
        <f t="shared" si="94"/>
        <v>D</v>
      </c>
      <c r="O413" s="90">
        <f t="shared" si="95"/>
        <v>0</v>
      </c>
      <c r="P413" s="124"/>
      <c r="Q413" s="85"/>
      <c r="R413" s="85"/>
      <c r="S413" s="85"/>
      <c r="T413" s="85"/>
      <c r="U413" s="85"/>
      <c r="V413" s="85"/>
      <c r="W413" s="85"/>
      <c r="X413" s="85"/>
      <c r="Y413" s="85"/>
      <c r="Z413" s="85"/>
    </row>
    <row r="414">
      <c r="A414" s="86">
        <v>45854.0</v>
      </c>
      <c r="B414" s="87">
        <f t="shared" si="91"/>
        <v>45854</v>
      </c>
      <c r="C414" s="88">
        <f t="shared" si="96"/>
        <v>0.8611111111</v>
      </c>
      <c r="D414" s="90" t="s">
        <v>1092</v>
      </c>
      <c r="E414" s="91"/>
      <c r="F414" s="90"/>
      <c r="G414" s="90"/>
      <c r="H414" s="94" t="str">
        <f t="shared" si="92"/>
        <v>D</v>
      </c>
      <c r="I414" s="90">
        <f t="shared" si="93"/>
        <v>0</v>
      </c>
      <c r="J414" s="90" t="s">
        <v>1085</v>
      </c>
      <c r="K414" s="91"/>
      <c r="L414" s="90"/>
      <c r="M414" s="90"/>
      <c r="N414" s="94" t="str">
        <f t="shared" si="94"/>
        <v>D</v>
      </c>
      <c r="O414" s="90">
        <f t="shared" si="95"/>
        <v>0</v>
      </c>
      <c r="P414" s="124"/>
      <c r="Q414" s="85"/>
      <c r="R414" s="85"/>
      <c r="S414" s="85"/>
      <c r="T414" s="85"/>
      <c r="U414" s="85"/>
      <c r="V414" s="85"/>
      <c r="W414" s="85"/>
      <c r="X414" s="85"/>
      <c r="Y414" s="85"/>
      <c r="Z414" s="85"/>
    </row>
    <row r="415">
      <c r="A415" s="86">
        <v>45854.0</v>
      </c>
      <c r="B415" s="87">
        <f t="shared" si="91"/>
        <v>45854</v>
      </c>
      <c r="C415" s="88">
        <f t="shared" si="96"/>
        <v>0.8680555556</v>
      </c>
      <c r="D415" s="90" t="s">
        <v>1098</v>
      </c>
      <c r="E415" s="91"/>
      <c r="F415" s="90"/>
      <c r="G415" s="90"/>
      <c r="H415" s="94" t="str">
        <f t="shared" si="92"/>
        <v>D</v>
      </c>
      <c r="I415" s="90">
        <f t="shared" si="93"/>
        <v>0</v>
      </c>
      <c r="J415" s="90" t="s">
        <v>1099</v>
      </c>
      <c r="K415" s="91"/>
      <c r="L415" s="90"/>
      <c r="M415" s="90"/>
      <c r="N415" s="94" t="str">
        <f t="shared" si="94"/>
        <v>D</v>
      </c>
      <c r="O415" s="90">
        <f t="shared" si="95"/>
        <v>0</v>
      </c>
      <c r="P415" s="124"/>
      <c r="Q415" s="85"/>
      <c r="R415" s="85"/>
      <c r="S415" s="85"/>
      <c r="T415" s="85"/>
      <c r="U415" s="85"/>
      <c r="V415" s="85"/>
      <c r="W415" s="85"/>
      <c r="X415" s="85"/>
      <c r="Y415" s="85"/>
      <c r="Z415" s="85"/>
    </row>
    <row r="416">
      <c r="A416" s="86">
        <v>45854.0</v>
      </c>
      <c r="B416" s="87">
        <f t="shared" si="91"/>
        <v>45854</v>
      </c>
      <c r="C416" s="88">
        <f t="shared" si="96"/>
        <v>0.875</v>
      </c>
      <c r="D416" s="90" t="s">
        <v>144</v>
      </c>
      <c r="E416" s="91"/>
      <c r="F416" s="90"/>
      <c r="G416" s="90"/>
      <c r="H416" s="94" t="str">
        <f t="shared" si="92"/>
        <v>D</v>
      </c>
      <c r="I416" s="90">
        <f t="shared" si="93"/>
        <v>0</v>
      </c>
      <c r="J416" s="90" t="s">
        <v>1091</v>
      </c>
      <c r="K416" s="91"/>
      <c r="L416" s="90"/>
      <c r="M416" s="90"/>
      <c r="N416" s="94" t="str">
        <f t="shared" si="94"/>
        <v>D</v>
      </c>
      <c r="O416" s="90">
        <f t="shared" si="95"/>
        <v>0</v>
      </c>
      <c r="P416" s="90"/>
      <c r="Q416" s="85"/>
      <c r="R416" s="85"/>
      <c r="S416" s="85"/>
      <c r="T416" s="85"/>
      <c r="U416" s="85"/>
      <c r="V416" s="85"/>
      <c r="W416" s="85"/>
      <c r="X416" s="85"/>
      <c r="Y416" s="85"/>
      <c r="Z416" s="85"/>
    </row>
    <row r="417">
      <c r="A417" s="137" t="s">
        <v>116</v>
      </c>
      <c r="B417" s="81" t="s">
        <v>16</v>
      </c>
      <c r="C417" s="150" t="s">
        <v>117</v>
      </c>
      <c r="D417" s="82" t="s">
        <v>118</v>
      </c>
      <c r="E417" s="82" t="s">
        <v>119</v>
      </c>
      <c r="F417" s="83" t="s">
        <v>120</v>
      </c>
      <c r="G417" s="82" t="s">
        <v>121</v>
      </c>
      <c r="H417" s="82" t="s">
        <v>122</v>
      </c>
      <c r="I417" s="82" t="s">
        <v>123</v>
      </c>
      <c r="J417" s="82" t="s">
        <v>118</v>
      </c>
      <c r="K417" s="82" t="s">
        <v>124</v>
      </c>
      <c r="L417" s="83" t="s">
        <v>125</v>
      </c>
      <c r="M417" s="82" t="s">
        <v>121</v>
      </c>
      <c r="N417" s="82" t="s">
        <v>122</v>
      </c>
      <c r="O417" s="82" t="s">
        <v>123</v>
      </c>
      <c r="P417" s="84" t="s">
        <v>52</v>
      </c>
      <c r="Q417" s="85"/>
      <c r="R417" s="85"/>
      <c r="S417" s="85"/>
      <c r="T417" s="85"/>
      <c r="U417" s="85"/>
      <c r="V417" s="85"/>
      <c r="W417" s="85"/>
      <c r="X417" s="85"/>
      <c r="Y417" s="85"/>
      <c r="Z417" s="85"/>
    </row>
    <row r="418">
      <c r="A418" s="86">
        <v>45855.0</v>
      </c>
      <c r="B418" s="87">
        <f t="shared" ref="B418:B442" si="97">A418</f>
        <v>45855</v>
      </c>
      <c r="C418" s="88">
        <v>0.7083333333333334</v>
      </c>
      <c r="D418" s="90" t="s">
        <v>1084</v>
      </c>
      <c r="E418" s="91" t="s">
        <v>1132</v>
      </c>
      <c r="F418" s="91">
        <v>5.09716967E8</v>
      </c>
      <c r="G418" s="91">
        <v>30000.0</v>
      </c>
      <c r="H418" s="94" t="str">
        <f t="shared" ref="H418:H442" si="98">IFS(G418&gt;M418,"W",G418&lt;M418,"L",G418=M418,"D")</f>
        <v>W</v>
      </c>
      <c r="I418" s="90">
        <f t="shared" ref="I418:I442" si="99">iferror(if(H418="W",lookup(G418,{7000,10000,20000,30000,50000,100000,150000},{210,300,600,900,1000,1800,2700}),lookup(G418,{7000,10000,20000,30000,50000,100000,150000},{105,150,300,450,500,900,1350})),0)</f>
        <v>900</v>
      </c>
      <c r="J418" s="89" t="s">
        <v>1092</v>
      </c>
      <c r="K418" s="91" t="s">
        <v>1134</v>
      </c>
      <c r="L418" s="91">
        <v>8.47750858E8</v>
      </c>
      <c r="M418" s="98">
        <v>0.0</v>
      </c>
      <c r="N418" s="94" t="str">
        <f t="shared" ref="N418:N442" si="100">IFS(M418&gt;G418,"W",M418&lt;G418,"L",M418=G418,"D")</f>
        <v>L</v>
      </c>
      <c r="O418" s="90">
        <f t="shared" ref="O418:O442" si="101">iferror(if(N418="W",lookup(M418,{7000,10000,20000,30000,50000,100000,150000},{210,300,600,900,1000,1800,2700}),lookup(M418,{7000,10000,20000,30000,50000,100000,150000},{105,150,300,450,500,900,1350})),0)</f>
        <v>0</v>
      </c>
      <c r="P418" s="274">
        <v>0.7097222222222223</v>
      </c>
      <c r="Q418" s="85"/>
      <c r="R418" s="85"/>
      <c r="S418" s="85"/>
      <c r="T418" s="85"/>
      <c r="U418" s="85"/>
      <c r="V418" s="85"/>
      <c r="W418" s="85"/>
      <c r="X418" s="85"/>
      <c r="Y418" s="85"/>
      <c r="Z418" s="85"/>
    </row>
    <row r="419">
      <c r="A419" s="86">
        <v>45855.0</v>
      </c>
      <c r="B419" s="87">
        <f t="shared" si="97"/>
        <v>45855</v>
      </c>
      <c r="C419" s="88">
        <f t="shared" ref="C419:C442" si="102">C418 + TIME(0, 10, 0)</f>
        <v>0.7152777778</v>
      </c>
      <c r="D419" s="90" t="s">
        <v>1089</v>
      </c>
      <c r="E419" s="91" t="s">
        <v>1132</v>
      </c>
      <c r="F419" s="91">
        <v>5.09716967E8</v>
      </c>
      <c r="G419" s="91">
        <v>30000.0</v>
      </c>
      <c r="H419" s="94" t="str">
        <f t="shared" si="98"/>
        <v>W</v>
      </c>
      <c r="I419" s="90">
        <f t="shared" si="99"/>
        <v>900</v>
      </c>
      <c r="J419" s="90" t="s">
        <v>257</v>
      </c>
      <c r="K419" s="91" t="s">
        <v>1134</v>
      </c>
      <c r="L419" s="91">
        <v>8.47750858E8</v>
      </c>
      <c r="M419" s="91">
        <v>0.0</v>
      </c>
      <c r="N419" s="94" t="str">
        <f t="shared" si="100"/>
        <v>L</v>
      </c>
      <c r="O419" s="90">
        <f t="shared" si="101"/>
        <v>0</v>
      </c>
      <c r="P419" s="90"/>
      <c r="Q419" s="85"/>
      <c r="R419" s="85"/>
      <c r="S419" s="85"/>
      <c r="T419" s="85"/>
      <c r="U419" s="85"/>
      <c r="V419" s="85"/>
      <c r="W419" s="85"/>
      <c r="X419" s="85"/>
      <c r="Y419" s="85"/>
      <c r="Z419" s="85"/>
    </row>
    <row r="420">
      <c r="A420" s="86">
        <v>45855.0</v>
      </c>
      <c r="B420" s="87">
        <f t="shared" si="97"/>
        <v>45855</v>
      </c>
      <c r="C420" s="88">
        <f t="shared" si="102"/>
        <v>0.7222222222</v>
      </c>
      <c r="D420" s="90" t="s">
        <v>1094</v>
      </c>
      <c r="E420" s="91" t="s">
        <v>1132</v>
      </c>
      <c r="F420" s="91">
        <v>5.09716967E8</v>
      </c>
      <c r="G420" s="91">
        <v>30000.0</v>
      </c>
      <c r="H420" s="94" t="str">
        <f t="shared" si="98"/>
        <v>W</v>
      </c>
      <c r="I420" s="90">
        <f t="shared" si="99"/>
        <v>900</v>
      </c>
      <c r="J420" s="90" t="s">
        <v>1085</v>
      </c>
      <c r="K420" s="91" t="s">
        <v>1134</v>
      </c>
      <c r="L420" s="91">
        <v>8.47750858E8</v>
      </c>
      <c r="M420" s="91">
        <v>0.0</v>
      </c>
      <c r="N420" s="94" t="str">
        <f t="shared" si="100"/>
        <v>L</v>
      </c>
      <c r="O420" s="90">
        <f t="shared" si="101"/>
        <v>0</v>
      </c>
      <c r="P420" s="90"/>
      <c r="Q420" s="85"/>
      <c r="R420" s="85"/>
      <c r="S420" s="85"/>
      <c r="T420" s="85"/>
      <c r="U420" s="85"/>
      <c r="V420" s="85"/>
      <c r="W420" s="85"/>
      <c r="X420" s="85"/>
      <c r="Y420" s="85"/>
      <c r="Z420" s="85"/>
    </row>
    <row r="421">
      <c r="A421" s="86">
        <v>45855.0</v>
      </c>
      <c r="B421" s="87">
        <f t="shared" si="97"/>
        <v>45855</v>
      </c>
      <c r="C421" s="88">
        <f t="shared" si="102"/>
        <v>0.7291666667</v>
      </c>
      <c r="D421" s="90" t="s">
        <v>1096</v>
      </c>
      <c r="E421" s="91" t="s">
        <v>1132</v>
      </c>
      <c r="F421" s="91">
        <v>5.09716967E8</v>
      </c>
      <c r="G421" s="91">
        <v>30000.0</v>
      </c>
      <c r="H421" s="94" t="str">
        <f t="shared" si="98"/>
        <v>W</v>
      </c>
      <c r="I421" s="90">
        <f t="shared" si="99"/>
        <v>900</v>
      </c>
      <c r="J421" s="90" t="s">
        <v>1083</v>
      </c>
      <c r="K421" s="91" t="s">
        <v>1134</v>
      </c>
      <c r="L421" s="91">
        <v>8.47750858E8</v>
      </c>
      <c r="M421" s="91">
        <v>0.0</v>
      </c>
      <c r="N421" s="94" t="str">
        <f t="shared" si="100"/>
        <v>L</v>
      </c>
      <c r="O421" s="90">
        <f t="shared" si="101"/>
        <v>0</v>
      </c>
      <c r="P421" s="90"/>
      <c r="Q421" s="85"/>
      <c r="R421" s="85"/>
      <c r="S421" s="85"/>
      <c r="T421" s="85"/>
      <c r="U421" s="85"/>
      <c r="V421" s="85"/>
      <c r="W421" s="85"/>
      <c r="X421" s="85"/>
      <c r="Y421" s="85"/>
      <c r="Z421" s="85"/>
    </row>
    <row r="422">
      <c r="A422" s="86">
        <v>45855.0</v>
      </c>
      <c r="B422" s="87">
        <f t="shared" si="97"/>
        <v>45855</v>
      </c>
      <c r="C422" s="88">
        <f t="shared" si="102"/>
        <v>0.7361111111</v>
      </c>
      <c r="D422" s="90" t="s">
        <v>1090</v>
      </c>
      <c r="E422" s="91" t="s">
        <v>1132</v>
      </c>
      <c r="F422" s="91">
        <v>5.09716967E8</v>
      </c>
      <c r="G422" s="91">
        <v>30000.0</v>
      </c>
      <c r="H422" s="94" t="str">
        <f t="shared" si="98"/>
        <v>W</v>
      </c>
      <c r="I422" s="90">
        <f t="shared" si="99"/>
        <v>900</v>
      </c>
      <c r="J422" s="90" t="s">
        <v>1082</v>
      </c>
      <c r="K422" s="91" t="s">
        <v>1134</v>
      </c>
      <c r="L422" s="91">
        <v>8.47750858E8</v>
      </c>
      <c r="M422" s="91">
        <v>0.0</v>
      </c>
      <c r="N422" s="94" t="str">
        <f t="shared" si="100"/>
        <v>L</v>
      </c>
      <c r="O422" s="90">
        <f t="shared" si="101"/>
        <v>0</v>
      </c>
      <c r="P422" s="90"/>
      <c r="Q422" s="85"/>
      <c r="R422" s="85"/>
      <c r="S422" s="85"/>
      <c r="T422" s="85"/>
      <c r="U422" s="85"/>
      <c r="V422" s="85"/>
      <c r="W422" s="85"/>
      <c r="X422" s="85"/>
      <c r="Y422" s="85"/>
      <c r="Z422" s="85"/>
    </row>
    <row r="423">
      <c r="A423" s="86">
        <v>45855.0</v>
      </c>
      <c r="B423" s="87">
        <f t="shared" si="97"/>
        <v>45855</v>
      </c>
      <c r="C423" s="88">
        <f t="shared" si="102"/>
        <v>0.7430555556</v>
      </c>
      <c r="D423" s="90" t="s">
        <v>1082</v>
      </c>
      <c r="E423" s="91" t="s">
        <v>1132</v>
      </c>
      <c r="F423" s="91">
        <v>5.09716967E8</v>
      </c>
      <c r="G423" s="91">
        <v>30000.0</v>
      </c>
      <c r="H423" s="94" t="str">
        <f t="shared" si="98"/>
        <v>W</v>
      </c>
      <c r="I423" s="90">
        <f t="shared" si="99"/>
        <v>900</v>
      </c>
      <c r="J423" s="90" t="s">
        <v>1091</v>
      </c>
      <c r="K423" s="91" t="s">
        <v>1134</v>
      </c>
      <c r="L423" s="91">
        <v>8.47750858E8</v>
      </c>
      <c r="M423" s="91">
        <v>0.0</v>
      </c>
      <c r="N423" s="94" t="str">
        <f t="shared" si="100"/>
        <v>L</v>
      </c>
      <c r="O423" s="90">
        <f t="shared" si="101"/>
        <v>0</v>
      </c>
      <c r="P423" s="124"/>
      <c r="Q423" s="85"/>
      <c r="R423" s="85"/>
      <c r="S423" s="85"/>
      <c r="T423" s="85"/>
      <c r="U423" s="85"/>
      <c r="V423" s="85"/>
      <c r="W423" s="85"/>
      <c r="X423" s="85"/>
      <c r="Y423" s="85"/>
      <c r="Z423" s="85"/>
    </row>
    <row r="424">
      <c r="A424" s="86">
        <v>45855.0</v>
      </c>
      <c r="B424" s="87">
        <f t="shared" si="97"/>
        <v>45855</v>
      </c>
      <c r="C424" s="88">
        <f t="shared" si="102"/>
        <v>0.75</v>
      </c>
      <c r="D424" s="90" t="s">
        <v>1099</v>
      </c>
      <c r="E424" s="91" t="s">
        <v>1132</v>
      </c>
      <c r="F424" s="91">
        <v>5.09716967E8</v>
      </c>
      <c r="G424" s="91">
        <v>70000.0</v>
      </c>
      <c r="H424" s="94" t="str">
        <f t="shared" si="98"/>
        <v>W</v>
      </c>
      <c r="I424" s="90">
        <f t="shared" si="99"/>
        <v>1000</v>
      </c>
      <c r="J424" s="90" t="s">
        <v>166</v>
      </c>
      <c r="K424" s="91" t="s">
        <v>1134</v>
      </c>
      <c r="L424" s="91">
        <v>8.47750858E8</v>
      </c>
      <c r="M424" s="91">
        <v>0.0</v>
      </c>
      <c r="N424" s="94" t="str">
        <f t="shared" si="100"/>
        <v>L</v>
      </c>
      <c r="O424" s="90">
        <f t="shared" si="101"/>
        <v>0</v>
      </c>
      <c r="P424" s="90"/>
      <c r="Q424" s="85"/>
      <c r="R424" s="85"/>
      <c r="S424" s="85"/>
      <c r="T424" s="85"/>
      <c r="U424" s="85"/>
      <c r="V424" s="85"/>
      <c r="W424" s="85"/>
      <c r="X424" s="85"/>
      <c r="Y424" s="85"/>
      <c r="Z424" s="85"/>
    </row>
    <row r="425">
      <c r="A425" s="86">
        <v>45855.0</v>
      </c>
      <c r="B425" s="87">
        <f t="shared" si="97"/>
        <v>45855</v>
      </c>
      <c r="C425" s="88">
        <f t="shared" si="102"/>
        <v>0.7569444444</v>
      </c>
      <c r="D425" s="90" t="s">
        <v>139</v>
      </c>
      <c r="E425" s="91" t="s">
        <v>1132</v>
      </c>
      <c r="F425" s="91">
        <v>5.09716967E8</v>
      </c>
      <c r="G425" s="91">
        <v>30000.0</v>
      </c>
      <c r="H425" s="94" t="str">
        <f t="shared" si="98"/>
        <v>W</v>
      </c>
      <c r="I425" s="90">
        <f t="shared" si="99"/>
        <v>900</v>
      </c>
      <c r="J425" s="90" t="s">
        <v>1096</v>
      </c>
      <c r="K425" s="91" t="s">
        <v>1134</v>
      </c>
      <c r="L425" s="91">
        <v>8.47750858E8</v>
      </c>
      <c r="M425" s="91">
        <v>0.0</v>
      </c>
      <c r="N425" s="94" t="str">
        <f t="shared" si="100"/>
        <v>L</v>
      </c>
      <c r="O425" s="90">
        <f t="shared" si="101"/>
        <v>0</v>
      </c>
      <c r="P425" s="90"/>
      <c r="Q425" s="85"/>
      <c r="R425" s="85"/>
      <c r="S425" s="85"/>
      <c r="T425" s="85"/>
      <c r="U425" s="85"/>
      <c r="V425" s="85"/>
      <c r="W425" s="85"/>
      <c r="X425" s="85"/>
      <c r="Y425" s="85"/>
      <c r="Z425" s="85"/>
    </row>
    <row r="426">
      <c r="A426" s="86">
        <v>45855.0</v>
      </c>
      <c r="B426" s="87">
        <f t="shared" si="97"/>
        <v>45855</v>
      </c>
      <c r="C426" s="88">
        <f t="shared" si="102"/>
        <v>0.7638888889</v>
      </c>
      <c r="D426" s="90" t="s">
        <v>144</v>
      </c>
      <c r="E426" s="91" t="s">
        <v>1132</v>
      </c>
      <c r="F426" s="91">
        <v>5.09716967E8</v>
      </c>
      <c r="G426" s="91">
        <v>30000.0</v>
      </c>
      <c r="H426" s="94" t="str">
        <f t="shared" si="98"/>
        <v>W</v>
      </c>
      <c r="I426" s="90">
        <f t="shared" si="99"/>
        <v>900</v>
      </c>
      <c r="J426" s="90" t="s">
        <v>1095</v>
      </c>
      <c r="K426" s="91" t="s">
        <v>1134</v>
      </c>
      <c r="L426" s="91">
        <v>8.47750858E8</v>
      </c>
      <c r="M426" s="91">
        <v>0.0</v>
      </c>
      <c r="N426" s="94" t="str">
        <f t="shared" si="100"/>
        <v>L</v>
      </c>
      <c r="O426" s="90">
        <f t="shared" si="101"/>
        <v>0</v>
      </c>
      <c r="P426" s="90"/>
      <c r="Q426" s="85"/>
      <c r="R426" s="85"/>
      <c r="S426" s="85"/>
      <c r="T426" s="85"/>
      <c r="U426" s="85"/>
      <c r="V426" s="85"/>
      <c r="W426" s="85"/>
      <c r="X426" s="85"/>
      <c r="Y426" s="85"/>
      <c r="Z426" s="85"/>
    </row>
    <row r="427">
      <c r="A427" s="86">
        <v>45855.0</v>
      </c>
      <c r="B427" s="87">
        <f t="shared" si="97"/>
        <v>45855</v>
      </c>
      <c r="C427" s="88">
        <f t="shared" si="102"/>
        <v>0.7708333333</v>
      </c>
      <c r="D427" s="90" t="s">
        <v>1100</v>
      </c>
      <c r="E427" s="91" t="s">
        <v>1132</v>
      </c>
      <c r="F427" s="91">
        <v>5.09716967E8</v>
      </c>
      <c r="G427" s="91">
        <v>30000.0</v>
      </c>
      <c r="H427" s="94" t="str">
        <f t="shared" si="98"/>
        <v>W</v>
      </c>
      <c r="I427" s="90">
        <f t="shared" si="99"/>
        <v>900</v>
      </c>
      <c r="J427" s="90" t="s">
        <v>144</v>
      </c>
      <c r="K427" s="91" t="s">
        <v>1134</v>
      </c>
      <c r="L427" s="91">
        <v>8.47750858E8</v>
      </c>
      <c r="M427" s="91">
        <v>0.0</v>
      </c>
      <c r="N427" s="94" t="str">
        <f t="shared" si="100"/>
        <v>L</v>
      </c>
      <c r="O427" s="90">
        <f t="shared" si="101"/>
        <v>0</v>
      </c>
      <c r="P427" s="124"/>
      <c r="Q427" s="85"/>
      <c r="R427" s="85"/>
      <c r="S427" s="85"/>
      <c r="T427" s="85"/>
      <c r="U427" s="85"/>
      <c r="V427" s="85"/>
      <c r="W427" s="85"/>
      <c r="X427" s="85"/>
      <c r="Y427" s="85"/>
      <c r="Z427" s="85"/>
    </row>
    <row r="428">
      <c r="A428" s="86">
        <v>45855.0</v>
      </c>
      <c r="B428" s="87">
        <f t="shared" si="97"/>
        <v>45855</v>
      </c>
      <c r="C428" s="88">
        <f t="shared" si="102"/>
        <v>0.7777777778</v>
      </c>
      <c r="D428" s="90" t="s">
        <v>1083</v>
      </c>
      <c r="E428" s="91" t="s">
        <v>1132</v>
      </c>
      <c r="F428" s="91">
        <v>5.09716967E8</v>
      </c>
      <c r="G428" s="91">
        <v>30000.0</v>
      </c>
      <c r="H428" s="94" t="str">
        <f t="shared" si="98"/>
        <v>W</v>
      </c>
      <c r="I428" s="90">
        <f t="shared" si="99"/>
        <v>900</v>
      </c>
      <c r="J428" s="90" t="s">
        <v>1098</v>
      </c>
      <c r="K428" s="91" t="s">
        <v>1134</v>
      </c>
      <c r="L428" s="91">
        <v>8.47750858E8</v>
      </c>
      <c r="M428" s="91">
        <v>0.0</v>
      </c>
      <c r="N428" s="94" t="str">
        <f t="shared" si="100"/>
        <v>L</v>
      </c>
      <c r="O428" s="90">
        <f t="shared" si="101"/>
        <v>0</v>
      </c>
      <c r="P428" s="90"/>
      <c r="Q428" s="85"/>
      <c r="R428" s="85"/>
      <c r="S428" s="85"/>
      <c r="T428" s="85"/>
      <c r="U428" s="85"/>
      <c r="V428" s="85"/>
      <c r="W428" s="85"/>
      <c r="X428" s="85"/>
      <c r="Y428" s="85"/>
      <c r="Z428" s="85"/>
    </row>
    <row r="429">
      <c r="A429" s="86">
        <v>45855.0</v>
      </c>
      <c r="B429" s="87">
        <f t="shared" si="97"/>
        <v>45855</v>
      </c>
      <c r="C429" s="88">
        <f t="shared" si="102"/>
        <v>0.7847222222</v>
      </c>
      <c r="D429" s="90" t="s">
        <v>1087</v>
      </c>
      <c r="E429" s="91" t="s">
        <v>1132</v>
      </c>
      <c r="F429" s="91">
        <v>5.09716967E8</v>
      </c>
      <c r="G429" s="91">
        <v>30000.0</v>
      </c>
      <c r="H429" s="94" t="str">
        <f t="shared" si="98"/>
        <v>W</v>
      </c>
      <c r="I429" s="90">
        <f t="shared" si="99"/>
        <v>900</v>
      </c>
      <c r="J429" s="90" t="s">
        <v>1080</v>
      </c>
      <c r="K429" s="91" t="s">
        <v>1134</v>
      </c>
      <c r="L429" s="91">
        <v>8.47750858E8</v>
      </c>
      <c r="M429" s="91">
        <v>0.0</v>
      </c>
      <c r="N429" s="94" t="str">
        <f t="shared" si="100"/>
        <v>L</v>
      </c>
      <c r="O429" s="90">
        <f t="shared" si="101"/>
        <v>0</v>
      </c>
      <c r="P429" s="274">
        <v>0.7840277777777778</v>
      </c>
      <c r="Q429" s="85"/>
      <c r="R429" s="85"/>
      <c r="S429" s="85"/>
      <c r="T429" s="85"/>
      <c r="U429" s="85"/>
      <c r="V429" s="85"/>
      <c r="W429" s="85"/>
      <c r="X429" s="85"/>
      <c r="Y429" s="85"/>
      <c r="Z429" s="85"/>
    </row>
    <row r="430">
      <c r="A430" s="86">
        <v>45855.0</v>
      </c>
      <c r="B430" s="87">
        <f t="shared" si="97"/>
        <v>45855</v>
      </c>
      <c r="C430" s="88">
        <f t="shared" si="102"/>
        <v>0.7916666667</v>
      </c>
      <c r="D430" s="90" t="s">
        <v>1092</v>
      </c>
      <c r="E430" s="91" t="s">
        <v>1132</v>
      </c>
      <c r="F430" s="91">
        <v>5.09716967E8</v>
      </c>
      <c r="G430" s="91">
        <v>30080.0</v>
      </c>
      <c r="H430" s="94" t="str">
        <f t="shared" si="98"/>
        <v>W</v>
      </c>
      <c r="I430" s="90">
        <f t="shared" si="99"/>
        <v>900</v>
      </c>
      <c r="J430" s="90" t="s">
        <v>1089</v>
      </c>
      <c r="K430" s="91" t="s">
        <v>1134</v>
      </c>
      <c r="L430" s="91">
        <v>8.47750858E8</v>
      </c>
      <c r="M430" s="91">
        <v>0.0</v>
      </c>
      <c r="N430" s="94" t="str">
        <f t="shared" si="100"/>
        <v>L</v>
      </c>
      <c r="O430" s="90">
        <f t="shared" si="101"/>
        <v>0</v>
      </c>
      <c r="P430" s="124"/>
      <c r="Q430" s="85"/>
      <c r="R430" s="85"/>
      <c r="S430" s="85"/>
      <c r="T430" s="85"/>
      <c r="U430" s="85"/>
      <c r="V430" s="85"/>
      <c r="W430" s="85"/>
      <c r="X430" s="85"/>
      <c r="Y430" s="85"/>
      <c r="Z430" s="85"/>
    </row>
    <row r="431">
      <c r="A431" s="86">
        <v>45855.0</v>
      </c>
      <c r="B431" s="87">
        <f t="shared" si="97"/>
        <v>45855</v>
      </c>
      <c r="C431" s="88">
        <f t="shared" si="102"/>
        <v>0.7986111111</v>
      </c>
      <c r="D431" s="90" t="s">
        <v>1095</v>
      </c>
      <c r="E431" s="91" t="s">
        <v>1132</v>
      </c>
      <c r="F431" s="91">
        <v>5.09716967E8</v>
      </c>
      <c r="G431" s="91">
        <v>30000.0</v>
      </c>
      <c r="H431" s="94" t="str">
        <f t="shared" si="98"/>
        <v>W</v>
      </c>
      <c r="I431" s="90">
        <f t="shared" si="99"/>
        <v>900</v>
      </c>
      <c r="J431" s="90" t="s">
        <v>1084</v>
      </c>
      <c r="K431" s="91" t="s">
        <v>1134</v>
      </c>
      <c r="L431" s="91">
        <v>8.47750858E8</v>
      </c>
      <c r="M431" s="91">
        <v>0.0</v>
      </c>
      <c r="N431" s="94" t="str">
        <f t="shared" si="100"/>
        <v>L</v>
      </c>
      <c r="O431" s="90">
        <f t="shared" si="101"/>
        <v>0</v>
      </c>
      <c r="P431" s="124"/>
      <c r="Q431" s="85"/>
      <c r="R431" s="85"/>
      <c r="S431" s="85"/>
      <c r="T431" s="85"/>
      <c r="U431" s="85"/>
      <c r="V431" s="85"/>
      <c r="W431" s="85"/>
      <c r="X431" s="85"/>
      <c r="Y431" s="85"/>
      <c r="Z431" s="85"/>
    </row>
    <row r="432">
      <c r="A432" s="86">
        <v>45855.0</v>
      </c>
      <c r="B432" s="87">
        <f t="shared" si="97"/>
        <v>45855</v>
      </c>
      <c r="C432" s="88">
        <f t="shared" si="102"/>
        <v>0.8055555556</v>
      </c>
      <c r="D432" s="90" t="s">
        <v>1081</v>
      </c>
      <c r="E432" s="91" t="s">
        <v>1132</v>
      </c>
      <c r="F432" s="91">
        <v>5.09716967E8</v>
      </c>
      <c r="G432" s="91">
        <v>30000.0</v>
      </c>
      <c r="H432" s="94" t="str">
        <f t="shared" si="98"/>
        <v>W</v>
      </c>
      <c r="I432" s="90">
        <f t="shared" si="99"/>
        <v>900</v>
      </c>
      <c r="J432" s="90" t="s">
        <v>1094</v>
      </c>
      <c r="K432" s="91" t="s">
        <v>1134</v>
      </c>
      <c r="L432" s="91">
        <v>8.47750858E8</v>
      </c>
      <c r="M432" s="91">
        <v>0.0</v>
      </c>
      <c r="N432" s="94" t="str">
        <f t="shared" si="100"/>
        <v>L</v>
      </c>
      <c r="O432" s="90">
        <f t="shared" si="101"/>
        <v>0</v>
      </c>
      <c r="P432" s="124"/>
      <c r="Q432" s="85"/>
      <c r="R432" s="85"/>
      <c r="S432" s="85"/>
      <c r="T432" s="85"/>
      <c r="U432" s="85"/>
      <c r="V432" s="85"/>
      <c r="W432" s="85"/>
      <c r="X432" s="85"/>
      <c r="Y432" s="85"/>
      <c r="Z432" s="85"/>
    </row>
    <row r="433">
      <c r="A433" s="86">
        <v>45855.0</v>
      </c>
      <c r="B433" s="87">
        <f t="shared" si="97"/>
        <v>45855</v>
      </c>
      <c r="C433" s="88">
        <f t="shared" si="102"/>
        <v>0.8125</v>
      </c>
      <c r="D433" s="90" t="s">
        <v>1080</v>
      </c>
      <c r="E433" s="91" t="s">
        <v>1132</v>
      </c>
      <c r="F433" s="91">
        <v>5.09716967E8</v>
      </c>
      <c r="G433" s="91">
        <v>30010.0</v>
      </c>
      <c r="H433" s="94" t="str">
        <f t="shared" si="98"/>
        <v>W</v>
      </c>
      <c r="I433" s="90">
        <f t="shared" si="99"/>
        <v>900</v>
      </c>
      <c r="J433" s="90" t="s">
        <v>1099</v>
      </c>
      <c r="K433" s="91" t="s">
        <v>1134</v>
      </c>
      <c r="L433" s="91">
        <v>8.47750858E8</v>
      </c>
      <c r="M433" s="91">
        <v>0.0</v>
      </c>
      <c r="N433" s="94" t="str">
        <f t="shared" si="100"/>
        <v>L</v>
      </c>
      <c r="O433" s="90">
        <f t="shared" si="101"/>
        <v>0</v>
      </c>
      <c r="P433" s="124"/>
      <c r="Q433" s="85"/>
      <c r="R433" s="85"/>
      <c r="S433" s="85"/>
      <c r="T433" s="85"/>
      <c r="U433" s="85"/>
      <c r="V433" s="85"/>
      <c r="W433" s="85"/>
      <c r="X433" s="85"/>
      <c r="Y433" s="85"/>
      <c r="Z433" s="85"/>
    </row>
    <row r="434">
      <c r="A434" s="86">
        <v>45855.0</v>
      </c>
      <c r="B434" s="87">
        <f t="shared" si="97"/>
        <v>45855</v>
      </c>
      <c r="C434" s="88">
        <f t="shared" si="102"/>
        <v>0.8194444444</v>
      </c>
      <c r="D434" s="90" t="s">
        <v>1093</v>
      </c>
      <c r="E434" s="91" t="s">
        <v>1132</v>
      </c>
      <c r="F434" s="91">
        <v>5.09716967E8</v>
      </c>
      <c r="G434" s="91">
        <v>30000.0</v>
      </c>
      <c r="H434" s="94" t="str">
        <f t="shared" si="98"/>
        <v>W</v>
      </c>
      <c r="I434" s="90">
        <f t="shared" si="99"/>
        <v>900</v>
      </c>
      <c r="J434" s="90" t="s">
        <v>1087</v>
      </c>
      <c r="K434" s="91" t="s">
        <v>1134</v>
      </c>
      <c r="L434" s="91">
        <v>8.47750858E8</v>
      </c>
      <c r="M434" s="91">
        <v>0.0</v>
      </c>
      <c r="N434" s="94" t="str">
        <f t="shared" si="100"/>
        <v>L</v>
      </c>
      <c r="O434" s="90">
        <f t="shared" si="101"/>
        <v>0</v>
      </c>
      <c r="P434" s="124"/>
      <c r="Q434" s="85"/>
      <c r="R434" s="85"/>
      <c r="S434" s="85"/>
      <c r="T434" s="85"/>
      <c r="U434" s="85"/>
      <c r="V434" s="85"/>
      <c r="W434" s="85"/>
      <c r="X434" s="85"/>
      <c r="Y434" s="85"/>
      <c r="Z434" s="85"/>
    </row>
    <row r="435">
      <c r="A435" s="86">
        <v>45855.0</v>
      </c>
      <c r="B435" s="87">
        <f t="shared" si="97"/>
        <v>45855</v>
      </c>
      <c r="C435" s="88">
        <f t="shared" si="102"/>
        <v>0.8263888889</v>
      </c>
      <c r="D435" s="90" t="s">
        <v>1086</v>
      </c>
      <c r="E435" s="91" t="s">
        <v>1132</v>
      </c>
      <c r="F435" s="91">
        <v>5.09716967E8</v>
      </c>
      <c r="G435" s="91">
        <v>30000.0</v>
      </c>
      <c r="H435" s="94" t="str">
        <f t="shared" si="98"/>
        <v>W</v>
      </c>
      <c r="I435" s="90">
        <f t="shared" si="99"/>
        <v>900</v>
      </c>
      <c r="J435" s="90" t="s">
        <v>1100</v>
      </c>
      <c r="K435" s="91" t="s">
        <v>1134</v>
      </c>
      <c r="L435" s="91">
        <v>8.47750858E8</v>
      </c>
      <c r="M435" s="91">
        <v>0.0</v>
      </c>
      <c r="N435" s="94" t="str">
        <f t="shared" si="100"/>
        <v>L</v>
      </c>
      <c r="O435" s="90">
        <f t="shared" si="101"/>
        <v>0</v>
      </c>
      <c r="P435" s="124"/>
      <c r="Q435" s="85"/>
      <c r="R435" s="85"/>
      <c r="S435" s="85"/>
      <c r="T435" s="85"/>
      <c r="U435" s="85"/>
      <c r="V435" s="85"/>
      <c r="W435" s="85"/>
      <c r="X435" s="85"/>
      <c r="Y435" s="85"/>
      <c r="Z435" s="85"/>
    </row>
    <row r="436">
      <c r="A436" s="86">
        <v>45855.0</v>
      </c>
      <c r="B436" s="87">
        <f t="shared" si="97"/>
        <v>45855</v>
      </c>
      <c r="C436" s="88">
        <f t="shared" si="102"/>
        <v>0.8333333333</v>
      </c>
      <c r="D436" s="90" t="s">
        <v>1098</v>
      </c>
      <c r="E436" s="91" t="s">
        <v>1132</v>
      </c>
      <c r="F436" s="91">
        <v>5.09716967E8</v>
      </c>
      <c r="G436" s="91">
        <v>30000.0</v>
      </c>
      <c r="H436" s="94" t="str">
        <f t="shared" si="98"/>
        <v>W</v>
      </c>
      <c r="I436" s="90">
        <f t="shared" si="99"/>
        <v>900</v>
      </c>
      <c r="J436" s="90" t="s">
        <v>1088</v>
      </c>
      <c r="K436" s="91" t="s">
        <v>1134</v>
      </c>
      <c r="L436" s="91">
        <v>8.47750858E8</v>
      </c>
      <c r="M436" s="91">
        <v>0.0</v>
      </c>
      <c r="N436" s="94" t="str">
        <f t="shared" si="100"/>
        <v>L</v>
      </c>
      <c r="O436" s="90">
        <f t="shared" si="101"/>
        <v>0</v>
      </c>
      <c r="P436" s="124"/>
      <c r="Q436" s="85"/>
      <c r="R436" s="85"/>
      <c r="S436" s="85"/>
      <c r="T436" s="85"/>
      <c r="U436" s="85"/>
      <c r="V436" s="85"/>
      <c r="W436" s="85"/>
      <c r="X436" s="85"/>
      <c r="Y436" s="85"/>
      <c r="Z436" s="85"/>
    </row>
    <row r="437">
      <c r="A437" s="86">
        <v>45855.0</v>
      </c>
      <c r="B437" s="87">
        <f t="shared" si="97"/>
        <v>45855</v>
      </c>
      <c r="C437" s="88">
        <f t="shared" si="102"/>
        <v>0.8402777778</v>
      </c>
      <c r="D437" s="90" t="s">
        <v>1091</v>
      </c>
      <c r="E437" s="91" t="s">
        <v>1132</v>
      </c>
      <c r="F437" s="91">
        <v>5.09716967E8</v>
      </c>
      <c r="G437" s="91">
        <v>30000.0</v>
      </c>
      <c r="H437" s="94" t="str">
        <f t="shared" si="98"/>
        <v>W</v>
      </c>
      <c r="I437" s="90">
        <f t="shared" si="99"/>
        <v>900</v>
      </c>
      <c r="J437" s="90" t="s">
        <v>1093</v>
      </c>
      <c r="K437" s="91" t="s">
        <v>1134</v>
      </c>
      <c r="L437" s="91">
        <v>8.47750858E8</v>
      </c>
      <c r="M437" s="91">
        <v>0.0</v>
      </c>
      <c r="N437" s="94" t="str">
        <f t="shared" si="100"/>
        <v>L</v>
      </c>
      <c r="O437" s="90">
        <f t="shared" si="101"/>
        <v>0</v>
      </c>
      <c r="P437" s="124"/>
      <c r="Q437" s="85"/>
      <c r="R437" s="85"/>
      <c r="S437" s="85"/>
      <c r="T437" s="85"/>
      <c r="U437" s="85"/>
      <c r="V437" s="85"/>
      <c r="W437" s="85"/>
      <c r="X437" s="85"/>
      <c r="Y437" s="85"/>
      <c r="Z437" s="85"/>
    </row>
    <row r="438">
      <c r="A438" s="86">
        <v>45855.0</v>
      </c>
      <c r="B438" s="87">
        <f t="shared" si="97"/>
        <v>45855</v>
      </c>
      <c r="C438" s="88">
        <f t="shared" si="102"/>
        <v>0.8472222222</v>
      </c>
      <c r="D438" s="90" t="s">
        <v>1088</v>
      </c>
      <c r="E438" s="91" t="s">
        <v>1132</v>
      </c>
      <c r="F438" s="91">
        <v>5.09716967E8</v>
      </c>
      <c r="G438" s="91">
        <v>30000.0</v>
      </c>
      <c r="H438" s="94" t="str">
        <f t="shared" si="98"/>
        <v>W</v>
      </c>
      <c r="I438" s="90">
        <f t="shared" si="99"/>
        <v>900</v>
      </c>
      <c r="J438" s="90" t="s">
        <v>1081</v>
      </c>
      <c r="K438" s="91" t="s">
        <v>1134</v>
      </c>
      <c r="L438" s="91">
        <v>8.47750858E8</v>
      </c>
      <c r="M438" s="91">
        <v>0.0</v>
      </c>
      <c r="N438" s="94" t="str">
        <f t="shared" si="100"/>
        <v>L</v>
      </c>
      <c r="O438" s="90">
        <f t="shared" si="101"/>
        <v>0</v>
      </c>
      <c r="P438" s="124"/>
      <c r="Q438" s="85"/>
      <c r="R438" s="85"/>
      <c r="S438" s="85"/>
      <c r="T438" s="85"/>
      <c r="U438" s="85"/>
      <c r="V438" s="85"/>
      <c r="W438" s="85"/>
      <c r="X438" s="85"/>
      <c r="Y438" s="85"/>
      <c r="Z438" s="85"/>
    </row>
    <row r="439">
      <c r="A439" s="86">
        <v>45855.0</v>
      </c>
      <c r="B439" s="87">
        <f t="shared" si="97"/>
        <v>45855</v>
      </c>
      <c r="C439" s="88">
        <f t="shared" si="102"/>
        <v>0.8541666667</v>
      </c>
      <c r="D439" s="90" t="s">
        <v>166</v>
      </c>
      <c r="E439" s="91" t="s">
        <v>1132</v>
      </c>
      <c r="F439" s="91">
        <v>5.09716967E8</v>
      </c>
      <c r="G439" s="91">
        <v>30000.0</v>
      </c>
      <c r="H439" s="94" t="str">
        <f t="shared" si="98"/>
        <v>W</v>
      </c>
      <c r="I439" s="90">
        <f t="shared" si="99"/>
        <v>900</v>
      </c>
      <c r="J439" s="90" t="s">
        <v>1090</v>
      </c>
      <c r="K439" s="91" t="s">
        <v>1134</v>
      </c>
      <c r="L439" s="91">
        <v>8.47750858E8</v>
      </c>
      <c r="M439" s="91">
        <v>0.0</v>
      </c>
      <c r="N439" s="94" t="str">
        <f t="shared" si="100"/>
        <v>L</v>
      </c>
      <c r="O439" s="90">
        <f t="shared" si="101"/>
        <v>0</v>
      </c>
      <c r="P439" s="124"/>
      <c r="Q439" s="85"/>
      <c r="R439" s="85"/>
      <c r="S439" s="85"/>
      <c r="T439" s="85"/>
      <c r="U439" s="85"/>
      <c r="V439" s="85"/>
      <c r="W439" s="85"/>
      <c r="X439" s="85"/>
      <c r="Y439" s="85"/>
      <c r="Z439" s="85"/>
    </row>
    <row r="440">
      <c r="A440" s="86">
        <v>45855.0</v>
      </c>
      <c r="B440" s="87">
        <f t="shared" si="97"/>
        <v>45855</v>
      </c>
      <c r="C440" s="88">
        <f t="shared" si="102"/>
        <v>0.8611111111</v>
      </c>
      <c r="D440" s="90" t="s">
        <v>1085</v>
      </c>
      <c r="E440" s="91" t="s">
        <v>1132</v>
      </c>
      <c r="F440" s="91">
        <v>5.09716967E8</v>
      </c>
      <c r="G440" s="91">
        <v>30000.0</v>
      </c>
      <c r="H440" s="94" t="str">
        <f t="shared" si="98"/>
        <v>W</v>
      </c>
      <c r="I440" s="90">
        <f t="shared" si="99"/>
        <v>900</v>
      </c>
      <c r="J440" s="90" t="s">
        <v>1097</v>
      </c>
      <c r="K440" s="91" t="s">
        <v>1134</v>
      </c>
      <c r="L440" s="91">
        <v>8.47750858E8</v>
      </c>
      <c r="M440" s="91">
        <v>0.0</v>
      </c>
      <c r="N440" s="94" t="str">
        <f t="shared" si="100"/>
        <v>L</v>
      </c>
      <c r="O440" s="90">
        <f t="shared" si="101"/>
        <v>0</v>
      </c>
      <c r="P440" s="124"/>
      <c r="Q440" s="85"/>
      <c r="R440" s="85"/>
      <c r="S440" s="85"/>
      <c r="T440" s="85"/>
      <c r="U440" s="85"/>
      <c r="V440" s="85"/>
      <c r="W440" s="85"/>
      <c r="X440" s="85"/>
      <c r="Y440" s="85"/>
      <c r="Z440" s="85"/>
    </row>
    <row r="441">
      <c r="A441" s="86">
        <v>45855.0</v>
      </c>
      <c r="B441" s="87">
        <f t="shared" si="97"/>
        <v>45855</v>
      </c>
      <c r="C441" s="88">
        <f t="shared" si="102"/>
        <v>0.8680555556</v>
      </c>
      <c r="D441" s="90" t="s">
        <v>1097</v>
      </c>
      <c r="E441" s="91" t="s">
        <v>1132</v>
      </c>
      <c r="F441" s="91">
        <v>5.09716967E8</v>
      </c>
      <c r="G441" s="91">
        <v>30000.0</v>
      </c>
      <c r="H441" s="94" t="str">
        <f t="shared" si="98"/>
        <v>W</v>
      </c>
      <c r="I441" s="90">
        <f t="shared" si="99"/>
        <v>900</v>
      </c>
      <c r="J441" s="90" t="s">
        <v>1086</v>
      </c>
      <c r="K441" s="91" t="s">
        <v>1134</v>
      </c>
      <c r="L441" s="91">
        <v>8.47750858E8</v>
      </c>
      <c r="M441" s="91">
        <v>0.0</v>
      </c>
      <c r="N441" s="94" t="str">
        <f t="shared" si="100"/>
        <v>L</v>
      </c>
      <c r="O441" s="90">
        <f t="shared" si="101"/>
        <v>0</v>
      </c>
      <c r="P441" s="124"/>
      <c r="Q441" s="85"/>
      <c r="R441" s="85"/>
      <c r="S441" s="85"/>
      <c r="T441" s="85"/>
      <c r="U441" s="85"/>
      <c r="V441" s="85"/>
      <c r="W441" s="85"/>
      <c r="X441" s="85"/>
      <c r="Y441" s="85"/>
      <c r="Z441" s="85"/>
    </row>
    <row r="442">
      <c r="A442" s="86">
        <v>45855.0</v>
      </c>
      <c r="B442" s="87">
        <f t="shared" si="97"/>
        <v>45855</v>
      </c>
      <c r="C442" s="88">
        <f t="shared" si="102"/>
        <v>0.875</v>
      </c>
      <c r="D442" s="90" t="s">
        <v>257</v>
      </c>
      <c r="E442" s="91" t="s">
        <v>486</v>
      </c>
      <c r="F442" s="90"/>
      <c r="G442" s="90"/>
      <c r="H442" s="94" t="str">
        <f t="shared" si="98"/>
        <v>D</v>
      </c>
      <c r="I442" s="90">
        <f t="shared" si="99"/>
        <v>0</v>
      </c>
      <c r="J442" s="90" t="s">
        <v>139</v>
      </c>
      <c r="K442" s="91" t="s">
        <v>486</v>
      </c>
      <c r="L442" s="90"/>
      <c r="M442" s="90"/>
      <c r="N442" s="94" t="str">
        <f t="shared" si="100"/>
        <v>D</v>
      </c>
      <c r="O442" s="90">
        <f t="shared" si="101"/>
        <v>0</v>
      </c>
      <c r="P442" s="124"/>
      <c r="Q442" s="85"/>
      <c r="R442" s="85"/>
      <c r="S442" s="85"/>
      <c r="T442" s="85"/>
      <c r="U442" s="85"/>
      <c r="V442" s="85"/>
      <c r="W442" s="85"/>
      <c r="X442" s="85"/>
      <c r="Y442" s="85"/>
      <c r="Z442" s="85"/>
    </row>
    <row r="443">
      <c r="A443" s="137" t="s">
        <v>116</v>
      </c>
      <c r="B443" s="81" t="s">
        <v>16</v>
      </c>
      <c r="C443" s="150" t="s">
        <v>117</v>
      </c>
      <c r="D443" s="82" t="s">
        <v>118</v>
      </c>
      <c r="E443" s="82" t="s">
        <v>119</v>
      </c>
      <c r="F443" s="83" t="s">
        <v>120</v>
      </c>
      <c r="G443" s="82" t="s">
        <v>121</v>
      </c>
      <c r="H443" s="82" t="s">
        <v>122</v>
      </c>
      <c r="I443" s="82" t="s">
        <v>123</v>
      </c>
      <c r="J443" s="82" t="s">
        <v>118</v>
      </c>
      <c r="K443" s="82" t="s">
        <v>124</v>
      </c>
      <c r="L443" s="83" t="s">
        <v>125</v>
      </c>
      <c r="M443" s="82" t="s">
        <v>121</v>
      </c>
      <c r="N443" s="82" t="s">
        <v>122</v>
      </c>
      <c r="O443" s="82" t="s">
        <v>123</v>
      </c>
      <c r="P443" s="166" t="s">
        <v>52</v>
      </c>
      <c r="Q443" s="85"/>
      <c r="R443" s="85"/>
      <c r="S443" s="85"/>
      <c r="T443" s="85"/>
      <c r="U443" s="85"/>
      <c r="V443" s="85"/>
      <c r="W443" s="85"/>
      <c r="X443" s="85"/>
      <c r="Y443" s="85"/>
      <c r="Z443" s="85"/>
    </row>
    <row r="444">
      <c r="A444" s="86">
        <v>45856.0</v>
      </c>
      <c r="B444" s="87">
        <f t="shared" ref="B444:B468" si="103">A444</f>
        <v>45856</v>
      </c>
      <c r="C444" s="88">
        <v>0.7083333333333334</v>
      </c>
      <c r="D444" s="90" t="s">
        <v>1083</v>
      </c>
      <c r="E444" s="90"/>
      <c r="F444" s="90"/>
      <c r="G444" s="90"/>
      <c r="H444" s="94" t="str">
        <f t="shared" ref="H444:H468" si="104">IFS(G444&gt;M444,"W",G444&lt;M444,"L",G444=M444,"D")</f>
        <v>D</v>
      </c>
      <c r="I444" s="90">
        <f t="shared" ref="I444:I468" si="105">iferror(if(H444="W",lookup(G444,{7000,10000,20000,30000,50000,100000,150000},{210,300,600,900,1000,1800,2700}),lookup(G444,{7000,10000,20000,30000,50000,100000,150000},{105,150,300,450,500,900,1350})),0)</f>
        <v>0</v>
      </c>
      <c r="J444" s="89" t="s">
        <v>257</v>
      </c>
      <c r="K444" s="90"/>
      <c r="L444" s="90"/>
      <c r="M444" s="89"/>
      <c r="N444" s="94" t="str">
        <f t="shared" ref="N444:N468" si="106">IFS(M444&gt;G444,"W",M444&lt;G444,"L",M444=G444,"D")</f>
        <v>D</v>
      </c>
      <c r="O444" s="90">
        <f t="shared" ref="O444:O468" si="107">iferror(if(N444="W",lookup(M444,{7000,10000,20000,30000,50000,100000,150000},{210,300,600,900,1000,1800,2700}),lookup(M444,{7000,10000,20000,30000,50000,100000,150000},{105,150,300,450,500,900,1350})),0)</f>
        <v>0</v>
      </c>
      <c r="P444" s="124"/>
      <c r="Q444" s="85"/>
      <c r="R444" s="85"/>
      <c r="S444" s="85"/>
      <c r="T444" s="85"/>
      <c r="U444" s="85"/>
      <c r="V444" s="85"/>
      <c r="W444" s="85"/>
      <c r="X444" s="85"/>
      <c r="Y444" s="85"/>
      <c r="Z444" s="85"/>
    </row>
    <row r="445">
      <c r="A445" s="86">
        <v>45856.0</v>
      </c>
      <c r="B445" s="87">
        <f t="shared" si="103"/>
        <v>45856</v>
      </c>
      <c r="C445" s="88">
        <f t="shared" ref="C445:C468" si="108">C444 + TIME(0, 10, 0)</f>
        <v>0.7152777778</v>
      </c>
      <c r="D445" s="90" t="s">
        <v>1086</v>
      </c>
      <c r="E445" s="90"/>
      <c r="F445" s="90"/>
      <c r="G445" s="90"/>
      <c r="H445" s="94" t="str">
        <f t="shared" si="104"/>
        <v>D</v>
      </c>
      <c r="I445" s="90">
        <f t="shared" si="105"/>
        <v>0</v>
      </c>
      <c r="J445" s="90" t="s">
        <v>1084</v>
      </c>
      <c r="K445" s="90"/>
      <c r="L445" s="90"/>
      <c r="M445" s="90"/>
      <c r="N445" s="94" t="str">
        <f t="shared" si="106"/>
        <v>D</v>
      </c>
      <c r="O445" s="90">
        <f t="shared" si="107"/>
        <v>0</v>
      </c>
      <c r="P445" s="124"/>
      <c r="Q445" s="85"/>
      <c r="R445" s="85"/>
      <c r="S445" s="85"/>
      <c r="T445" s="85"/>
      <c r="U445" s="85"/>
      <c r="V445" s="85"/>
      <c r="W445" s="85"/>
      <c r="X445" s="85"/>
      <c r="Y445" s="85"/>
      <c r="Z445" s="85"/>
    </row>
    <row r="446">
      <c r="A446" s="86">
        <v>45856.0</v>
      </c>
      <c r="B446" s="87">
        <f t="shared" si="103"/>
        <v>45856</v>
      </c>
      <c r="C446" s="88">
        <f t="shared" si="108"/>
        <v>0.7222222222</v>
      </c>
      <c r="D446" s="90" t="s">
        <v>1098</v>
      </c>
      <c r="E446" s="90"/>
      <c r="F446" s="90"/>
      <c r="G446" s="90"/>
      <c r="H446" s="94" t="str">
        <f t="shared" si="104"/>
        <v>D</v>
      </c>
      <c r="I446" s="90">
        <f t="shared" si="105"/>
        <v>0</v>
      </c>
      <c r="J446" s="90" t="s">
        <v>1092</v>
      </c>
      <c r="K446" s="90"/>
      <c r="L446" s="90"/>
      <c r="M446" s="90"/>
      <c r="N446" s="94" t="str">
        <f t="shared" si="106"/>
        <v>D</v>
      </c>
      <c r="O446" s="90">
        <f t="shared" si="107"/>
        <v>0</v>
      </c>
      <c r="P446" s="124"/>
      <c r="Q446" s="85"/>
      <c r="R446" s="85"/>
      <c r="S446" s="85"/>
      <c r="T446" s="85"/>
      <c r="U446" s="85"/>
      <c r="V446" s="85"/>
      <c r="W446" s="85"/>
      <c r="X446" s="85"/>
      <c r="Y446" s="85"/>
      <c r="Z446" s="85"/>
    </row>
    <row r="447">
      <c r="A447" s="86">
        <v>45856.0</v>
      </c>
      <c r="B447" s="87">
        <f t="shared" si="103"/>
        <v>45856</v>
      </c>
      <c r="C447" s="88">
        <f t="shared" si="108"/>
        <v>0.7291666667</v>
      </c>
      <c r="D447" s="90" t="s">
        <v>166</v>
      </c>
      <c r="E447" s="90"/>
      <c r="F447" s="90"/>
      <c r="G447" s="90"/>
      <c r="H447" s="94" t="str">
        <f t="shared" si="104"/>
        <v>D</v>
      </c>
      <c r="I447" s="90">
        <f t="shared" si="105"/>
        <v>0</v>
      </c>
      <c r="J447" s="90" t="s">
        <v>1094</v>
      </c>
      <c r="K447" s="90"/>
      <c r="L447" s="90"/>
      <c r="M447" s="90"/>
      <c r="N447" s="94" t="str">
        <f t="shared" si="106"/>
        <v>D</v>
      </c>
      <c r="O447" s="90">
        <f t="shared" si="107"/>
        <v>0</v>
      </c>
      <c r="P447" s="124"/>
      <c r="Q447" s="85"/>
      <c r="R447" s="85"/>
      <c r="S447" s="85"/>
      <c r="T447" s="85"/>
      <c r="U447" s="85"/>
      <c r="V447" s="85"/>
      <c r="W447" s="85"/>
      <c r="X447" s="85"/>
      <c r="Y447" s="85"/>
      <c r="Z447" s="85"/>
    </row>
    <row r="448">
      <c r="A448" s="86">
        <v>45856.0</v>
      </c>
      <c r="B448" s="87">
        <f t="shared" si="103"/>
        <v>45856</v>
      </c>
      <c r="C448" s="88">
        <f t="shared" si="108"/>
        <v>0.7361111111</v>
      </c>
      <c r="D448" s="90" t="s">
        <v>1093</v>
      </c>
      <c r="E448" s="90"/>
      <c r="F448" s="90"/>
      <c r="G448" s="90"/>
      <c r="H448" s="94" t="str">
        <f t="shared" si="104"/>
        <v>D</v>
      </c>
      <c r="I448" s="90">
        <f t="shared" si="105"/>
        <v>0</v>
      </c>
      <c r="J448" s="90" t="s">
        <v>1095</v>
      </c>
      <c r="K448" s="90"/>
      <c r="L448" s="90"/>
      <c r="M448" s="90"/>
      <c r="N448" s="94" t="str">
        <f t="shared" si="106"/>
        <v>D</v>
      </c>
      <c r="O448" s="90">
        <f t="shared" si="107"/>
        <v>0</v>
      </c>
      <c r="P448" s="124"/>
      <c r="Q448" s="85"/>
      <c r="R448" s="85"/>
      <c r="S448" s="85"/>
      <c r="T448" s="85"/>
      <c r="U448" s="85"/>
      <c r="V448" s="85"/>
      <c r="W448" s="85"/>
      <c r="X448" s="85"/>
      <c r="Y448" s="85"/>
      <c r="Z448" s="85"/>
    </row>
    <row r="449">
      <c r="A449" s="86">
        <v>45856.0</v>
      </c>
      <c r="B449" s="87">
        <f t="shared" si="103"/>
        <v>45856</v>
      </c>
      <c r="C449" s="88">
        <f t="shared" si="108"/>
        <v>0.7430555556</v>
      </c>
      <c r="D449" s="90" t="s">
        <v>1080</v>
      </c>
      <c r="E449" s="90"/>
      <c r="F449" s="90"/>
      <c r="G449" s="90"/>
      <c r="H449" s="94" t="str">
        <f t="shared" si="104"/>
        <v>D</v>
      </c>
      <c r="I449" s="90">
        <f t="shared" si="105"/>
        <v>0</v>
      </c>
      <c r="J449" s="90" t="s">
        <v>1098</v>
      </c>
      <c r="K449" s="90"/>
      <c r="L449" s="90"/>
      <c r="M449" s="90"/>
      <c r="N449" s="94" t="str">
        <f t="shared" si="106"/>
        <v>D</v>
      </c>
      <c r="O449" s="90">
        <f t="shared" si="107"/>
        <v>0</v>
      </c>
      <c r="P449" s="124"/>
      <c r="Q449" s="85"/>
      <c r="R449" s="85"/>
      <c r="S449" s="85"/>
      <c r="T449" s="85"/>
      <c r="U449" s="85"/>
      <c r="V449" s="85"/>
      <c r="W449" s="85"/>
      <c r="X449" s="85"/>
      <c r="Y449" s="85"/>
      <c r="Z449" s="85"/>
    </row>
    <row r="450">
      <c r="A450" s="86">
        <v>45856.0</v>
      </c>
      <c r="B450" s="87">
        <f t="shared" si="103"/>
        <v>45856</v>
      </c>
      <c r="C450" s="88">
        <f t="shared" si="108"/>
        <v>0.75</v>
      </c>
      <c r="D450" s="90" t="s">
        <v>1095</v>
      </c>
      <c r="E450" s="90"/>
      <c r="F450" s="90"/>
      <c r="G450" s="90"/>
      <c r="H450" s="94" t="str">
        <f t="shared" si="104"/>
        <v>D</v>
      </c>
      <c r="I450" s="90">
        <f t="shared" si="105"/>
        <v>0</v>
      </c>
      <c r="J450" s="90" t="s">
        <v>1090</v>
      </c>
      <c r="K450" s="90"/>
      <c r="L450" s="90"/>
      <c r="M450" s="90"/>
      <c r="N450" s="94" t="str">
        <f t="shared" si="106"/>
        <v>D</v>
      </c>
      <c r="O450" s="90">
        <f t="shared" si="107"/>
        <v>0</v>
      </c>
      <c r="P450" s="124"/>
      <c r="Q450" s="85"/>
      <c r="R450" s="85"/>
      <c r="S450" s="85"/>
      <c r="T450" s="85"/>
      <c r="U450" s="85"/>
      <c r="V450" s="85"/>
      <c r="W450" s="85"/>
      <c r="X450" s="85"/>
      <c r="Y450" s="85"/>
      <c r="Z450" s="85"/>
    </row>
    <row r="451">
      <c r="A451" s="86">
        <v>45856.0</v>
      </c>
      <c r="B451" s="87">
        <f t="shared" si="103"/>
        <v>45856</v>
      </c>
      <c r="C451" s="88">
        <f t="shared" si="108"/>
        <v>0.7569444444</v>
      </c>
      <c r="D451" s="90" t="s">
        <v>1096</v>
      </c>
      <c r="E451" s="90"/>
      <c r="F451" s="90"/>
      <c r="G451" s="90"/>
      <c r="H451" s="94" t="str">
        <f t="shared" si="104"/>
        <v>D</v>
      </c>
      <c r="I451" s="90">
        <f t="shared" si="105"/>
        <v>0</v>
      </c>
      <c r="J451" s="90" t="s">
        <v>166</v>
      </c>
      <c r="K451" s="90"/>
      <c r="L451" s="90"/>
      <c r="M451" s="90"/>
      <c r="N451" s="94" t="str">
        <f t="shared" si="106"/>
        <v>D</v>
      </c>
      <c r="O451" s="90">
        <f t="shared" si="107"/>
        <v>0</v>
      </c>
      <c r="P451" s="124"/>
      <c r="Q451" s="85"/>
      <c r="R451" s="85"/>
      <c r="S451" s="85"/>
      <c r="T451" s="85"/>
      <c r="U451" s="85"/>
      <c r="V451" s="85"/>
      <c r="W451" s="85"/>
      <c r="X451" s="85"/>
      <c r="Y451" s="85"/>
      <c r="Z451" s="85"/>
    </row>
    <row r="452">
      <c r="A452" s="86">
        <v>45856.0</v>
      </c>
      <c r="B452" s="87">
        <f t="shared" si="103"/>
        <v>45856</v>
      </c>
      <c r="C452" s="88">
        <f t="shared" si="108"/>
        <v>0.7638888889</v>
      </c>
      <c r="D452" s="90" t="s">
        <v>1094</v>
      </c>
      <c r="E452" s="90"/>
      <c r="F452" s="90"/>
      <c r="G452" s="90"/>
      <c r="H452" s="94" t="str">
        <f t="shared" si="104"/>
        <v>D</v>
      </c>
      <c r="I452" s="90">
        <f t="shared" si="105"/>
        <v>0</v>
      </c>
      <c r="J452" s="90" t="s">
        <v>1089</v>
      </c>
      <c r="K452" s="90"/>
      <c r="L452" s="90"/>
      <c r="M452" s="90"/>
      <c r="N452" s="94" t="str">
        <f t="shared" si="106"/>
        <v>D</v>
      </c>
      <c r="O452" s="90">
        <f t="shared" si="107"/>
        <v>0</v>
      </c>
      <c r="P452" s="90"/>
      <c r="Q452" s="85"/>
      <c r="R452" s="85"/>
      <c r="S452" s="85"/>
      <c r="T452" s="85"/>
      <c r="U452" s="85"/>
      <c r="V452" s="85"/>
      <c r="W452" s="85"/>
      <c r="X452" s="85"/>
      <c r="Y452" s="85"/>
      <c r="Z452" s="85"/>
    </row>
    <row r="453">
      <c r="A453" s="86">
        <v>45856.0</v>
      </c>
      <c r="B453" s="87">
        <f t="shared" si="103"/>
        <v>45856</v>
      </c>
      <c r="C453" s="88">
        <f t="shared" si="108"/>
        <v>0.7708333333</v>
      </c>
      <c r="D453" s="90" t="s">
        <v>1082</v>
      </c>
      <c r="E453" s="90"/>
      <c r="F453" s="90"/>
      <c r="G453" s="90"/>
      <c r="H453" s="94" t="str">
        <f t="shared" si="104"/>
        <v>D</v>
      </c>
      <c r="I453" s="90">
        <f t="shared" si="105"/>
        <v>0</v>
      </c>
      <c r="J453" s="90" t="s">
        <v>1096</v>
      </c>
      <c r="K453" s="90"/>
      <c r="L453" s="90"/>
      <c r="M453" s="90"/>
      <c r="N453" s="94" t="str">
        <f t="shared" si="106"/>
        <v>D</v>
      </c>
      <c r="O453" s="90">
        <f t="shared" si="107"/>
        <v>0</v>
      </c>
      <c r="P453" s="124"/>
      <c r="Q453" s="85"/>
      <c r="R453" s="85"/>
      <c r="S453" s="85"/>
      <c r="T453" s="85"/>
      <c r="U453" s="85"/>
      <c r="V453" s="85"/>
      <c r="W453" s="85"/>
      <c r="X453" s="85"/>
      <c r="Y453" s="85"/>
      <c r="Z453" s="85"/>
    </row>
    <row r="454">
      <c r="A454" s="86">
        <v>45856.0</v>
      </c>
      <c r="B454" s="87">
        <f t="shared" si="103"/>
        <v>45856</v>
      </c>
      <c r="C454" s="88">
        <f t="shared" si="108"/>
        <v>0.7777777778</v>
      </c>
      <c r="D454" s="90" t="s">
        <v>1085</v>
      </c>
      <c r="E454" s="90"/>
      <c r="F454" s="90"/>
      <c r="G454" s="90"/>
      <c r="H454" s="94" t="str">
        <f t="shared" si="104"/>
        <v>D</v>
      </c>
      <c r="I454" s="90">
        <f t="shared" si="105"/>
        <v>0</v>
      </c>
      <c r="J454" s="90" t="s">
        <v>1080</v>
      </c>
      <c r="K454" s="90"/>
      <c r="L454" s="90"/>
      <c r="M454" s="90"/>
      <c r="N454" s="94" t="str">
        <f t="shared" si="106"/>
        <v>D</v>
      </c>
      <c r="O454" s="90">
        <f t="shared" si="107"/>
        <v>0</v>
      </c>
      <c r="P454" s="90"/>
      <c r="Q454" s="85"/>
      <c r="R454" s="85"/>
      <c r="S454" s="85"/>
      <c r="T454" s="85"/>
      <c r="U454" s="85"/>
      <c r="V454" s="85"/>
      <c r="W454" s="85"/>
      <c r="X454" s="85"/>
      <c r="Y454" s="85"/>
      <c r="Z454" s="85"/>
    </row>
    <row r="455">
      <c r="A455" s="86">
        <v>45856.0</v>
      </c>
      <c r="B455" s="87">
        <f t="shared" si="103"/>
        <v>45856</v>
      </c>
      <c r="C455" s="88">
        <f t="shared" si="108"/>
        <v>0.7847222222</v>
      </c>
      <c r="D455" s="90" t="s">
        <v>1091</v>
      </c>
      <c r="E455" s="90"/>
      <c r="F455" s="90"/>
      <c r="G455" s="90"/>
      <c r="H455" s="94" t="str">
        <f t="shared" si="104"/>
        <v>D</v>
      </c>
      <c r="I455" s="90">
        <f t="shared" si="105"/>
        <v>0</v>
      </c>
      <c r="J455" s="90" t="s">
        <v>1085</v>
      </c>
      <c r="K455" s="90"/>
      <c r="L455" s="90"/>
      <c r="M455" s="90"/>
      <c r="N455" s="94" t="str">
        <f t="shared" si="106"/>
        <v>D</v>
      </c>
      <c r="O455" s="90">
        <f t="shared" si="107"/>
        <v>0</v>
      </c>
      <c r="P455" s="124"/>
      <c r="Q455" s="85"/>
      <c r="R455" s="85"/>
      <c r="S455" s="85"/>
      <c r="T455" s="85"/>
      <c r="U455" s="85"/>
      <c r="V455" s="85"/>
      <c r="W455" s="85"/>
      <c r="X455" s="85"/>
      <c r="Y455" s="85"/>
      <c r="Z455" s="85"/>
    </row>
    <row r="456">
      <c r="A456" s="86">
        <v>45856.0</v>
      </c>
      <c r="B456" s="87">
        <f t="shared" si="103"/>
        <v>45856</v>
      </c>
      <c r="C456" s="88">
        <f t="shared" si="108"/>
        <v>0.7916666667</v>
      </c>
      <c r="D456" s="90" t="s">
        <v>1097</v>
      </c>
      <c r="E456" s="90"/>
      <c r="F456" s="90"/>
      <c r="G456" s="90"/>
      <c r="H456" s="94" t="str">
        <f t="shared" si="104"/>
        <v>D</v>
      </c>
      <c r="I456" s="90">
        <f t="shared" si="105"/>
        <v>0</v>
      </c>
      <c r="J456" s="90" t="s">
        <v>1099</v>
      </c>
      <c r="K456" s="90"/>
      <c r="L456" s="90"/>
      <c r="M456" s="90"/>
      <c r="N456" s="94" t="str">
        <f t="shared" si="106"/>
        <v>D</v>
      </c>
      <c r="O456" s="90">
        <f t="shared" si="107"/>
        <v>0</v>
      </c>
      <c r="P456" s="124"/>
      <c r="Q456" s="85"/>
      <c r="R456" s="85"/>
      <c r="S456" s="85"/>
      <c r="T456" s="85"/>
      <c r="U456" s="85"/>
      <c r="V456" s="85"/>
      <c r="W456" s="85"/>
      <c r="X456" s="85"/>
      <c r="Y456" s="85"/>
      <c r="Z456" s="85"/>
    </row>
    <row r="457">
      <c r="A457" s="86">
        <v>45856.0</v>
      </c>
      <c r="B457" s="87">
        <f t="shared" si="103"/>
        <v>45856</v>
      </c>
      <c r="C457" s="88">
        <f t="shared" si="108"/>
        <v>0.7986111111</v>
      </c>
      <c r="D457" s="90" t="s">
        <v>1092</v>
      </c>
      <c r="E457" s="90"/>
      <c r="F457" s="90"/>
      <c r="G457" s="90"/>
      <c r="H457" s="94" t="str">
        <f t="shared" si="104"/>
        <v>D</v>
      </c>
      <c r="I457" s="90">
        <f t="shared" si="105"/>
        <v>0</v>
      </c>
      <c r="J457" s="90" t="s">
        <v>1088</v>
      </c>
      <c r="K457" s="90"/>
      <c r="L457" s="90"/>
      <c r="M457" s="90"/>
      <c r="N457" s="94" t="str">
        <f t="shared" si="106"/>
        <v>D</v>
      </c>
      <c r="O457" s="90">
        <f t="shared" si="107"/>
        <v>0</v>
      </c>
      <c r="P457" s="124"/>
      <c r="Q457" s="85"/>
      <c r="R457" s="85"/>
      <c r="S457" s="85"/>
      <c r="T457" s="85"/>
      <c r="U457" s="85"/>
      <c r="V457" s="85"/>
      <c r="W457" s="85"/>
      <c r="X457" s="85"/>
      <c r="Y457" s="85"/>
      <c r="Z457" s="85"/>
    </row>
    <row r="458">
      <c r="A458" s="86">
        <v>45856.0</v>
      </c>
      <c r="B458" s="87">
        <f t="shared" si="103"/>
        <v>45856</v>
      </c>
      <c r="C458" s="88">
        <f t="shared" si="108"/>
        <v>0.8055555556</v>
      </c>
      <c r="D458" s="90" t="s">
        <v>1089</v>
      </c>
      <c r="E458" s="90"/>
      <c r="F458" s="90"/>
      <c r="G458" s="90"/>
      <c r="H458" s="94" t="str">
        <f t="shared" si="104"/>
        <v>D</v>
      </c>
      <c r="I458" s="90">
        <f t="shared" si="105"/>
        <v>0</v>
      </c>
      <c r="J458" s="90" t="s">
        <v>1097</v>
      </c>
      <c r="K458" s="90"/>
      <c r="L458" s="90"/>
      <c r="M458" s="90"/>
      <c r="N458" s="94" t="str">
        <f t="shared" si="106"/>
        <v>D</v>
      </c>
      <c r="O458" s="90">
        <f t="shared" si="107"/>
        <v>0</v>
      </c>
      <c r="P458" s="124"/>
      <c r="Q458" s="85"/>
      <c r="R458" s="85"/>
      <c r="S458" s="85"/>
      <c r="T458" s="85"/>
      <c r="U458" s="85"/>
      <c r="V458" s="85"/>
      <c r="W458" s="85"/>
      <c r="X458" s="85"/>
      <c r="Y458" s="85"/>
      <c r="Z458" s="85"/>
    </row>
    <row r="459">
      <c r="A459" s="86">
        <v>45856.0</v>
      </c>
      <c r="B459" s="87">
        <f t="shared" si="103"/>
        <v>45856</v>
      </c>
      <c r="C459" s="88">
        <f t="shared" si="108"/>
        <v>0.8125</v>
      </c>
      <c r="D459" s="90" t="s">
        <v>257</v>
      </c>
      <c r="E459" s="90"/>
      <c r="F459" s="90"/>
      <c r="G459" s="90"/>
      <c r="H459" s="94" t="str">
        <f t="shared" si="104"/>
        <v>D</v>
      </c>
      <c r="I459" s="90">
        <f t="shared" si="105"/>
        <v>0</v>
      </c>
      <c r="J459" s="90" t="s">
        <v>139</v>
      </c>
      <c r="K459" s="90"/>
      <c r="L459" s="90"/>
      <c r="M459" s="90"/>
      <c r="N459" s="94" t="str">
        <f t="shared" si="106"/>
        <v>D</v>
      </c>
      <c r="O459" s="90">
        <f t="shared" si="107"/>
        <v>0</v>
      </c>
      <c r="P459" s="124"/>
      <c r="Q459" s="85"/>
      <c r="R459" s="85"/>
      <c r="S459" s="85"/>
      <c r="T459" s="85"/>
      <c r="U459" s="85"/>
      <c r="V459" s="85"/>
      <c r="W459" s="85"/>
      <c r="X459" s="85"/>
      <c r="Y459" s="85"/>
      <c r="Z459" s="85"/>
    </row>
    <row r="460">
      <c r="A460" s="86">
        <v>45856.0</v>
      </c>
      <c r="B460" s="87">
        <f t="shared" si="103"/>
        <v>45856</v>
      </c>
      <c r="C460" s="88">
        <f t="shared" si="108"/>
        <v>0.8194444444</v>
      </c>
      <c r="D460" s="90" t="s">
        <v>1081</v>
      </c>
      <c r="E460" s="90"/>
      <c r="F460" s="90"/>
      <c r="G460" s="90"/>
      <c r="H460" s="94" t="str">
        <f t="shared" si="104"/>
        <v>D</v>
      </c>
      <c r="I460" s="90">
        <f t="shared" si="105"/>
        <v>0</v>
      </c>
      <c r="J460" s="90" t="s">
        <v>1086</v>
      </c>
      <c r="K460" s="90"/>
      <c r="L460" s="90"/>
      <c r="M460" s="90"/>
      <c r="N460" s="94" t="str">
        <f t="shared" si="106"/>
        <v>D</v>
      </c>
      <c r="O460" s="90">
        <f t="shared" si="107"/>
        <v>0</v>
      </c>
      <c r="P460" s="124"/>
      <c r="Q460" s="85"/>
      <c r="R460" s="85"/>
      <c r="S460" s="85"/>
      <c r="T460" s="85"/>
      <c r="U460" s="85"/>
      <c r="V460" s="85"/>
      <c r="W460" s="85"/>
      <c r="X460" s="85"/>
      <c r="Y460" s="85"/>
      <c r="Z460" s="85"/>
    </row>
    <row r="461">
      <c r="A461" s="86">
        <v>45856.0</v>
      </c>
      <c r="B461" s="87">
        <f t="shared" si="103"/>
        <v>45856</v>
      </c>
      <c r="C461" s="88">
        <f t="shared" si="108"/>
        <v>0.8263888889</v>
      </c>
      <c r="D461" s="90" t="s">
        <v>144</v>
      </c>
      <c r="E461" s="90"/>
      <c r="F461" s="90"/>
      <c r="G461" s="90"/>
      <c r="H461" s="94" t="str">
        <f t="shared" si="104"/>
        <v>D</v>
      </c>
      <c r="I461" s="90">
        <f t="shared" si="105"/>
        <v>0</v>
      </c>
      <c r="J461" s="90" t="s">
        <v>1081</v>
      </c>
      <c r="K461" s="90"/>
      <c r="L461" s="90"/>
      <c r="M461" s="90"/>
      <c r="N461" s="94" t="str">
        <f t="shared" si="106"/>
        <v>D</v>
      </c>
      <c r="O461" s="90">
        <f t="shared" si="107"/>
        <v>0</v>
      </c>
      <c r="P461" s="124"/>
      <c r="Q461" s="85"/>
      <c r="R461" s="85"/>
      <c r="S461" s="85"/>
      <c r="T461" s="85"/>
      <c r="U461" s="85"/>
      <c r="V461" s="85"/>
      <c r="W461" s="85"/>
      <c r="X461" s="85"/>
      <c r="Y461" s="85"/>
      <c r="Z461" s="85"/>
    </row>
    <row r="462">
      <c r="A462" s="86">
        <v>45856.0</v>
      </c>
      <c r="B462" s="87">
        <f t="shared" si="103"/>
        <v>45856</v>
      </c>
      <c r="C462" s="88">
        <f t="shared" si="108"/>
        <v>0.8333333333</v>
      </c>
      <c r="D462" s="90" t="s">
        <v>139</v>
      </c>
      <c r="E462" s="90"/>
      <c r="F462" s="90"/>
      <c r="G462" s="90"/>
      <c r="H462" s="94" t="str">
        <f t="shared" si="104"/>
        <v>D</v>
      </c>
      <c r="I462" s="90">
        <f t="shared" si="105"/>
        <v>0</v>
      </c>
      <c r="J462" s="90" t="s">
        <v>1087</v>
      </c>
      <c r="K462" s="90"/>
      <c r="L462" s="90"/>
      <c r="M462" s="90"/>
      <c r="N462" s="94" t="str">
        <f t="shared" si="106"/>
        <v>D</v>
      </c>
      <c r="O462" s="90">
        <f t="shared" si="107"/>
        <v>0</v>
      </c>
      <c r="P462" s="124"/>
      <c r="Q462" s="85"/>
      <c r="R462" s="85"/>
      <c r="S462" s="85"/>
      <c r="T462" s="85"/>
      <c r="U462" s="85"/>
      <c r="V462" s="85"/>
      <c r="W462" s="85"/>
      <c r="X462" s="85"/>
      <c r="Y462" s="85"/>
      <c r="Z462" s="85"/>
    </row>
    <row r="463">
      <c r="A463" s="86">
        <v>45856.0</v>
      </c>
      <c r="B463" s="87">
        <f t="shared" si="103"/>
        <v>45856</v>
      </c>
      <c r="C463" s="88">
        <f t="shared" si="108"/>
        <v>0.8402777778</v>
      </c>
      <c r="D463" s="90" t="s">
        <v>1088</v>
      </c>
      <c r="E463" s="90"/>
      <c r="F463" s="90"/>
      <c r="G463" s="90"/>
      <c r="H463" s="94" t="str">
        <f t="shared" si="104"/>
        <v>D</v>
      </c>
      <c r="I463" s="90">
        <f t="shared" si="105"/>
        <v>0</v>
      </c>
      <c r="J463" s="90" t="s">
        <v>1091</v>
      </c>
      <c r="K463" s="90"/>
      <c r="L463" s="90"/>
      <c r="M463" s="90"/>
      <c r="N463" s="94" t="str">
        <f t="shared" si="106"/>
        <v>D</v>
      </c>
      <c r="O463" s="90">
        <f t="shared" si="107"/>
        <v>0</v>
      </c>
      <c r="P463" s="124"/>
      <c r="Q463" s="85"/>
      <c r="R463" s="85"/>
      <c r="S463" s="85"/>
      <c r="T463" s="85"/>
      <c r="U463" s="85"/>
      <c r="V463" s="85"/>
      <c r="W463" s="85"/>
      <c r="X463" s="85"/>
      <c r="Y463" s="85"/>
      <c r="Z463" s="85"/>
    </row>
    <row r="464">
      <c r="A464" s="86">
        <v>45856.0</v>
      </c>
      <c r="B464" s="87">
        <f t="shared" si="103"/>
        <v>45856</v>
      </c>
      <c r="C464" s="88">
        <f t="shared" si="108"/>
        <v>0.8472222222</v>
      </c>
      <c r="D464" s="90" t="s">
        <v>1100</v>
      </c>
      <c r="E464" s="90"/>
      <c r="F464" s="90"/>
      <c r="G464" s="90"/>
      <c r="H464" s="94" t="str">
        <f t="shared" si="104"/>
        <v>D</v>
      </c>
      <c r="I464" s="90">
        <f t="shared" si="105"/>
        <v>0</v>
      </c>
      <c r="J464" s="90" t="s">
        <v>1083</v>
      </c>
      <c r="K464" s="90"/>
      <c r="L464" s="90"/>
      <c r="M464" s="90"/>
      <c r="N464" s="94" t="str">
        <f t="shared" si="106"/>
        <v>D</v>
      </c>
      <c r="O464" s="90">
        <f t="shared" si="107"/>
        <v>0</v>
      </c>
      <c r="P464" s="124"/>
      <c r="Q464" s="85"/>
      <c r="R464" s="85"/>
      <c r="S464" s="85"/>
      <c r="T464" s="85"/>
      <c r="U464" s="85"/>
      <c r="V464" s="85"/>
      <c r="W464" s="85"/>
      <c r="X464" s="85"/>
      <c r="Y464" s="85"/>
      <c r="Z464" s="85"/>
    </row>
    <row r="465">
      <c r="A465" s="86">
        <v>45856.0</v>
      </c>
      <c r="B465" s="87">
        <f t="shared" si="103"/>
        <v>45856</v>
      </c>
      <c r="C465" s="88">
        <f t="shared" si="108"/>
        <v>0.8541666667</v>
      </c>
      <c r="D465" s="90" t="s">
        <v>1090</v>
      </c>
      <c r="E465" s="90"/>
      <c r="F465" s="90"/>
      <c r="G465" s="90"/>
      <c r="H465" s="94" t="str">
        <f t="shared" si="104"/>
        <v>D</v>
      </c>
      <c r="I465" s="90">
        <f t="shared" si="105"/>
        <v>0</v>
      </c>
      <c r="J465" s="90" t="s">
        <v>144</v>
      </c>
      <c r="K465" s="90"/>
      <c r="L465" s="90"/>
      <c r="M465" s="90"/>
      <c r="N465" s="94" t="str">
        <f t="shared" si="106"/>
        <v>D</v>
      </c>
      <c r="O465" s="90">
        <f t="shared" si="107"/>
        <v>0</v>
      </c>
      <c r="P465" s="124"/>
      <c r="Q465" s="85"/>
      <c r="R465" s="85"/>
      <c r="S465" s="85"/>
      <c r="T465" s="85"/>
      <c r="U465" s="85"/>
      <c r="V465" s="85"/>
      <c r="W465" s="85"/>
      <c r="X465" s="85"/>
      <c r="Y465" s="85"/>
      <c r="Z465" s="85"/>
    </row>
    <row r="466">
      <c r="A466" s="86">
        <v>45856.0</v>
      </c>
      <c r="B466" s="87">
        <f t="shared" si="103"/>
        <v>45856</v>
      </c>
      <c r="C466" s="88">
        <f t="shared" si="108"/>
        <v>0.8611111111</v>
      </c>
      <c r="D466" s="90" t="s">
        <v>1099</v>
      </c>
      <c r="E466" s="90"/>
      <c r="F466" s="90"/>
      <c r="G466" s="90"/>
      <c r="H466" s="94" t="str">
        <f t="shared" si="104"/>
        <v>D</v>
      </c>
      <c r="I466" s="90">
        <f t="shared" si="105"/>
        <v>0</v>
      </c>
      <c r="J466" s="90" t="s">
        <v>1093</v>
      </c>
      <c r="K466" s="90"/>
      <c r="L466" s="90"/>
      <c r="M466" s="90"/>
      <c r="N466" s="94" t="str">
        <f t="shared" si="106"/>
        <v>D</v>
      </c>
      <c r="O466" s="90">
        <f t="shared" si="107"/>
        <v>0</v>
      </c>
      <c r="P466" s="124"/>
      <c r="Q466" s="85"/>
      <c r="R466" s="85"/>
      <c r="S466" s="85"/>
      <c r="T466" s="85"/>
      <c r="U466" s="85"/>
      <c r="V466" s="85"/>
      <c r="W466" s="85"/>
      <c r="X466" s="85"/>
      <c r="Y466" s="85"/>
      <c r="Z466" s="85"/>
    </row>
    <row r="467">
      <c r="A467" s="86">
        <v>45856.0</v>
      </c>
      <c r="B467" s="87">
        <f t="shared" si="103"/>
        <v>45856</v>
      </c>
      <c r="C467" s="88">
        <f t="shared" si="108"/>
        <v>0.8680555556</v>
      </c>
      <c r="D467" s="90" t="s">
        <v>1084</v>
      </c>
      <c r="E467" s="90"/>
      <c r="F467" s="90"/>
      <c r="G467" s="90"/>
      <c r="H467" s="94" t="str">
        <f t="shared" si="104"/>
        <v>D</v>
      </c>
      <c r="I467" s="90">
        <f t="shared" si="105"/>
        <v>0</v>
      </c>
      <c r="J467" s="90" t="s">
        <v>1100</v>
      </c>
      <c r="K467" s="90"/>
      <c r="L467" s="90"/>
      <c r="M467" s="90"/>
      <c r="N467" s="94" t="str">
        <f t="shared" si="106"/>
        <v>D</v>
      </c>
      <c r="O467" s="90">
        <f t="shared" si="107"/>
        <v>0</v>
      </c>
      <c r="P467" s="124"/>
      <c r="Q467" s="85"/>
      <c r="R467" s="85"/>
      <c r="S467" s="85"/>
      <c r="T467" s="85"/>
      <c r="U467" s="85"/>
      <c r="V467" s="85"/>
      <c r="W467" s="85"/>
      <c r="X467" s="85"/>
      <c r="Y467" s="85"/>
      <c r="Z467" s="85"/>
    </row>
    <row r="468">
      <c r="A468" s="86">
        <v>45856.0</v>
      </c>
      <c r="B468" s="87">
        <f t="shared" si="103"/>
        <v>45856</v>
      </c>
      <c r="C468" s="88">
        <f t="shared" si="108"/>
        <v>0.875</v>
      </c>
      <c r="D468" s="90" t="s">
        <v>1087</v>
      </c>
      <c r="E468" s="90"/>
      <c r="F468" s="90"/>
      <c r="G468" s="90"/>
      <c r="H468" s="94" t="str">
        <f t="shared" si="104"/>
        <v>D</v>
      </c>
      <c r="I468" s="90">
        <f t="shared" si="105"/>
        <v>0</v>
      </c>
      <c r="J468" s="90" t="s">
        <v>1082</v>
      </c>
      <c r="K468" s="90"/>
      <c r="L468" s="90"/>
      <c r="M468" s="90"/>
      <c r="N468" s="94" t="str">
        <f t="shared" si="106"/>
        <v>D</v>
      </c>
      <c r="O468" s="90">
        <f t="shared" si="107"/>
        <v>0</v>
      </c>
      <c r="P468" s="90"/>
      <c r="Q468" s="85"/>
      <c r="R468" s="85"/>
      <c r="S468" s="85"/>
      <c r="T468" s="85"/>
      <c r="U468" s="85"/>
      <c r="V468" s="85"/>
      <c r="W468" s="85"/>
      <c r="X468" s="85"/>
      <c r="Y468" s="85"/>
      <c r="Z468" s="85"/>
    </row>
    <row r="469">
      <c r="A469" s="137" t="s">
        <v>116</v>
      </c>
      <c r="B469" s="81" t="s">
        <v>16</v>
      </c>
      <c r="C469" s="150" t="s">
        <v>117</v>
      </c>
      <c r="D469" s="82" t="s">
        <v>118</v>
      </c>
      <c r="E469" s="82" t="s">
        <v>119</v>
      </c>
      <c r="F469" s="83" t="s">
        <v>120</v>
      </c>
      <c r="G469" s="82" t="s">
        <v>121</v>
      </c>
      <c r="H469" s="82" t="s">
        <v>122</v>
      </c>
      <c r="I469" s="82" t="s">
        <v>123</v>
      </c>
      <c r="J469" s="82" t="s">
        <v>118</v>
      </c>
      <c r="K469" s="82" t="s">
        <v>124</v>
      </c>
      <c r="L469" s="83" t="s">
        <v>125</v>
      </c>
      <c r="M469" s="82" t="s">
        <v>121</v>
      </c>
      <c r="N469" s="82" t="s">
        <v>122</v>
      </c>
      <c r="O469" s="82" t="s">
        <v>123</v>
      </c>
      <c r="P469" s="84" t="s">
        <v>52</v>
      </c>
      <c r="Q469" s="85"/>
      <c r="R469" s="85"/>
      <c r="S469" s="85"/>
      <c r="T469" s="85"/>
      <c r="U469" s="85"/>
      <c r="V469" s="85"/>
      <c r="W469" s="85"/>
      <c r="X469" s="85"/>
      <c r="Y469" s="85"/>
      <c r="Z469" s="85"/>
    </row>
    <row r="470">
      <c r="A470" s="86">
        <v>45857.0</v>
      </c>
      <c r="B470" s="87">
        <f t="shared" ref="B470:B494" si="109">A470</f>
        <v>45857</v>
      </c>
      <c r="C470" s="88">
        <v>0.7083333333333334</v>
      </c>
      <c r="D470" s="90" t="s">
        <v>1088</v>
      </c>
      <c r="E470" s="90"/>
      <c r="F470" s="90"/>
      <c r="G470" s="90"/>
      <c r="H470" s="94" t="str">
        <f t="shared" ref="H470:H494" si="110">IFS(G470&gt;M470,"W",G470&lt;M470,"L",G470=M470,"D")</f>
        <v>D</v>
      </c>
      <c r="I470" s="90">
        <f t="shared" ref="I470:I494" si="111">iferror(if(H470="W",lookup(G470,{7000,10000,20000,30000,50000,100000,150000},{210,300,600,900,1000,1800,2700}),lookup(G470,{7000,10000,20000,30000,50000,100000,150000},{105,150,300,450,500,900,1350})),0)</f>
        <v>0</v>
      </c>
      <c r="J470" s="89" t="s">
        <v>1100</v>
      </c>
      <c r="K470" s="90"/>
      <c r="L470" s="90"/>
      <c r="M470" s="89"/>
      <c r="N470" s="94" t="str">
        <f t="shared" ref="N470:N494" si="112">IFS(M470&gt;G470,"W",M470&lt;G470,"L",M470=G470,"D")</f>
        <v>D</v>
      </c>
      <c r="O470" s="90">
        <f t="shared" ref="O470:O494" si="113">iferror(if(N470="W",lookup(M470,{7000,10000,20000,30000,50000,100000,150000},{210,300,600,900,1000,1800,2700}),lookup(M470,{7000,10000,20000,30000,50000,100000,150000},{105,150,300,450,500,900,1350})),0)</f>
        <v>0</v>
      </c>
      <c r="P470" s="90"/>
      <c r="Q470" s="85"/>
      <c r="R470" s="85"/>
      <c r="S470" s="85"/>
      <c r="T470" s="85"/>
      <c r="U470" s="85"/>
      <c r="V470" s="85"/>
      <c r="W470" s="85"/>
      <c r="X470" s="85"/>
      <c r="Y470" s="85"/>
      <c r="Z470" s="85"/>
    </row>
    <row r="471">
      <c r="A471" s="86">
        <v>45857.0</v>
      </c>
      <c r="B471" s="87">
        <f t="shared" si="109"/>
        <v>45857</v>
      </c>
      <c r="C471" s="88">
        <f t="shared" ref="C471:C494" si="114">C470 + TIME(0, 10, 0)</f>
        <v>0.7152777778</v>
      </c>
      <c r="D471" s="90" t="s">
        <v>166</v>
      </c>
      <c r="E471" s="90"/>
      <c r="F471" s="90"/>
      <c r="G471" s="90"/>
      <c r="H471" s="94" t="str">
        <f t="shared" si="110"/>
        <v>D</v>
      </c>
      <c r="I471" s="90">
        <f t="shared" si="111"/>
        <v>0</v>
      </c>
      <c r="J471" s="90" t="s">
        <v>1097</v>
      </c>
      <c r="K471" s="90"/>
      <c r="L471" s="90"/>
      <c r="M471" s="90"/>
      <c r="N471" s="94" t="str">
        <f t="shared" si="112"/>
        <v>D</v>
      </c>
      <c r="O471" s="90">
        <f t="shared" si="113"/>
        <v>0</v>
      </c>
      <c r="P471" s="90"/>
      <c r="Q471" s="85"/>
      <c r="R471" s="85"/>
      <c r="S471" s="85"/>
      <c r="T471" s="85"/>
      <c r="U471" s="85"/>
      <c r="V471" s="85"/>
      <c r="W471" s="85"/>
      <c r="X471" s="85"/>
      <c r="Y471" s="85"/>
      <c r="Z471" s="85"/>
    </row>
    <row r="472">
      <c r="A472" s="86">
        <v>45857.0</v>
      </c>
      <c r="B472" s="87">
        <f t="shared" si="109"/>
        <v>45857</v>
      </c>
      <c r="C472" s="88">
        <f t="shared" si="114"/>
        <v>0.7222222222</v>
      </c>
      <c r="D472" s="90" t="s">
        <v>1100</v>
      </c>
      <c r="E472" s="90"/>
      <c r="F472" s="90"/>
      <c r="G472" s="90"/>
      <c r="H472" s="94" t="str">
        <f t="shared" si="110"/>
        <v>D</v>
      </c>
      <c r="I472" s="90">
        <f t="shared" si="111"/>
        <v>0</v>
      </c>
      <c r="J472" s="90" t="s">
        <v>1093</v>
      </c>
      <c r="K472" s="90"/>
      <c r="L472" s="90"/>
      <c r="M472" s="90"/>
      <c r="N472" s="94" t="str">
        <f t="shared" si="112"/>
        <v>D</v>
      </c>
      <c r="O472" s="90">
        <f t="shared" si="113"/>
        <v>0</v>
      </c>
      <c r="P472" s="90"/>
      <c r="Q472" s="85"/>
      <c r="R472" s="85"/>
      <c r="S472" s="85"/>
      <c r="T472" s="85"/>
      <c r="U472" s="85"/>
      <c r="V472" s="85"/>
      <c r="W472" s="85"/>
      <c r="X472" s="85"/>
      <c r="Y472" s="85"/>
      <c r="Z472" s="85"/>
    </row>
    <row r="473">
      <c r="A473" s="86">
        <v>45857.0</v>
      </c>
      <c r="B473" s="87">
        <f t="shared" si="109"/>
        <v>45857</v>
      </c>
      <c r="C473" s="88">
        <f t="shared" si="114"/>
        <v>0.7291666667</v>
      </c>
      <c r="D473" s="90" t="s">
        <v>1085</v>
      </c>
      <c r="E473" s="90"/>
      <c r="F473" s="90"/>
      <c r="G473" s="90"/>
      <c r="H473" s="94" t="str">
        <f t="shared" si="110"/>
        <v>D</v>
      </c>
      <c r="I473" s="90">
        <f t="shared" si="111"/>
        <v>0</v>
      </c>
      <c r="J473" s="90" t="s">
        <v>1098</v>
      </c>
      <c r="K473" s="90"/>
      <c r="L473" s="90"/>
      <c r="M473" s="90"/>
      <c r="N473" s="94" t="str">
        <f t="shared" si="112"/>
        <v>D</v>
      </c>
      <c r="O473" s="90">
        <f t="shared" si="113"/>
        <v>0</v>
      </c>
      <c r="P473" s="90"/>
      <c r="Q473" s="85"/>
      <c r="R473" s="85"/>
      <c r="S473" s="85"/>
      <c r="T473" s="85"/>
      <c r="U473" s="85"/>
      <c r="V473" s="85"/>
      <c r="W473" s="85"/>
      <c r="X473" s="85"/>
      <c r="Y473" s="85"/>
      <c r="Z473" s="85"/>
    </row>
    <row r="474">
      <c r="A474" s="86">
        <v>45857.0</v>
      </c>
      <c r="B474" s="87">
        <f t="shared" si="109"/>
        <v>45857</v>
      </c>
      <c r="C474" s="88">
        <f t="shared" si="114"/>
        <v>0.7361111111</v>
      </c>
      <c r="D474" s="90" t="s">
        <v>1092</v>
      </c>
      <c r="E474" s="90"/>
      <c r="F474" s="90"/>
      <c r="G474" s="90"/>
      <c r="H474" s="94" t="str">
        <f t="shared" si="110"/>
        <v>D</v>
      </c>
      <c r="I474" s="90">
        <f t="shared" si="111"/>
        <v>0</v>
      </c>
      <c r="J474" s="90" t="s">
        <v>1087</v>
      </c>
      <c r="K474" s="90"/>
      <c r="L474" s="90"/>
      <c r="M474" s="90"/>
      <c r="N474" s="94" t="str">
        <f t="shared" si="112"/>
        <v>D</v>
      </c>
      <c r="O474" s="90">
        <f t="shared" si="113"/>
        <v>0</v>
      </c>
      <c r="P474" s="90"/>
      <c r="Q474" s="85"/>
      <c r="R474" s="85"/>
      <c r="S474" s="85"/>
      <c r="T474" s="85"/>
      <c r="U474" s="85"/>
      <c r="V474" s="85"/>
      <c r="W474" s="85"/>
      <c r="X474" s="85"/>
      <c r="Y474" s="85"/>
      <c r="Z474" s="85"/>
    </row>
    <row r="475">
      <c r="A475" s="86">
        <v>45857.0</v>
      </c>
      <c r="B475" s="87">
        <f t="shared" si="109"/>
        <v>45857</v>
      </c>
      <c r="C475" s="88">
        <f t="shared" si="114"/>
        <v>0.7430555556</v>
      </c>
      <c r="D475" s="90" t="s">
        <v>1083</v>
      </c>
      <c r="E475" s="90"/>
      <c r="F475" s="90"/>
      <c r="G475" s="90"/>
      <c r="H475" s="94" t="str">
        <f t="shared" si="110"/>
        <v>D</v>
      </c>
      <c r="I475" s="90">
        <f t="shared" si="111"/>
        <v>0</v>
      </c>
      <c r="J475" s="90" t="s">
        <v>1095</v>
      </c>
      <c r="K475" s="90"/>
      <c r="L475" s="90"/>
      <c r="M475" s="90"/>
      <c r="N475" s="94" t="str">
        <f t="shared" si="112"/>
        <v>D</v>
      </c>
      <c r="O475" s="90">
        <f t="shared" si="113"/>
        <v>0</v>
      </c>
      <c r="P475" s="124"/>
      <c r="Q475" s="85"/>
      <c r="R475" s="85"/>
      <c r="S475" s="85"/>
      <c r="T475" s="85"/>
      <c r="U475" s="85"/>
      <c r="V475" s="85"/>
      <c r="W475" s="85"/>
      <c r="X475" s="85"/>
      <c r="Y475" s="85"/>
      <c r="Z475" s="85"/>
    </row>
    <row r="476">
      <c r="A476" s="86">
        <v>45857.0</v>
      </c>
      <c r="B476" s="87">
        <f t="shared" si="109"/>
        <v>45857</v>
      </c>
      <c r="C476" s="88">
        <f t="shared" si="114"/>
        <v>0.75</v>
      </c>
      <c r="D476" s="90" t="s">
        <v>1095</v>
      </c>
      <c r="E476" s="90"/>
      <c r="F476" s="90"/>
      <c r="G476" s="90"/>
      <c r="H476" s="94" t="str">
        <f t="shared" si="110"/>
        <v>D</v>
      </c>
      <c r="I476" s="90">
        <f t="shared" si="111"/>
        <v>0</v>
      </c>
      <c r="J476" s="90" t="s">
        <v>1089</v>
      </c>
      <c r="K476" s="90"/>
      <c r="L476" s="90"/>
      <c r="M476" s="90"/>
      <c r="N476" s="94" t="str">
        <f t="shared" si="112"/>
        <v>D</v>
      </c>
      <c r="O476" s="90">
        <f t="shared" si="113"/>
        <v>0</v>
      </c>
      <c r="P476" s="90"/>
      <c r="Q476" s="85"/>
      <c r="R476" s="85"/>
      <c r="S476" s="85"/>
      <c r="T476" s="85"/>
      <c r="U476" s="85"/>
      <c r="V476" s="85"/>
      <c r="W476" s="85"/>
      <c r="X476" s="85"/>
      <c r="Y476" s="85"/>
      <c r="Z476" s="85"/>
    </row>
    <row r="477">
      <c r="A477" s="86">
        <v>45857.0</v>
      </c>
      <c r="B477" s="87">
        <f t="shared" si="109"/>
        <v>45857</v>
      </c>
      <c r="C477" s="88">
        <f t="shared" si="114"/>
        <v>0.7569444444</v>
      </c>
      <c r="D477" s="90" t="s">
        <v>1089</v>
      </c>
      <c r="E477" s="90"/>
      <c r="F477" s="90"/>
      <c r="G477" s="90"/>
      <c r="H477" s="94" t="str">
        <f t="shared" si="110"/>
        <v>D</v>
      </c>
      <c r="I477" s="90">
        <f t="shared" si="111"/>
        <v>0</v>
      </c>
      <c r="J477" s="90" t="s">
        <v>1091</v>
      </c>
      <c r="K477" s="90"/>
      <c r="L477" s="90"/>
      <c r="M477" s="90"/>
      <c r="N477" s="94" t="str">
        <f t="shared" si="112"/>
        <v>D</v>
      </c>
      <c r="O477" s="90">
        <f t="shared" si="113"/>
        <v>0</v>
      </c>
      <c r="P477" s="90"/>
      <c r="Q477" s="85"/>
      <c r="R477" s="85"/>
      <c r="S477" s="85"/>
      <c r="T477" s="85"/>
      <c r="U477" s="85"/>
      <c r="V477" s="85"/>
      <c r="W477" s="85"/>
      <c r="X477" s="85"/>
      <c r="Y477" s="85"/>
      <c r="Z477" s="85"/>
    </row>
    <row r="478">
      <c r="A478" s="86">
        <v>45857.0</v>
      </c>
      <c r="B478" s="87">
        <f t="shared" si="109"/>
        <v>45857</v>
      </c>
      <c r="C478" s="88">
        <f t="shared" si="114"/>
        <v>0.7638888889</v>
      </c>
      <c r="D478" s="90" t="s">
        <v>1080</v>
      </c>
      <c r="E478" s="90"/>
      <c r="F478" s="90"/>
      <c r="G478" s="90"/>
      <c r="H478" s="94" t="str">
        <f t="shared" si="110"/>
        <v>D</v>
      </c>
      <c r="I478" s="90">
        <f t="shared" si="111"/>
        <v>0</v>
      </c>
      <c r="J478" s="90" t="s">
        <v>139</v>
      </c>
      <c r="K478" s="90"/>
      <c r="L478" s="90"/>
      <c r="M478" s="90"/>
      <c r="N478" s="94" t="str">
        <f t="shared" si="112"/>
        <v>D</v>
      </c>
      <c r="O478" s="90">
        <f t="shared" si="113"/>
        <v>0</v>
      </c>
      <c r="P478" s="90"/>
      <c r="Q478" s="85"/>
      <c r="R478" s="85"/>
      <c r="S478" s="85"/>
      <c r="T478" s="85"/>
      <c r="U478" s="85"/>
      <c r="V478" s="85"/>
      <c r="W478" s="85"/>
      <c r="X478" s="85"/>
      <c r="Y478" s="85"/>
      <c r="Z478" s="85"/>
    </row>
    <row r="479">
      <c r="A479" s="86">
        <v>45857.0</v>
      </c>
      <c r="B479" s="87">
        <f t="shared" si="109"/>
        <v>45857</v>
      </c>
      <c r="C479" s="88">
        <f t="shared" si="114"/>
        <v>0.7708333333</v>
      </c>
      <c r="D479" s="90" t="s">
        <v>1098</v>
      </c>
      <c r="E479" s="90"/>
      <c r="F479" s="90"/>
      <c r="G479" s="90"/>
      <c r="H479" s="94" t="str">
        <f t="shared" si="110"/>
        <v>D</v>
      </c>
      <c r="I479" s="90">
        <f t="shared" si="111"/>
        <v>0</v>
      </c>
      <c r="J479" s="90" t="s">
        <v>1083</v>
      </c>
      <c r="K479" s="90"/>
      <c r="L479" s="90"/>
      <c r="M479" s="90"/>
      <c r="N479" s="94" t="str">
        <f t="shared" si="112"/>
        <v>D</v>
      </c>
      <c r="O479" s="90">
        <f t="shared" si="113"/>
        <v>0</v>
      </c>
      <c r="P479" s="124"/>
      <c r="Q479" s="85"/>
      <c r="R479" s="85"/>
      <c r="S479" s="85"/>
      <c r="T479" s="85"/>
      <c r="U479" s="85"/>
      <c r="V479" s="85"/>
      <c r="W479" s="85"/>
      <c r="X479" s="85"/>
      <c r="Y479" s="85"/>
      <c r="Z479" s="85"/>
    </row>
    <row r="480">
      <c r="A480" s="86">
        <v>45857.0</v>
      </c>
      <c r="B480" s="87">
        <f t="shared" si="109"/>
        <v>45857</v>
      </c>
      <c r="C480" s="88">
        <f t="shared" si="114"/>
        <v>0.7777777778</v>
      </c>
      <c r="D480" s="90" t="s">
        <v>1099</v>
      </c>
      <c r="E480" s="90"/>
      <c r="F480" s="90"/>
      <c r="G480" s="90"/>
      <c r="H480" s="94" t="str">
        <f t="shared" si="110"/>
        <v>D</v>
      </c>
      <c r="I480" s="90">
        <f t="shared" si="111"/>
        <v>0</v>
      </c>
      <c r="J480" s="90" t="s">
        <v>1096</v>
      </c>
      <c r="K480" s="90"/>
      <c r="L480" s="90"/>
      <c r="M480" s="90"/>
      <c r="N480" s="94" t="str">
        <f t="shared" si="112"/>
        <v>D</v>
      </c>
      <c r="O480" s="90">
        <f t="shared" si="113"/>
        <v>0</v>
      </c>
      <c r="P480" s="90"/>
      <c r="Q480" s="85"/>
      <c r="R480" s="85"/>
      <c r="S480" s="85"/>
      <c r="T480" s="85"/>
      <c r="U480" s="85"/>
      <c r="V480" s="85"/>
      <c r="W480" s="85"/>
      <c r="X480" s="85"/>
      <c r="Y480" s="85"/>
      <c r="Z480" s="85"/>
    </row>
    <row r="481">
      <c r="A481" s="86">
        <v>45857.0</v>
      </c>
      <c r="B481" s="87">
        <f t="shared" si="109"/>
        <v>45857</v>
      </c>
      <c r="C481" s="88">
        <f t="shared" si="114"/>
        <v>0.7847222222</v>
      </c>
      <c r="D481" s="90" t="s">
        <v>1087</v>
      </c>
      <c r="E481" s="90"/>
      <c r="F481" s="90"/>
      <c r="G481" s="90"/>
      <c r="H481" s="94" t="str">
        <f t="shared" si="110"/>
        <v>D</v>
      </c>
      <c r="I481" s="90">
        <f t="shared" si="111"/>
        <v>0</v>
      </c>
      <c r="J481" s="90" t="s">
        <v>1090</v>
      </c>
      <c r="K481" s="90"/>
      <c r="L481" s="90"/>
      <c r="M481" s="90"/>
      <c r="N481" s="94" t="str">
        <f t="shared" si="112"/>
        <v>D</v>
      </c>
      <c r="O481" s="90">
        <f t="shared" si="113"/>
        <v>0</v>
      </c>
      <c r="P481" s="124"/>
      <c r="Q481" s="85"/>
      <c r="R481" s="85"/>
      <c r="S481" s="85"/>
      <c r="T481" s="85"/>
      <c r="U481" s="85"/>
      <c r="V481" s="85"/>
      <c r="W481" s="85"/>
      <c r="X481" s="85"/>
      <c r="Y481" s="85"/>
      <c r="Z481" s="85"/>
    </row>
    <row r="482">
      <c r="A482" s="86">
        <v>45857.0</v>
      </c>
      <c r="B482" s="87">
        <f t="shared" si="109"/>
        <v>45857</v>
      </c>
      <c r="C482" s="88">
        <f t="shared" si="114"/>
        <v>0.7916666667</v>
      </c>
      <c r="D482" s="90" t="s">
        <v>1096</v>
      </c>
      <c r="E482" s="90"/>
      <c r="F482" s="90"/>
      <c r="G482" s="90"/>
      <c r="H482" s="94" t="str">
        <f t="shared" si="110"/>
        <v>D</v>
      </c>
      <c r="I482" s="90">
        <f t="shared" si="111"/>
        <v>0</v>
      </c>
      <c r="J482" s="90" t="s">
        <v>1082</v>
      </c>
      <c r="K482" s="90"/>
      <c r="L482" s="90"/>
      <c r="M482" s="90"/>
      <c r="N482" s="94" t="str">
        <f t="shared" si="112"/>
        <v>D</v>
      </c>
      <c r="O482" s="90">
        <f t="shared" si="113"/>
        <v>0</v>
      </c>
      <c r="P482" s="124"/>
      <c r="Q482" s="85"/>
      <c r="R482" s="85"/>
      <c r="S482" s="85"/>
      <c r="T482" s="85"/>
      <c r="U482" s="85"/>
      <c r="V482" s="85"/>
      <c r="W482" s="85"/>
      <c r="X482" s="85"/>
      <c r="Y482" s="85"/>
      <c r="Z482" s="85"/>
    </row>
    <row r="483">
      <c r="A483" s="86">
        <v>45857.0</v>
      </c>
      <c r="B483" s="87">
        <f t="shared" si="109"/>
        <v>45857</v>
      </c>
      <c r="C483" s="88">
        <f t="shared" si="114"/>
        <v>0.7986111111</v>
      </c>
      <c r="D483" s="90" t="s">
        <v>1084</v>
      </c>
      <c r="E483" s="90"/>
      <c r="F483" s="90"/>
      <c r="G483" s="90"/>
      <c r="H483" s="94" t="str">
        <f t="shared" si="110"/>
        <v>D</v>
      </c>
      <c r="I483" s="90">
        <f t="shared" si="111"/>
        <v>0</v>
      </c>
      <c r="J483" s="90" t="s">
        <v>1094</v>
      </c>
      <c r="K483" s="90"/>
      <c r="L483" s="90"/>
      <c r="M483" s="90"/>
      <c r="N483" s="94" t="str">
        <f t="shared" si="112"/>
        <v>D</v>
      </c>
      <c r="O483" s="90">
        <f t="shared" si="113"/>
        <v>0</v>
      </c>
      <c r="P483" s="124"/>
      <c r="Q483" s="85"/>
      <c r="R483" s="85"/>
      <c r="S483" s="85"/>
      <c r="T483" s="85"/>
      <c r="U483" s="85"/>
      <c r="V483" s="85"/>
      <c r="W483" s="85"/>
      <c r="X483" s="85"/>
      <c r="Y483" s="85"/>
      <c r="Z483" s="85"/>
    </row>
    <row r="484">
      <c r="A484" s="86">
        <v>45857.0</v>
      </c>
      <c r="B484" s="87">
        <f t="shared" si="109"/>
        <v>45857</v>
      </c>
      <c r="C484" s="88">
        <f t="shared" si="114"/>
        <v>0.8055555556</v>
      </c>
      <c r="D484" s="90" t="s">
        <v>144</v>
      </c>
      <c r="E484" s="90"/>
      <c r="F484" s="90"/>
      <c r="G484" s="90"/>
      <c r="H484" s="94" t="str">
        <f t="shared" si="110"/>
        <v>D</v>
      </c>
      <c r="I484" s="90">
        <f t="shared" si="111"/>
        <v>0</v>
      </c>
      <c r="J484" s="90" t="s">
        <v>1085</v>
      </c>
      <c r="K484" s="90"/>
      <c r="L484" s="90"/>
      <c r="M484" s="90"/>
      <c r="N484" s="94" t="str">
        <f t="shared" si="112"/>
        <v>D</v>
      </c>
      <c r="O484" s="90">
        <f t="shared" si="113"/>
        <v>0</v>
      </c>
      <c r="P484" s="124"/>
      <c r="Q484" s="85"/>
      <c r="R484" s="85"/>
      <c r="S484" s="85"/>
      <c r="T484" s="85"/>
      <c r="U484" s="85"/>
      <c r="V484" s="85"/>
      <c r="W484" s="85"/>
      <c r="X484" s="85"/>
      <c r="Y484" s="85"/>
      <c r="Z484" s="85"/>
    </row>
    <row r="485">
      <c r="A485" s="86">
        <v>45857.0</v>
      </c>
      <c r="B485" s="87">
        <f t="shared" si="109"/>
        <v>45857</v>
      </c>
      <c r="C485" s="88">
        <f t="shared" si="114"/>
        <v>0.8125</v>
      </c>
      <c r="D485" s="90" t="s">
        <v>1090</v>
      </c>
      <c r="E485" s="90"/>
      <c r="F485" s="90"/>
      <c r="G485" s="90"/>
      <c r="H485" s="94" t="str">
        <f t="shared" si="110"/>
        <v>D</v>
      </c>
      <c r="I485" s="90">
        <f t="shared" si="111"/>
        <v>0</v>
      </c>
      <c r="J485" s="90" t="s">
        <v>144</v>
      </c>
      <c r="K485" s="90"/>
      <c r="L485" s="90"/>
      <c r="M485" s="90"/>
      <c r="N485" s="94" t="str">
        <f t="shared" si="112"/>
        <v>D</v>
      </c>
      <c r="O485" s="90">
        <f t="shared" si="113"/>
        <v>0</v>
      </c>
      <c r="P485" s="124"/>
      <c r="Q485" s="85"/>
      <c r="R485" s="85"/>
      <c r="S485" s="85"/>
      <c r="T485" s="85"/>
      <c r="U485" s="85"/>
      <c r="V485" s="85"/>
      <c r="W485" s="85"/>
      <c r="X485" s="85"/>
      <c r="Y485" s="85"/>
      <c r="Z485" s="85"/>
    </row>
    <row r="486">
      <c r="A486" s="86">
        <v>45857.0</v>
      </c>
      <c r="B486" s="87">
        <f t="shared" si="109"/>
        <v>45857</v>
      </c>
      <c r="C486" s="88">
        <f t="shared" si="114"/>
        <v>0.8194444444</v>
      </c>
      <c r="D486" s="90" t="s">
        <v>1086</v>
      </c>
      <c r="E486" s="90"/>
      <c r="F486" s="90"/>
      <c r="G486" s="90"/>
      <c r="H486" s="94" t="str">
        <f t="shared" si="110"/>
        <v>D</v>
      </c>
      <c r="I486" s="90">
        <f t="shared" si="111"/>
        <v>0</v>
      </c>
      <c r="J486" s="90" t="s">
        <v>1099</v>
      </c>
      <c r="K486" s="90"/>
      <c r="L486" s="90"/>
      <c r="M486" s="90"/>
      <c r="N486" s="94" t="str">
        <f t="shared" si="112"/>
        <v>D</v>
      </c>
      <c r="O486" s="90">
        <f t="shared" si="113"/>
        <v>0</v>
      </c>
      <c r="P486" s="124"/>
      <c r="Q486" s="85"/>
      <c r="R486" s="85"/>
      <c r="S486" s="85"/>
      <c r="T486" s="85"/>
      <c r="U486" s="85"/>
      <c r="V486" s="85"/>
      <c r="W486" s="85"/>
      <c r="X486" s="85"/>
      <c r="Y486" s="85"/>
      <c r="Z486" s="85"/>
    </row>
    <row r="487">
      <c r="A487" s="86">
        <v>45857.0</v>
      </c>
      <c r="B487" s="87">
        <f t="shared" si="109"/>
        <v>45857</v>
      </c>
      <c r="C487" s="88">
        <f t="shared" si="114"/>
        <v>0.8263888889</v>
      </c>
      <c r="D487" s="90" t="s">
        <v>257</v>
      </c>
      <c r="E487" s="90"/>
      <c r="F487" s="90"/>
      <c r="G487" s="90"/>
      <c r="H487" s="94" t="str">
        <f t="shared" si="110"/>
        <v>D</v>
      </c>
      <c r="I487" s="90">
        <f t="shared" si="111"/>
        <v>0</v>
      </c>
      <c r="J487" s="90" t="s">
        <v>1081</v>
      </c>
      <c r="K487" s="90"/>
      <c r="L487" s="90"/>
      <c r="M487" s="90"/>
      <c r="N487" s="94" t="str">
        <f t="shared" si="112"/>
        <v>D</v>
      </c>
      <c r="O487" s="90">
        <f t="shared" si="113"/>
        <v>0</v>
      </c>
      <c r="P487" s="124"/>
      <c r="Q487" s="85"/>
      <c r="R487" s="85"/>
      <c r="S487" s="85"/>
      <c r="T487" s="85"/>
      <c r="U487" s="85"/>
      <c r="V487" s="85"/>
      <c r="W487" s="85"/>
      <c r="X487" s="85"/>
      <c r="Y487" s="85"/>
      <c r="Z487" s="85"/>
    </row>
    <row r="488">
      <c r="A488" s="86">
        <v>45857.0</v>
      </c>
      <c r="B488" s="87">
        <f t="shared" si="109"/>
        <v>45857</v>
      </c>
      <c r="C488" s="88">
        <f t="shared" si="114"/>
        <v>0.8333333333</v>
      </c>
      <c r="D488" s="90" t="s">
        <v>1093</v>
      </c>
      <c r="E488" s="90"/>
      <c r="F488" s="90"/>
      <c r="G488" s="90"/>
      <c r="H488" s="94" t="str">
        <f t="shared" si="110"/>
        <v>D</v>
      </c>
      <c r="I488" s="90">
        <f t="shared" si="111"/>
        <v>0</v>
      </c>
      <c r="J488" s="90" t="s">
        <v>1088</v>
      </c>
      <c r="K488" s="90"/>
      <c r="L488" s="90"/>
      <c r="M488" s="90"/>
      <c r="N488" s="94" t="str">
        <f t="shared" si="112"/>
        <v>D</v>
      </c>
      <c r="O488" s="90">
        <f t="shared" si="113"/>
        <v>0</v>
      </c>
      <c r="P488" s="124"/>
      <c r="Q488" s="85"/>
      <c r="R488" s="85"/>
      <c r="S488" s="85"/>
      <c r="T488" s="85"/>
      <c r="U488" s="85"/>
      <c r="V488" s="85"/>
      <c r="W488" s="85"/>
      <c r="X488" s="85"/>
      <c r="Y488" s="85"/>
      <c r="Z488" s="85"/>
    </row>
    <row r="489">
      <c r="A489" s="86">
        <v>45857.0</v>
      </c>
      <c r="B489" s="87">
        <f t="shared" si="109"/>
        <v>45857</v>
      </c>
      <c r="C489" s="88">
        <f t="shared" si="114"/>
        <v>0.8402777778</v>
      </c>
      <c r="D489" s="90" t="s">
        <v>139</v>
      </c>
      <c r="E489" s="90"/>
      <c r="F489" s="90"/>
      <c r="G489" s="90"/>
      <c r="H489" s="94" t="str">
        <f t="shared" si="110"/>
        <v>D</v>
      </c>
      <c r="I489" s="90">
        <f t="shared" si="111"/>
        <v>0</v>
      </c>
      <c r="J489" s="90" t="s">
        <v>1086</v>
      </c>
      <c r="K489" s="90"/>
      <c r="L489" s="90"/>
      <c r="M489" s="90"/>
      <c r="N489" s="94" t="str">
        <f t="shared" si="112"/>
        <v>D</v>
      </c>
      <c r="O489" s="90">
        <f t="shared" si="113"/>
        <v>0</v>
      </c>
      <c r="P489" s="124"/>
      <c r="Q489" s="85"/>
      <c r="R489" s="85"/>
      <c r="S489" s="85"/>
      <c r="T489" s="85"/>
      <c r="U489" s="85"/>
      <c r="V489" s="85"/>
      <c r="W489" s="85"/>
      <c r="X489" s="85"/>
      <c r="Y489" s="85"/>
      <c r="Z489" s="85"/>
    </row>
    <row r="490">
      <c r="A490" s="86">
        <v>45857.0</v>
      </c>
      <c r="B490" s="87">
        <f t="shared" si="109"/>
        <v>45857</v>
      </c>
      <c r="C490" s="88">
        <f t="shared" si="114"/>
        <v>0.8472222222</v>
      </c>
      <c r="D490" s="90" t="s">
        <v>1094</v>
      </c>
      <c r="E490" s="90"/>
      <c r="F490" s="90"/>
      <c r="G490" s="90"/>
      <c r="H490" s="94" t="str">
        <f t="shared" si="110"/>
        <v>D</v>
      </c>
      <c r="I490" s="90">
        <f t="shared" si="111"/>
        <v>0</v>
      </c>
      <c r="J490" s="90" t="s">
        <v>257</v>
      </c>
      <c r="K490" s="90"/>
      <c r="L490" s="90"/>
      <c r="M490" s="90"/>
      <c r="N490" s="94" t="str">
        <f t="shared" si="112"/>
        <v>D</v>
      </c>
      <c r="O490" s="90">
        <f t="shared" si="113"/>
        <v>0</v>
      </c>
      <c r="P490" s="124"/>
      <c r="Q490" s="85"/>
      <c r="R490" s="85"/>
      <c r="S490" s="85"/>
      <c r="T490" s="85"/>
      <c r="U490" s="85"/>
      <c r="V490" s="85"/>
      <c r="W490" s="85"/>
      <c r="X490" s="85"/>
      <c r="Y490" s="85"/>
      <c r="Z490" s="85"/>
    </row>
    <row r="491">
      <c r="A491" s="86">
        <v>45857.0</v>
      </c>
      <c r="B491" s="87">
        <f t="shared" si="109"/>
        <v>45857</v>
      </c>
      <c r="C491" s="88">
        <f t="shared" si="114"/>
        <v>0.8541666667</v>
      </c>
      <c r="D491" s="90" t="s">
        <v>1081</v>
      </c>
      <c r="E491" s="90"/>
      <c r="F491" s="90"/>
      <c r="G491" s="90"/>
      <c r="H491" s="94" t="str">
        <f t="shared" si="110"/>
        <v>D</v>
      </c>
      <c r="I491" s="90">
        <f t="shared" si="111"/>
        <v>0</v>
      </c>
      <c r="J491" s="90" t="s">
        <v>166</v>
      </c>
      <c r="K491" s="90"/>
      <c r="L491" s="90"/>
      <c r="M491" s="90"/>
      <c r="N491" s="94" t="str">
        <f t="shared" si="112"/>
        <v>D</v>
      </c>
      <c r="O491" s="90">
        <f t="shared" si="113"/>
        <v>0</v>
      </c>
      <c r="P491" s="124"/>
      <c r="Q491" s="85"/>
      <c r="R491" s="85"/>
      <c r="S491" s="85"/>
      <c r="T491" s="85"/>
      <c r="U491" s="85"/>
      <c r="V491" s="85"/>
      <c r="W491" s="85"/>
      <c r="X491" s="85"/>
      <c r="Y491" s="85"/>
      <c r="Z491" s="85"/>
    </row>
    <row r="492">
      <c r="A492" s="86">
        <v>45857.0</v>
      </c>
      <c r="B492" s="87">
        <f t="shared" si="109"/>
        <v>45857</v>
      </c>
      <c r="C492" s="88">
        <f t="shared" si="114"/>
        <v>0.8611111111</v>
      </c>
      <c r="D492" s="90" t="s">
        <v>1097</v>
      </c>
      <c r="E492" s="90"/>
      <c r="F492" s="90"/>
      <c r="G492" s="90"/>
      <c r="H492" s="94" t="str">
        <f t="shared" si="110"/>
        <v>D</v>
      </c>
      <c r="I492" s="90">
        <f t="shared" si="111"/>
        <v>0</v>
      </c>
      <c r="J492" s="90" t="s">
        <v>1080</v>
      </c>
      <c r="K492" s="90"/>
      <c r="L492" s="90"/>
      <c r="M492" s="90"/>
      <c r="N492" s="94" t="str">
        <f t="shared" si="112"/>
        <v>D</v>
      </c>
      <c r="O492" s="90">
        <f t="shared" si="113"/>
        <v>0</v>
      </c>
      <c r="P492" s="124"/>
      <c r="Q492" s="85"/>
      <c r="R492" s="85"/>
      <c r="S492" s="85"/>
      <c r="T492" s="85"/>
      <c r="U492" s="85"/>
      <c r="V492" s="85"/>
      <c r="W492" s="85"/>
      <c r="X492" s="85"/>
      <c r="Y492" s="85"/>
      <c r="Z492" s="85"/>
    </row>
    <row r="493">
      <c r="A493" s="86">
        <v>45857.0</v>
      </c>
      <c r="B493" s="87">
        <f t="shared" si="109"/>
        <v>45857</v>
      </c>
      <c r="C493" s="88">
        <f t="shared" si="114"/>
        <v>0.8680555556</v>
      </c>
      <c r="D493" s="90" t="s">
        <v>1091</v>
      </c>
      <c r="E493" s="90"/>
      <c r="F493" s="90"/>
      <c r="G493" s="90"/>
      <c r="H493" s="94" t="str">
        <f t="shared" si="110"/>
        <v>D</v>
      </c>
      <c r="I493" s="90">
        <f t="shared" si="111"/>
        <v>0</v>
      </c>
      <c r="J493" s="90" t="s">
        <v>1092</v>
      </c>
      <c r="K493" s="90"/>
      <c r="L493" s="90"/>
      <c r="M493" s="90"/>
      <c r="N493" s="94" t="str">
        <f t="shared" si="112"/>
        <v>D</v>
      </c>
      <c r="O493" s="90">
        <f t="shared" si="113"/>
        <v>0</v>
      </c>
      <c r="P493" s="124"/>
      <c r="Q493" s="85"/>
      <c r="R493" s="85"/>
      <c r="S493" s="85"/>
      <c r="T493" s="85"/>
      <c r="U493" s="85"/>
      <c r="V493" s="85"/>
      <c r="W493" s="85"/>
      <c r="X493" s="85"/>
      <c r="Y493" s="85"/>
      <c r="Z493" s="85"/>
    </row>
    <row r="494">
      <c r="A494" s="86">
        <v>45857.0</v>
      </c>
      <c r="B494" s="87">
        <f t="shared" si="109"/>
        <v>45857</v>
      </c>
      <c r="C494" s="88">
        <f t="shared" si="114"/>
        <v>0.875</v>
      </c>
      <c r="D494" s="90" t="s">
        <v>1082</v>
      </c>
      <c r="E494" s="90"/>
      <c r="F494" s="90"/>
      <c r="G494" s="90"/>
      <c r="H494" s="94" t="str">
        <f t="shared" si="110"/>
        <v>D</v>
      </c>
      <c r="I494" s="90">
        <f t="shared" si="111"/>
        <v>0</v>
      </c>
      <c r="J494" s="90" t="s">
        <v>1084</v>
      </c>
      <c r="K494" s="90"/>
      <c r="L494" s="90"/>
      <c r="M494" s="90"/>
      <c r="N494" s="94" t="str">
        <f t="shared" si="112"/>
        <v>D</v>
      </c>
      <c r="O494" s="90">
        <f t="shared" si="113"/>
        <v>0</v>
      </c>
      <c r="P494" s="124"/>
      <c r="Q494" s="85"/>
      <c r="R494" s="85"/>
      <c r="S494" s="85"/>
      <c r="T494" s="85"/>
      <c r="U494" s="85"/>
      <c r="V494" s="85"/>
      <c r="W494" s="85"/>
      <c r="X494" s="85"/>
      <c r="Y494" s="85"/>
      <c r="Z494" s="85"/>
    </row>
    <row r="495">
      <c r="A495" s="137" t="s">
        <v>116</v>
      </c>
      <c r="B495" s="81" t="s">
        <v>16</v>
      </c>
      <c r="C495" s="150" t="s">
        <v>117</v>
      </c>
      <c r="D495" s="82" t="s">
        <v>118</v>
      </c>
      <c r="E495" s="82" t="s">
        <v>119</v>
      </c>
      <c r="F495" s="83" t="s">
        <v>120</v>
      </c>
      <c r="G495" s="82" t="s">
        <v>121</v>
      </c>
      <c r="H495" s="82" t="s">
        <v>122</v>
      </c>
      <c r="I495" s="82" t="s">
        <v>123</v>
      </c>
      <c r="J495" s="82" t="s">
        <v>118</v>
      </c>
      <c r="K495" s="82" t="s">
        <v>124</v>
      </c>
      <c r="L495" s="83" t="s">
        <v>125</v>
      </c>
      <c r="M495" s="82" t="s">
        <v>121</v>
      </c>
      <c r="N495" s="82" t="s">
        <v>122</v>
      </c>
      <c r="O495" s="82" t="s">
        <v>123</v>
      </c>
      <c r="P495" s="166" t="s">
        <v>52</v>
      </c>
      <c r="Q495" s="85"/>
      <c r="R495" s="85"/>
      <c r="S495" s="85"/>
      <c r="T495" s="85"/>
      <c r="U495" s="85"/>
      <c r="V495" s="85"/>
      <c r="W495" s="85"/>
      <c r="X495" s="85"/>
      <c r="Y495" s="85"/>
      <c r="Z495" s="85"/>
    </row>
    <row r="496">
      <c r="A496" s="86">
        <v>45858.0</v>
      </c>
      <c r="B496" s="87">
        <f t="shared" ref="B496:B520" si="115">A496</f>
        <v>45858</v>
      </c>
      <c r="C496" s="88">
        <v>0.7083333333333334</v>
      </c>
      <c r="D496" s="90" t="s">
        <v>1092</v>
      </c>
      <c r="E496" s="90"/>
      <c r="F496" s="90"/>
      <c r="G496" s="90"/>
      <c r="H496" s="94" t="str">
        <f t="shared" ref="H496:H520" si="116">IFS(G496&gt;M496,"W",G496&lt;M496,"L",G496=M496,"D")</f>
        <v>D</v>
      </c>
      <c r="I496" s="90">
        <f t="shared" ref="I496:I520" si="117">iferror(if(H496="W",lookup(G496,{7000,10000,20000,30000,50000,100000,150000},{210,300,600,900,1000,1800,2700}),lookup(G496,{7000,10000,20000,30000,50000,100000,150000},{105,150,300,450,500,900,1350})),0)</f>
        <v>0</v>
      </c>
      <c r="J496" s="89" t="s">
        <v>1099</v>
      </c>
      <c r="K496" s="90"/>
      <c r="L496" s="90"/>
      <c r="M496" s="89"/>
      <c r="N496" s="94" t="str">
        <f t="shared" ref="N496:N520" si="118">IFS(M496&gt;G496,"W",M496&lt;G496,"L",M496=G496,"D")</f>
        <v>D</v>
      </c>
      <c r="O496" s="90">
        <f t="shared" ref="O496:O520" si="119">iferror(if(N496="W",lookup(M496,{7000,10000,20000,30000,50000,100000,150000},{210,300,600,900,1000,1800,2700}),lookup(M496,{7000,10000,20000,30000,50000,100000,150000},{105,150,300,450,500,900,1350})),0)</f>
        <v>0</v>
      </c>
      <c r="P496" s="124"/>
      <c r="Q496" s="85"/>
      <c r="R496" s="85"/>
      <c r="S496" s="85"/>
      <c r="T496" s="85"/>
      <c r="U496" s="85"/>
      <c r="V496" s="85"/>
      <c r="W496" s="85"/>
      <c r="X496" s="85"/>
      <c r="Y496" s="85"/>
      <c r="Z496" s="85"/>
    </row>
    <row r="497">
      <c r="A497" s="86">
        <v>45858.0</v>
      </c>
      <c r="B497" s="87">
        <f t="shared" si="115"/>
        <v>45858</v>
      </c>
      <c r="C497" s="88">
        <f t="shared" ref="C497:C520" si="120">C496 + TIME(0, 10, 0)</f>
        <v>0.7152777778</v>
      </c>
      <c r="D497" s="90" t="s">
        <v>1081</v>
      </c>
      <c r="E497" s="90"/>
      <c r="F497" s="90"/>
      <c r="G497" s="90"/>
      <c r="H497" s="94" t="str">
        <f t="shared" si="116"/>
        <v>D</v>
      </c>
      <c r="I497" s="90">
        <f t="shared" si="117"/>
        <v>0</v>
      </c>
      <c r="J497" s="90" t="s">
        <v>1087</v>
      </c>
      <c r="K497" s="90"/>
      <c r="L497" s="90"/>
      <c r="M497" s="90"/>
      <c r="N497" s="94" t="str">
        <f t="shared" si="118"/>
        <v>D</v>
      </c>
      <c r="O497" s="90">
        <f t="shared" si="119"/>
        <v>0</v>
      </c>
      <c r="P497" s="124"/>
      <c r="Q497" s="85"/>
      <c r="R497" s="85"/>
      <c r="S497" s="85"/>
      <c r="T497" s="85"/>
      <c r="U497" s="85"/>
      <c r="V497" s="85"/>
      <c r="W497" s="85"/>
      <c r="X497" s="85"/>
      <c r="Y497" s="85"/>
      <c r="Z497" s="85"/>
    </row>
    <row r="498">
      <c r="A498" s="86">
        <v>45858.0</v>
      </c>
      <c r="B498" s="87">
        <f t="shared" si="115"/>
        <v>45858</v>
      </c>
      <c r="C498" s="88">
        <f t="shared" si="120"/>
        <v>0.7222222222</v>
      </c>
      <c r="D498" s="90" t="s">
        <v>1099</v>
      </c>
      <c r="E498" s="90"/>
      <c r="F498" s="90"/>
      <c r="G498" s="90"/>
      <c r="H498" s="94" t="str">
        <f t="shared" si="116"/>
        <v>D</v>
      </c>
      <c r="I498" s="90">
        <f t="shared" si="117"/>
        <v>0</v>
      </c>
      <c r="J498" s="90" t="s">
        <v>257</v>
      </c>
      <c r="K498" s="90"/>
      <c r="L498" s="90"/>
      <c r="M498" s="90"/>
      <c r="N498" s="94" t="str">
        <f t="shared" si="118"/>
        <v>D</v>
      </c>
      <c r="O498" s="90">
        <f t="shared" si="119"/>
        <v>0</v>
      </c>
      <c r="P498" s="124"/>
      <c r="Q498" s="85"/>
      <c r="R498" s="85"/>
      <c r="S498" s="85"/>
      <c r="T498" s="85"/>
      <c r="U498" s="85"/>
      <c r="V498" s="85"/>
      <c r="W498" s="85"/>
      <c r="X498" s="85"/>
      <c r="Y498" s="85"/>
      <c r="Z498" s="85"/>
    </row>
    <row r="499">
      <c r="A499" s="86">
        <v>45858.0</v>
      </c>
      <c r="B499" s="87">
        <f t="shared" si="115"/>
        <v>45858</v>
      </c>
      <c r="C499" s="88">
        <f t="shared" si="120"/>
        <v>0.7291666667</v>
      </c>
      <c r="D499" s="90" t="s">
        <v>1088</v>
      </c>
      <c r="E499" s="90"/>
      <c r="F499" s="90"/>
      <c r="G499" s="90"/>
      <c r="H499" s="94" t="str">
        <f t="shared" si="116"/>
        <v>D</v>
      </c>
      <c r="I499" s="90">
        <f t="shared" si="117"/>
        <v>0</v>
      </c>
      <c r="J499" s="90" t="s">
        <v>1086</v>
      </c>
      <c r="K499" s="90"/>
      <c r="L499" s="90"/>
      <c r="M499" s="90"/>
      <c r="N499" s="94" t="str">
        <f t="shared" si="118"/>
        <v>D</v>
      </c>
      <c r="O499" s="90">
        <f t="shared" si="119"/>
        <v>0</v>
      </c>
      <c r="P499" s="124"/>
      <c r="Q499" s="85"/>
      <c r="R499" s="85"/>
      <c r="S499" s="85"/>
      <c r="T499" s="85"/>
      <c r="U499" s="85"/>
      <c r="V499" s="85"/>
      <c r="W499" s="85"/>
      <c r="X499" s="85"/>
      <c r="Y499" s="85"/>
      <c r="Z499" s="85"/>
    </row>
    <row r="500">
      <c r="A500" s="86">
        <v>45858.0</v>
      </c>
      <c r="B500" s="87">
        <f t="shared" si="115"/>
        <v>45858</v>
      </c>
      <c r="C500" s="88">
        <f t="shared" si="120"/>
        <v>0.7361111111</v>
      </c>
      <c r="D500" s="90" t="s">
        <v>1082</v>
      </c>
      <c r="E500" s="90"/>
      <c r="F500" s="90"/>
      <c r="G500" s="90"/>
      <c r="H500" s="94" t="str">
        <f t="shared" si="116"/>
        <v>D</v>
      </c>
      <c r="I500" s="90">
        <f t="shared" si="117"/>
        <v>0</v>
      </c>
      <c r="J500" s="90" t="s">
        <v>1085</v>
      </c>
      <c r="K500" s="90"/>
      <c r="L500" s="90"/>
      <c r="M500" s="90"/>
      <c r="N500" s="94" t="str">
        <f t="shared" si="118"/>
        <v>D</v>
      </c>
      <c r="O500" s="90">
        <f t="shared" si="119"/>
        <v>0</v>
      </c>
      <c r="P500" s="124"/>
      <c r="Q500" s="85"/>
      <c r="R500" s="85"/>
      <c r="S500" s="85"/>
      <c r="T500" s="85"/>
      <c r="U500" s="85"/>
      <c r="V500" s="85"/>
      <c r="W500" s="85"/>
      <c r="X500" s="85"/>
      <c r="Y500" s="85"/>
      <c r="Z500" s="85"/>
    </row>
    <row r="501">
      <c r="A501" s="86">
        <v>45858.0</v>
      </c>
      <c r="B501" s="87">
        <f t="shared" si="115"/>
        <v>45858</v>
      </c>
      <c r="C501" s="88">
        <f t="shared" si="120"/>
        <v>0.7430555556</v>
      </c>
      <c r="D501" s="90" t="s">
        <v>1090</v>
      </c>
      <c r="E501" s="90"/>
      <c r="F501" s="90"/>
      <c r="G501" s="90"/>
      <c r="H501" s="94" t="str">
        <f t="shared" si="116"/>
        <v>D</v>
      </c>
      <c r="I501" s="90">
        <f t="shared" si="117"/>
        <v>0</v>
      </c>
      <c r="J501" s="90" t="s">
        <v>1089</v>
      </c>
      <c r="K501" s="90"/>
      <c r="L501" s="90"/>
      <c r="M501" s="90"/>
      <c r="N501" s="94" t="str">
        <f t="shared" si="118"/>
        <v>D</v>
      </c>
      <c r="O501" s="90">
        <f t="shared" si="119"/>
        <v>0</v>
      </c>
      <c r="P501" s="124"/>
      <c r="Q501" s="85"/>
      <c r="R501" s="85"/>
      <c r="S501" s="85"/>
      <c r="T501" s="85"/>
      <c r="U501" s="85"/>
      <c r="V501" s="85"/>
      <c r="W501" s="85"/>
      <c r="X501" s="85"/>
      <c r="Y501" s="85"/>
      <c r="Z501" s="85"/>
    </row>
    <row r="502">
      <c r="A502" s="86">
        <v>45858.0</v>
      </c>
      <c r="B502" s="87">
        <f t="shared" si="115"/>
        <v>45858</v>
      </c>
      <c r="C502" s="88">
        <f t="shared" si="120"/>
        <v>0.75</v>
      </c>
      <c r="D502" s="90" t="s">
        <v>1085</v>
      </c>
      <c r="E502" s="90"/>
      <c r="F502" s="90"/>
      <c r="G502" s="90"/>
      <c r="H502" s="94" t="str">
        <f t="shared" si="116"/>
        <v>D</v>
      </c>
      <c r="I502" s="90">
        <f t="shared" si="117"/>
        <v>0</v>
      </c>
      <c r="J502" s="90" t="s">
        <v>1088</v>
      </c>
      <c r="K502" s="90"/>
      <c r="L502" s="90"/>
      <c r="M502" s="90"/>
      <c r="N502" s="94" t="str">
        <f t="shared" si="118"/>
        <v>D</v>
      </c>
      <c r="O502" s="90">
        <f t="shared" si="119"/>
        <v>0</v>
      </c>
      <c r="P502" s="90"/>
      <c r="Q502" s="85"/>
      <c r="R502" s="85"/>
      <c r="S502" s="85"/>
      <c r="T502" s="85"/>
      <c r="U502" s="85"/>
      <c r="V502" s="85"/>
      <c r="W502" s="85"/>
      <c r="X502" s="85"/>
      <c r="Y502" s="85"/>
      <c r="Z502" s="85"/>
    </row>
    <row r="503">
      <c r="A503" s="86">
        <v>45858.0</v>
      </c>
      <c r="B503" s="87">
        <f t="shared" si="115"/>
        <v>45858</v>
      </c>
      <c r="C503" s="88">
        <f t="shared" si="120"/>
        <v>0.7569444444</v>
      </c>
      <c r="D503" s="90" t="s">
        <v>1084</v>
      </c>
      <c r="E503" s="90"/>
      <c r="F503" s="90"/>
      <c r="G503" s="90"/>
      <c r="H503" s="94" t="str">
        <f t="shared" si="116"/>
        <v>D</v>
      </c>
      <c r="I503" s="90">
        <f t="shared" si="117"/>
        <v>0</v>
      </c>
      <c r="J503" s="90" t="s">
        <v>1092</v>
      </c>
      <c r="K503" s="90"/>
      <c r="L503" s="90"/>
      <c r="M503" s="90"/>
      <c r="N503" s="94" t="str">
        <f t="shared" si="118"/>
        <v>D</v>
      </c>
      <c r="O503" s="90">
        <f t="shared" si="119"/>
        <v>0</v>
      </c>
      <c r="P503" s="124"/>
      <c r="Q503" s="85"/>
      <c r="R503" s="85"/>
      <c r="S503" s="85"/>
      <c r="T503" s="85"/>
      <c r="U503" s="85"/>
      <c r="V503" s="85"/>
      <c r="W503" s="85"/>
      <c r="X503" s="85"/>
      <c r="Y503" s="85"/>
      <c r="Z503" s="85"/>
    </row>
    <row r="504">
      <c r="A504" s="86">
        <v>45858.0</v>
      </c>
      <c r="B504" s="87">
        <f t="shared" si="115"/>
        <v>45858</v>
      </c>
      <c r="C504" s="88">
        <f t="shared" si="120"/>
        <v>0.7638888889</v>
      </c>
      <c r="D504" s="90" t="s">
        <v>1083</v>
      </c>
      <c r="E504" s="90"/>
      <c r="F504" s="90"/>
      <c r="G504" s="90"/>
      <c r="H504" s="94" t="str">
        <f t="shared" si="116"/>
        <v>D</v>
      </c>
      <c r="I504" s="90">
        <f t="shared" si="117"/>
        <v>0</v>
      </c>
      <c r="J504" s="90" t="s">
        <v>1097</v>
      </c>
      <c r="K504" s="90"/>
      <c r="L504" s="90"/>
      <c r="M504" s="90"/>
      <c r="N504" s="94" t="str">
        <f t="shared" si="118"/>
        <v>D</v>
      </c>
      <c r="O504" s="90">
        <f t="shared" si="119"/>
        <v>0</v>
      </c>
      <c r="P504" s="124"/>
      <c r="Q504" s="85"/>
      <c r="R504" s="85"/>
      <c r="S504" s="85"/>
      <c r="T504" s="85"/>
      <c r="U504" s="85"/>
      <c r="V504" s="85"/>
      <c r="W504" s="85"/>
      <c r="X504" s="85"/>
      <c r="Y504" s="85"/>
      <c r="Z504" s="85"/>
    </row>
    <row r="505">
      <c r="A505" s="86">
        <v>45858.0</v>
      </c>
      <c r="B505" s="87">
        <f t="shared" si="115"/>
        <v>45858</v>
      </c>
      <c r="C505" s="88">
        <f t="shared" si="120"/>
        <v>0.7708333333</v>
      </c>
      <c r="D505" s="90" t="s">
        <v>1095</v>
      </c>
      <c r="E505" s="90"/>
      <c r="F505" s="90"/>
      <c r="G505" s="90"/>
      <c r="H505" s="94" t="str">
        <f t="shared" si="116"/>
        <v>D</v>
      </c>
      <c r="I505" s="90">
        <f t="shared" si="117"/>
        <v>0</v>
      </c>
      <c r="J505" s="90" t="s">
        <v>1094</v>
      </c>
      <c r="K505" s="90"/>
      <c r="L505" s="90"/>
      <c r="M505" s="90"/>
      <c r="N505" s="94" t="str">
        <f t="shared" si="118"/>
        <v>D</v>
      </c>
      <c r="O505" s="90">
        <f t="shared" si="119"/>
        <v>0</v>
      </c>
      <c r="P505" s="124"/>
      <c r="Q505" s="85"/>
      <c r="R505" s="85"/>
      <c r="S505" s="85"/>
      <c r="T505" s="85"/>
      <c r="U505" s="85"/>
      <c r="V505" s="85"/>
      <c r="W505" s="85"/>
      <c r="X505" s="85"/>
      <c r="Y505" s="85"/>
      <c r="Z505" s="85"/>
    </row>
    <row r="506">
      <c r="A506" s="86">
        <v>45858.0</v>
      </c>
      <c r="B506" s="87">
        <f t="shared" si="115"/>
        <v>45858</v>
      </c>
      <c r="C506" s="88">
        <f t="shared" si="120"/>
        <v>0.7777777778</v>
      </c>
      <c r="D506" s="90" t="s">
        <v>1087</v>
      </c>
      <c r="E506" s="90"/>
      <c r="F506" s="90"/>
      <c r="G506" s="90"/>
      <c r="H506" s="94" t="str">
        <f t="shared" si="116"/>
        <v>D</v>
      </c>
      <c r="I506" s="90">
        <f t="shared" si="117"/>
        <v>0</v>
      </c>
      <c r="J506" s="90" t="s">
        <v>1098</v>
      </c>
      <c r="K506" s="90"/>
      <c r="L506" s="90"/>
      <c r="M506" s="90"/>
      <c r="N506" s="94" t="str">
        <f t="shared" si="118"/>
        <v>D</v>
      </c>
      <c r="O506" s="90">
        <f t="shared" si="119"/>
        <v>0</v>
      </c>
      <c r="P506" s="90"/>
      <c r="Q506" s="85"/>
      <c r="R506" s="85"/>
      <c r="S506" s="85"/>
      <c r="T506" s="85"/>
      <c r="U506" s="85"/>
      <c r="V506" s="85"/>
      <c r="W506" s="85"/>
      <c r="X506" s="85"/>
      <c r="Y506" s="85"/>
      <c r="Z506" s="85"/>
    </row>
    <row r="507">
      <c r="A507" s="86">
        <v>45858.0</v>
      </c>
      <c r="B507" s="87">
        <f t="shared" si="115"/>
        <v>45858</v>
      </c>
      <c r="C507" s="88">
        <f t="shared" si="120"/>
        <v>0.7847222222</v>
      </c>
      <c r="D507" s="90" t="s">
        <v>1089</v>
      </c>
      <c r="E507" s="90"/>
      <c r="F507" s="90"/>
      <c r="G507" s="90"/>
      <c r="H507" s="94" t="str">
        <f t="shared" si="116"/>
        <v>D</v>
      </c>
      <c r="I507" s="90">
        <f t="shared" si="117"/>
        <v>0</v>
      </c>
      <c r="J507" s="90" t="s">
        <v>1081</v>
      </c>
      <c r="K507" s="90"/>
      <c r="L507" s="90"/>
      <c r="M507" s="90"/>
      <c r="N507" s="94" t="str">
        <f t="shared" si="118"/>
        <v>D</v>
      </c>
      <c r="O507" s="90">
        <f t="shared" si="119"/>
        <v>0</v>
      </c>
      <c r="P507" s="124"/>
      <c r="Q507" s="85"/>
      <c r="R507" s="85"/>
      <c r="S507" s="85"/>
      <c r="T507" s="85"/>
      <c r="U507" s="85"/>
      <c r="V507" s="85"/>
      <c r="W507" s="85"/>
      <c r="X507" s="85"/>
      <c r="Y507" s="85"/>
      <c r="Z507" s="85"/>
    </row>
    <row r="508">
      <c r="A508" s="86">
        <v>45858.0</v>
      </c>
      <c r="B508" s="87">
        <f t="shared" si="115"/>
        <v>45858</v>
      </c>
      <c r="C508" s="88">
        <f t="shared" si="120"/>
        <v>0.7916666667</v>
      </c>
      <c r="D508" s="90" t="s">
        <v>1098</v>
      </c>
      <c r="E508" s="90"/>
      <c r="F508" s="90"/>
      <c r="G508" s="90"/>
      <c r="H508" s="94" t="str">
        <f t="shared" si="116"/>
        <v>D</v>
      </c>
      <c r="I508" s="90">
        <f t="shared" si="117"/>
        <v>0</v>
      </c>
      <c r="J508" s="90" t="s">
        <v>1083</v>
      </c>
      <c r="K508" s="90"/>
      <c r="L508" s="90"/>
      <c r="M508" s="90"/>
      <c r="N508" s="94" t="str">
        <f t="shared" si="118"/>
        <v>D</v>
      </c>
      <c r="O508" s="90">
        <f t="shared" si="119"/>
        <v>0</v>
      </c>
      <c r="P508" s="124"/>
      <c r="Q508" s="85"/>
      <c r="R508" s="85"/>
      <c r="S508" s="85"/>
      <c r="T508" s="85"/>
      <c r="U508" s="85"/>
      <c r="V508" s="85"/>
      <c r="W508" s="85"/>
      <c r="X508" s="85"/>
      <c r="Y508" s="85"/>
      <c r="Z508" s="85"/>
    </row>
    <row r="509">
      <c r="A509" s="86">
        <v>45858.0</v>
      </c>
      <c r="B509" s="87">
        <f t="shared" si="115"/>
        <v>45858</v>
      </c>
      <c r="C509" s="88">
        <f t="shared" si="120"/>
        <v>0.7986111111</v>
      </c>
      <c r="D509" s="90" t="s">
        <v>1097</v>
      </c>
      <c r="E509" s="90"/>
      <c r="F509" s="90"/>
      <c r="G509" s="90"/>
      <c r="H509" s="94" t="str">
        <f t="shared" si="116"/>
        <v>D</v>
      </c>
      <c r="I509" s="90">
        <f t="shared" si="117"/>
        <v>0</v>
      </c>
      <c r="J509" s="90" t="s">
        <v>1096</v>
      </c>
      <c r="K509" s="90"/>
      <c r="L509" s="90"/>
      <c r="M509" s="90"/>
      <c r="N509" s="94" t="str">
        <f t="shared" si="118"/>
        <v>D</v>
      </c>
      <c r="O509" s="90">
        <f t="shared" si="119"/>
        <v>0</v>
      </c>
      <c r="P509" s="124"/>
      <c r="Q509" s="85"/>
      <c r="R509" s="85"/>
      <c r="S509" s="85"/>
      <c r="T509" s="85"/>
      <c r="U509" s="85"/>
      <c r="V509" s="85"/>
      <c r="W509" s="85"/>
      <c r="X509" s="85"/>
      <c r="Y509" s="85"/>
      <c r="Z509" s="85"/>
    </row>
    <row r="510">
      <c r="A510" s="86">
        <v>45858.0</v>
      </c>
      <c r="B510" s="87">
        <f t="shared" si="115"/>
        <v>45858</v>
      </c>
      <c r="C510" s="88">
        <f t="shared" si="120"/>
        <v>0.8055555556</v>
      </c>
      <c r="D510" s="90" t="s">
        <v>257</v>
      </c>
      <c r="E510" s="90"/>
      <c r="F510" s="90"/>
      <c r="G510" s="90"/>
      <c r="H510" s="94" t="str">
        <f t="shared" si="116"/>
        <v>D</v>
      </c>
      <c r="I510" s="90">
        <f t="shared" si="117"/>
        <v>0</v>
      </c>
      <c r="J510" s="90" t="s">
        <v>139</v>
      </c>
      <c r="K510" s="90"/>
      <c r="L510" s="90"/>
      <c r="M510" s="90"/>
      <c r="N510" s="94" t="str">
        <f t="shared" si="118"/>
        <v>D</v>
      </c>
      <c r="O510" s="90">
        <f t="shared" si="119"/>
        <v>0</v>
      </c>
      <c r="P510" s="124"/>
      <c r="Q510" s="85"/>
      <c r="R510" s="85"/>
      <c r="S510" s="85"/>
      <c r="T510" s="85"/>
      <c r="U510" s="85"/>
      <c r="V510" s="85"/>
      <c r="W510" s="85"/>
      <c r="X510" s="85"/>
      <c r="Y510" s="85"/>
      <c r="Z510" s="85"/>
    </row>
    <row r="511">
      <c r="A511" s="86">
        <v>45858.0</v>
      </c>
      <c r="B511" s="87">
        <f t="shared" si="115"/>
        <v>45858</v>
      </c>
      <c r="C511" s="88">
        <f t="shared" si="120"/>
        <v>0.8125</v>
      </c>
      <c r="D511" s="90" t="s">
        <v>1093</v>
      </c>
      <c r="E511" s="90"/>
      <c r="F511" s="90"/>
      <c r="G511" s="90"/>
      <c r="H511" s="94" t="str">
        <f t="shared" si="116"/>
        <v>D</v>
      </c>
      <c r="I511" s="90">
        <f t="shared" si="117"/>
        <v>0</v>
      </c>
      <c r="J511" s="90" t="s">
        <v>1080</v>
      </c>
      <c r="K511" s="90"/>
      <c r="L511" s="90"/>
      <c r="M511" s="90"/>
      <c r="N511" s="94" t="str">
        <f t="shared" si="118"/>
        <v>D</v>
      </c>
      <c r="O511" s="90">
        <f t="shared" si="119"/>
        <v>0</v>
      </c>
      <c r="P511" s="124"/>
      <c r="Q511" s="85"/>
      <c r="R511" s="85"/>
      <c r="S511" s="85"/>
      <c r="T511" s="85"/>
      <c r="U511" s="85"/>
      <c r="V511" s="85"/>
      <c r="W511" s="85"/>
      <c r="X511" s="85"/>
      <c r="Y511" s="85"/>
      <c r="Z511" s="85"/>
    </row>
    <row r="512">
      <c r="A512" s="86">
        <v>45858.0</v>
      </c>
      <c r="B512" s="87">
        <f t="shared" si="115"/>
        <v>45858</v>
      </c>
      <c r="C512" s="88">
        <f t="shared" si="120"/>
        <v>0.8194444444</v>
      </c>
      <c r="D512" s="90" t="s">
        <v>1080</v>
      </c>
      <c r="E512" s="90"/>
      <c r="F512" s="90"/>
      <c r="G512" s="90"/>
      <c r="H512" s="94" t="str">
        <f t="shared" si="116"/>
        <v>D</v>
      </c>
      <c r="I512" s="90">
        <f t="shared" si="117"/>
        <v>0</v>
      </c>
      <c r="J512" s="90" t="s">
        <v>1100</v>
      </c>
      <c r="K512" s="90"/>
      <c r="L512" s="90"/>
      <c r="M512" s="90"/>
      <c r="N512" s="94" t="str">
        <f t="shared" si="118"/>
        <v>D</v>
      </c>
      <c r="O512" s="90">
        <f t="shared" si="119"/>
        <v>0</v>
      </c>
      <c r="P512" s="124"/>
      <c r="Q512" s="85"/>
      <c r="R512" s="85"/>
      <c r="S512" s="85"/>
      <c r="T512" s="85"/>
      <c r="U512" s="85"/>
      <c r="V512" s="85"/>
      <c r="W512" s="85"/>
      <c r="X512" s="85"/>
      <c r="Y512" s="85"/>
      <c r="Z512" s="85"/>
    </row>
    <row r="513">
      <c r="A513" s="86">
        <v>45858.0</v>
      </c>
      <c r="B513" s="87">
        <f t="shared" si="115"/>
        <v>45858</v>
      </c>
      <c r="C513" s="88">
        <f t="shared" si="120"/>
        <v>0.8263888889</v>
      </c>
      <c r="D513" s="90" t="s">
        <v>139</v>
      </c>
      <c r="E513" s="90"/>
      <c r="F513" s="90"/>
      <c r="G513" s="90"/>
      <c r="H513" s="94" t="str">
        <f t="shared" si="116"/>
        <v>D</v>
      </c>
      <c r="I513" s="90">
        <f t="shared" si="117"/>
        <v>0</v>
      </c>
      <c r="J513" s="90" t="s">
        <v>1084</v>
      </c>
      <c r="K513" s="90"/>
      <c r="L513" s="90"/>
      <c r="M513" s="90"/>
      <c r="N513" s="94" t="str">
        <f t="shared" si="118"/>
        <v>D</v>
      </c>
      <c r="O513" s="90">
        <f t="shared" si="119"/>
        <v>0</v>
      </c>
      <c r="P513" s="124"/>
      <c r="Q513" s="85"/>
      <c r="R513" s="85"/>
      <c r="S513" s="85"/>
      <c r="T513" s="85"/>
      <c r="U513" s="85"/>
      <c r="V513" s="85"/>
      <c r="W513" s="85"/>
      <c r="X513" s="85"/>
      <c r="Y513" s="85"/>
      <c r="Z513" s="85"/>
    </row>
    <row r="514">
      <c r="A514" s="86">
        <v>45858.0</v>
      </c>
      <c r="B514" s="87">
        <f t="shared" si="115"/>
        <v>45858</v>
      </c>
      <c r="C514" s="88">
        <f t="shared" si="120"/>
        <v>0.8333333333</v>
      </c>
      <c r="D514" s="90" t="s">
        <v>1091</v>
      </c>
      <c r="E514" s="90"/>
      <c r="F514" s="90"/>
      <c r="G514" s="90"/>
      <c r="H514" s="94" t="str">
        <f t="shared" si="116"/>
        <v>D</v>
      </c>
      <c r="I514" s="90">
        <f t="shared" si="117"/>
        <v>0</v>
      </c>
      <c r="J514" s="90" t="s">
        <v>1082</v>
      </c>
      <c r="K514" s="90"/>
      <c r="L514" s="90"/>
      <c r="M514" s="90"/>
      <c r="N514" s="94" t="str">
        <f t="shared" si="118"/>
        <v>D</v>
      </c>
      <c r="O514" s="90">
        <f t="shared" si="119"/>
        <v>0</v>
      </c>
      <c r="P514" s="124"/>
      <c r="Q514" s="85"/>
      <c r="R514" s="85"/>
      <c r="S514" s="85"/>
      <c r="T514" s="85"/>
      <c r="U514" s="85"/>
      <c r="V514" s="85"/>
      <c r="W514" s="85"/>
      <c r="X514" s="85"/>
      <c r="Y514" s="85"/>
      <c r="Z514" s="85"/>
    </row>
    <row r="515">
      <c r="A515" s="86">
        <v>45858.0</v>
      </c>
      <c r="B515" s="87">
        <f t="shared" si="115"/>
        <v>45858</v>
      </c>
      <c r="C515" s="88">
        <f t="shared" si="120"/>
        <v>0.8402777778</v>
      </c>
      <c r="D515" s="90" t="s">
        <v>166</v>
      </c>
      <c r="E515" s="90"/>
      <c r="F515" s="90"/>
      <c r="G515" s="90"/>
      <c r="H515" s="94" t="str">
        <f t="shared" si="116"/>
        <v>D</v>
      </c>
      <c r="I515" s="90">
        <f t="shared" si="117"/>
        <v>0</v>
      </c>
      <c r="J515" s="90" t="s">
        <v>1093</v>
      </c>
      <c r="K515" s="90"/>
      <c r="L515" s="90"/>
      <c r="M515" s="90"/>
      <c r="N515" s="94" t="str">
        <f t="shared" si="118"/>
        <v>D</v>
      </c>
      <c r="O515" s="90">
        <f t="shared" si="119"/>
        <v>0</v>
      </c>
      <c r="P515" s="124"/>
      <c r="Q515" s="85"/>
      <c r="R515" s="85"/>
      <c r="S515" s="85"/>
      <c r="T515" s="85"/>
      <c r="U515" s="85"/>
      <c r="V515" s="85"/>
      <c r="W515" s="85"/>
      <c r="X515" s="85"/>
      <c r="Y515" s="85"/>
      <c r="Z515" s="85"/>
    </row>
    <row r="516">
      <c r="A516" s="86">
        <v>45858.0</v>
      </c>
      <c r="B516" s="87">
        <f t="shared" si="115"/>
        <v>45858</v>
      </c>
      <c r="C516" s="88">
        <f t="shared" si="120"/>
        <v>0.8472222222</v>
      </c>
      <c r="D516" s="90" t="s">
        <v>1096</v>
      </c>
      <c r="E516" s="90"/>
      <c r="F516" s="90"/>
      <c r="G516" s="90"/>
      <c r="H516" s="94" t="str">
        <f t="shared" si="116"/>
        <v>D</v>
      </c>
      <c r="I516" s="90">
        <f t="shared" si="117"/>
        <v>0</v>
      </c>
      <c r="J516" s="90" t="s">
        <v>166</v>
      </c>
      <c r="K516" s="90"/>
      <c r="L516" s="90"/>
      <c r="M516" s="90"/>
      <c r="N516" s="94" t="str">
        <f t="shared" si="118"/>
        <v>D</v>
      </c>
      <c r="O516" s="90">
        <f t="shared" si="119"/>
        <v>0</v>
      </c>
      <c r="P516" s="124"/>
      <c r="Q516" s="85"/>
      <c r="R516" s="85"/>
      <c r="S516" s="85"/>
      <c r="T516" s="85"/>
      <c r="U516" s="85"/>
      <c r="V516" s="85"/>
      <c r="W516" s="85"/>
      <c r="X516" s="85"/>
      <c r="Y516" s="85"/>
      <c r="Z516" s="85"/>
    </row>
    <row r="517">
      <c r="A517" s="86">
        <v>45858.0</v>
      </c>
      <c r="B517" s="87">
        <f t="shared" si="115"/>
        <v>45858</v>
      </c>
      <c r="C517" s="88">
        <f t="shared" si="120"/>
        <v>0.8541666667</v>
      </c>
      <c r="D517" s="90" t="s">
        <v>1086</v>
      </c>
      <c r="E517" s="90"/>
      <c r="F517" s="90"/>
      <c r="G517" s="90"/>
      <c r="H517" s="94" t="str">
        <f t="shared" si="116"/>
        <v>D</v>
      </c>
      <c r="I517" s="90">
        <f t="shared" si="117"/>
        <v>0</v>
      </c>
      <c r="J517" s="90" t="s">
        <v>144</v>
      </c>
      <c r="K517" s="90"/>
      <c r="L517" s="90"/>
      <c r="M517" s="90"/>
      <c r="N517" s="94" t="str">
        <f t="shared" si="118"/>
        <v>D</v>
      </c>
      <c r="O517" s="90">
        <f t="shared" si="119"/>
        <v>0</v>
      </c>
      <c r="P517" s="124"/>
      <c r="Q517" s="85"/>
      <c r="R517" s="85"/>
      <c r="S517" s="85"/>
      <c r="T517" s="85"/>
      <c r="U517" s="85"/>
      <c r="V517" s="85"/>
      <c r="W517" s="85"/>
      <c r="X517" s="85"/>
      <c r="Y517" s="85"/>
      <c r="Z517" s="85"/>
    </row>
    <row r="518">
      <c r="A518" s="86">
        <v>45858.0</v>
      </c>
      <c r="B518" s="87">
        <f t="shared" si="115"/>
        <v>45858</v>
      </c>
      <c r="C518" s="88">
        <f t="shared" si="120"/>
        <v>0.8611111111</v>
      </c>
      <c r="D518" s="90" t="s">
        <v>1100</v>
      </c>
      <c r="E518" s="90"/>
      <c r="F518" s="90"/>
      <c r="G518" s="90"/>
      <c r="H518" s="94" t="str">
        <f t="shared" si="116"/>
        <v>D</v>
      </c>
      <c r="I518" s="90">
        <f t="shared" si="117"/>
        <v>0</v>
      </c>
      <c r="J518" s="90" t="s">
        <v>1090</v>
      </c>
      <c r="K518" s="90"/>
      <c r="L518" s="90"/>
      <c r="M518" s="90"/>
      <c r="N518" s="94" t="str">
        <f t="shared" si="118"/>
        <v>D</v>
      </c>
      <c r="O518" s="90">
        <f t="shared" si="119"/>
        <v>0</v>
      </c>
      <c r="P518" s="124"/>
      <c r="Q518" s="85"/>
      <c r="R518" s="85"/>
      <c r="S518" s="85"/>
      <c r="T518" s="85"/>
      <c r="U518" s="85"/>
      <c r="V518" s="85"/>
      <c r="W518" s="85"/>
      <c r="X518" s="85"/>
      <c r="Y518" s="85"/>
      <c r="Z518" s="85"/>
    </row>
    <row r="519">
      <c r="A519" s="86">
        <v>45858.0</v>
      </c>
      <c r="B519" s="87">
        <f t="shared" si="115"/>
        <v>45858</v>
      </c>
      <c r="C519" s="88">
        <f t="shared" si="120"/>
        <v>0.8680555556</v>
      </c>
      <c r="D519" s="90" t="s">
        <v>1094</v>
      </c>
      <c r="E519" s="90"/>
      <c r="F519" s="90"/>
      <c r="G519" s="90"/>
      <c r="H519" s="94" t="str">
        <f t="shared" si="116"/>
        <v>D</v>
      </c>
      <c r="I519" s="90">
        <f t="shared" si="117"/>
        <v>0</v>
      </c>
      <c r="J519" s="90" t="s">
        <v>1095</v>
      </c>
      <c r="K519" s="90"/>
      <c r="L519" s="90"/>
      <c r="M519" s="90"/>
      <c r="N519" s="94" t="str">
        <f t="shared" si="118"/>
        <v>D</v>
      </c>
      <c r="O519" s="90">
        <f t="shared" si="119"/>
        <v>0</v>
      </c>
      <c r="P519" s="124"/>
      <c r="Q519" s="85"/>
      <c r="R519" s="85"/>
      <c r="S519" s="85"/>
      <c r="T519" s="85"/>
      <c r="U519" s="85"/>
      <c r="V519" s="85"/>
      <c r="W519" s="85"/>
      <c r="X519" s="85"/>
      <c r="Y519" s="85"/>
      <c r="Z519" s="85"/>
    </row>
    <row r="520">
      <c r="A520" s="86">
        <v>45858.0</v>
      </c>
      <c r="B520" s="87">
        <f t="shared" si="115"/>
        <v>45858</v>
      </c>
      <c r="C520" s="88">
        <f t="shared" si="120"/>
        <v>0.875</v>
      </c>
      <c r="D520" s="90" t="s">
        <v>144</v>
      </c>
      <c r="E520" s="90"/>
      <c r="F520" s="90"/>
      <c r="G520" s="90"/>
      <c r="H520" s="94" t="str">
        <f t="shared" si="116"/>
        <v>D</v>
      </c>
      <c r="I520" s="90">
        <f t="shared" si="117"/>
        <v>0</v>
      </c>
      <c r="J520" s="90" t="s">
        <v>1091</v>
      </c>
      <c r="K520" s="90"/>
      <c r="L520" s="90"/>
      <c r="M520" s="90"/>
      <c r="N520" s="94" t="str">
        <f t="shared" si="118"/>
        <v>D</v>
      </c>
      <c r="O520" s="90">
        <f t="shared" si="119"/>
        <v>0</v>
      </c>
      <c r="P520" s="90"/>
      <c r="Q520" s="85"/>
      <c r="R520" s="85"/>
      <c r="S520" s="85"/>
      <c r="T520" s="85"/>
      <c r="U520" s="85"/>
      <c r="V520" s="85"/>
      <c r="W520" s="85"/>
      <c r="X520" s="85"/>
      <c r="Y520" s="85"/>
      <c r="Z520" s="85"/>
    </row>
    <row r="521">
      <c r="A521" s="137" t="s">
        <v>116</v>
      </c>
      <c r="B521" s="81" t="s">
        <v>16</v>
      </c>
      <c r="C521" s="150" t="s">
        <v>117</v>
      </c>
      <c r="D521" s="82" t="s">
        <v>118</v>
      </c>
      <c r="E521" s="82" t="s">
        <v>119</v>
      </c>
      <c r="F521" s="83" t="s">
        <v>120</v>
      </c>
      <c r="G521" s="82" t="s">
        <v>121</v>
      </c>
      <c r="H521" s="82" t="s">
        <v>122</v>
      </c>
      <c r="I521" s="82" t="s">
        <v>123</v>
      </c>
      <c r="J521" s="82" t="s">
        <v>118</v>
      </c>
      <c r="K521" s="82" t="s">
        <v>124</v>
      </c>
      <c r="L521" s="83" t="s">
        <v>125</v>
      </c>
      <c r="M521" s="82" t="s">
        <v>121</v>
      </c>
      <c r="N521" s="82" t="s">
        <v>122</v>
      </c>
      <c r="O521" s="82" t="s">
        <v>123</v>
      </c>
      <c r="P521" s="84" t="s">
        <v>52</v>
      </c>
      <c r="Q521" s="85"/>
      <c r="R521" s="85"/>
      <c r="S521" s="85"/>
      <c r="T521" s="85"/>
      <c r="U521" s="85"/>
      <c r="V521" s="85"/>
      <c r="W521" s="85"/>
      <c r="X521" s="85"/>
      <c r="Y521" s="85"/>
      <c r="Z521" s="85"/>
    </row>
    <row r="522">
      <c r="A522" s="86">
        <v>45859.0</v>
      </c>
      <c r="B522" s="87">
        <f t="shared" ref="B522:B546" si="121">A522</f>
        <v>45859</v>
      </c>
      <c r="C522" s="88">
        <v>0.7083333333333334</v>
      </c>
      <c r="D522" s="90" t="s">
        <v>1080</v>
      </c>
      <c r="E522" s="131"/>
      <c r="F522" s="131"/>
      <c r="G522" s="131"/>
      <c r="H522" s="94" t="str">
        <f t="shared" ref="H522:H546" si="122">IFS(G522&gt;M522,"W",G522&lt;M522,"L",G522=M522,"D")</f>
        <v>D</v>
      </c>
      <c r="I522" s="215"/>
      <c r="J522" s="89" t="s">
        <v>1089</v>
      </c>
      <c r="K522" s="131"/>
      <c r="L522" s="131"/>
      <c r="M522" s="215"/>
      <c r="N522" s="94" t="str">
        <f t="shared" ref="N522:N546" si="123">IFS(M522&gt;G522,"W",M522&lt;G522,"L",M522=G522,"D")</f>
        <v>D</v>
      </c>
      <c r="O522" s="131"/>
      <c r="P522" s="131"/>
      <c r="Q522" s="85"/>
      <c r="R522" s="85"/>
      <c r="S522" s="85"/>
      <c r="T522" s="85"/>
      <c r="U522" s="85"/>
      <c r="V522" s="85"/>
      <c r="W522" s="85"/>
      <c r="X522" s="85"/>
      <c r="Y522" s="85"/>
      <c r="Z522" s="85"/>
    </row>
    <row r="523">
      <c r="A523" s="86">
        <v>45859.0</v>
      </c>
      <c r="B523" s="87">
        <f t="shared" si="121"/>
        <v>45859</v>
      </c>
      <c r="C523" s="88">
        <f t="shared" ref="C523:C546" si="124">C522 + TIME(0, 10, 0)</f>
        <v>0.7152777778</v>
      </c>
      <c r="D523" s="90" t="s">
        <v>139</v>
      </c>
      <c r="E523" s="131"/>
      <c r="F523" s="131"/>
      <c r="G523" s="131"/>
      <c r="H523" s="94" t="str">
        <f t="shared" si="122"/>
        <v>D</v>
      </c>
      <c r="I523" s="131"/>
      <c r="J523" s="90" t="s">
        <v>144</v>
      </c>
      <c r="K523" s="131"/>
      <c r="L523" s="131"/>
      <c r="M523" s="131"/>
      <c r="N523" s="94" t="str">
        <f t="shared" si="123"/>
        <v>D</v>
      </c>
      <c r="O523" s="131"/>
      <c r="P523" s="131"/>
      <c r="Q523" s="85"/>
      <c r="R523" s="85"/>
      <c r="S523" s="85"/>
      <c r="T523" s="85"/>
      <c r="U523" s="85"/>
      <c r="V523" s="85"/>
      <c r="W523" s="85"/>
      <c r="X523" s="85"/>
      <c r="Y523" s="85"/>
      <c r="Z523" s="85"/>
    </row>
    <row r="524">
      <c r="A524" s="86">
        <v>45859.0</v>
      </c>
      <c r="B524" s="87">
        <f t="shared" si="121"/>
        <v>45859</v>
      </c>
      <c r="C524" s="88">
        <f t="shared" si="124"/>
        <v>0.7222222222</v>
      </c>
      <c r="D524" s="90" t="s">
        <v>1083</v>
      </c>
      <c r="E524" s="131"/>
      <c r="F524" s="131"/>
      <c r="G524" s="131"/>
      <c r="H524" s="94" t="str">
        <f t="shared" si="122"/>
        <v>D</v>
      </c>
      <c r="I524" s="131"/>
      <c r="J524" s="90" t="s">
        <v>1081</v>
      </c>
      <c r="K524" s="131"/>
      <c r="L524" s="131"/>
      <c r="M524" s="131"/>
      <c r="N524" s="94" t="str">
        <f t="shared" si="123"/>
        <v>D</v>
      </c>
      <c r="O524" s="131"/>
      <c r="P524" s="131"/>
      <c r="Q524" s="85"/>
      <c r="R524" s="85"/>
      <c r="S524" s="85"/>
      <c r="T524" s="85"/>
      <c r="U524" s="85"/>
      <c r="V524" s="85"/>
      <c r="W524" s="85"/>
      <c r="X524" s="85"/>
      <c r="Y524" s="85"/>
      <c r="Z524" s="85"/>
    </row>
    <row r="525">
      <c r="A525" s="86">
        <v>45859.0</v>
      </c>
      <c r="B525" s="87">
        <f t="shared" si="121"/>
        <v>45859</v>
      </c>
      <c r="C525" s="88">
        <f t="shared" si="124"/>
        <v>0.7291666667</v>
      </c>
      <c r="D525" s="90" t="s">
        <v>1085</v>
      </c>
      <c r="E525" s="131"/>
      <c r="F525" s="131"/>
      <c r="G525" s="131"/>
      <c r="H525" s="94" t="str">
        <f t="shared" si="122"/>
        <v>D</v>
      </c>
      <c r="I525" s="131"/>
      <c r="J525" s="90" t="s">
        <v>1088</v>
      </c>
      <c r="K525" s="131"/>
      <c r="L525" s="131"/>
      <c r="M525" s="131"/>
      <c r="N525" s="94" t="str">
        <f t="shared" si="123"/>
        <v>D</v>
      </c>
      <c r="O525" s="131"/>
      <c r="P525" s="131"/>
      <c r="Q525" s="85"/>
      <c r="R525" s="85"/>
      <c r="S525" s="85"/>
      <c r="T525" s="85"/>
      <c r="U525" s="85"/>
      <c r="V525" s="85"/>
      <c r="W525" s="85"/>
      <c r="X525" s="85"/>
      <c r="Y525" s="85"/>
      <c r="Z525" s="85"/>
    </row>
    <row r="526">
      <c r="A526" s="86">
        <v>45859.0</v>
      </c>
      <c r="B526" s="87">
        <f t="shared" si="121"/>
        <v>45859</v>
      </c>
      <c r="C526" s="88">
        <f t="shared" si="124"/>
        <v>0.7361111111</v>
      </c>
      <c r="D526" s="90" t="s">
        <v>1082</v>
      </c>
      <c r="E526" s="131"/>
      <c r="F526" s="131"/>
      <c r="G526" s="131"/>
      <c r="H526" s="94" t="str">
        <f t="shared" si="122"/>
        <v>D</v>
      </c>
      <c r="I526" s="131"/>
      <c r="J526" s="90" t="s">
        <v>257</v>
      </c>
      <c r="K526" s="131"/>
      <c r="L526" s="131"/>
      <c r="M526" s="131"/>
      <c r="N526" s="94" t="str">
        <f t="shared" si="123"/>
        <v>D</v>
      </c>
      <c r="O526" s="131"/>
      <c r="P526" s="131"/>
      <c r="Q526" s="85"/>
      <c r="R526" s="85"/>
      <c r="S526" s="85"/>
      <c r="T526" s="85"/>
      <c r="U526" s="85"/>
      <c r="V526" s="85"/>
      <c r="W526" s="85"/>
      <c r="X526" s="85"/>
      <c r="Y526" s="85"/>
      <c r="Z526" s="85"/>
    </row>
    <row r="527">
      <c r="A527" s="86">
        <v>45859.0</v>
      </c>
      <c r="B527" s="87">
        <f t="shared" si="121"/>
        <v>45859</v>
      </c>
      <c r="C527" s="88">
        <f t="shared" si="124"/>
        <v>0.7430555556</v>
      </c>
      <c r="D527" s="90" t="s">
        <v>1088</v>
      </c>
      <c r="E527" s="131"/>
      <c r="F527" s="131"/>
      <c r="G527" s="131"/>
      <c r="H527" s="94" t="str">
        <f t="shared" si="122"/>
        <v>D</v>
      </c>
      <c r="I527" s="131"/>
      <c r="J527" s="90" t="s">
        <v>1092</v>
      </c>
      <c r="K527" s="131"/>
      <c r="L527" s="131"/>
      <c r="M527" s="131"/>
      <c r="N527" s="94" t="str">
        <f t="shared" si="123"/>
        <v>D</v>
      </c>
      <c r="O527" s="131"/>
      <c r="P527" s="136"/>
      <c r="Q527" s="85"/>
      <c r="R527" s="85"/>
      <c r="S527" s="85"/>
      <c r="T527" s="85"/>
      <c r="U527" s="85"/>
      <c r="V527" s="85"/>
      <c r="W527" s="85"/>
      <c r="X527" s="85"/>
      <c r="Y527" s="85"/>
      <c r="Z527" s="85"/>
    </row>
    <row r="528">
      <c r="A528" s="86">
        <v>45859.0</v>
      </c>
      <c r="B528" s="87">
        <f t="shared" si="121"/>
        <v>45859</v>
      </c>
      <c r="C528" s="88">
        <f t="shared" si="124"/>
        <v>0.75</v>
      </c>
      <c r="D528" s="90" t="s">
        <v>1090</v>
      </c>
      <c r="E528" s="131"/>
      <c r="F528" s="131"/>
      <c r="G528" s="131"/>
      <c r="H528" s="94" t="str">
        <f t="shared" si="122"/>
        <v>D</v>
      </c>
      <c r="I528" s="131"/>
      <c r="J528" s="90" t="s">
        <v>1099</v>
      </c>
      <c r="K528" s="131"/>
      <c r="L528" s="131"/>
      <c r="M528" s="131"/>
      <c r="N528" s="94" t="str">
        <f t="shared" si="123"/>
        <v>D</v>
      </c>
      <c r="O528" s="131"/>
      <c r="P528" s="131"/>
      <c r="Q528" s="85"/>
      <c r="R528" s="85"/>
      <c r="S528" s="85"/>
      <c r="T528" s="85"/>
      <c r="U528" s="85"/>
      <c r="V528" s="85"/>
      <c r="W528" s="85"/>
      <c r="X528" s="85"/>
      <c r="Y528" s="85"/>
      <c r="Z528" s="85"/>
    </row>
    <row r="529">
      <c r="A529" s="86">
        <v>45859.0</v>
      </c>
      <c r="B529" s="87">
        <f t="shared" si="121"/>
        <v>45859</v>
      </c>
      <c r="C529" s="88">
        <f t="shared" si="124"/>
        <v>0.7569444444</v>
      </c>
      <c r="D529" s="90" t="s">
        <v>1091</v>
      </c>
      <c r="E529" s="131"/>
      <c r="F529" s="131"/>
      <c r="G529" s="131"/>
      <c r="H529" s="94" t="str">
        <f t="shared" si="122"/>
        <v>D</v>
      </c>
      <c r="I529" s="131"/>
      <c r="J529" s="90" t="s">
        <v>1082</v>
      </c>
      <c r="K529" s="131"/>
      <c r="L529" s="131"/>
      <c r="M529" s="131"/>
      <c r="N529" s="94" t="str">
        <f t="shared" si="123"/>
        <v>D</v>
      </c>
      <c r="O529" s="131"/>
      <c r="P529" s="131"/>
      <c r="Q529" s="85"/>
      <c r="R529" s="85"/>
      <c r="S529" s="85"/>
      <c r="T529" s="85"/>
      <c r="U529" s="85"/>
      <c r="V529" s="85"/>
      <c r="W529" s="85"/>
      <c r="X529" s="85"/>
      <c r="Y529" s="85"/>
      <c r="Z529" s="85"/>
    </row>
    <row r="530">
      <c r="A530" s="86">
        <v>45859.0</v>
      </c>
      <c r="B530" s="87">
        <f t="shared" si="121"/>
        <v>45859</v>
      </c>
      <c r="C530" s="88">
        <f t="shared" si="124"/>
        <v>0.7638888889</v>
      </c>
      <c r="D530" s="90" t="s">
        <v>1087</v>
      </c>
      <c r="E530" s="131"/>
      <c r="F530" s="131"/>
      <c r="G530" s="131"/>
      <c r="H530" s="94" t="str">
        <f t="shared" si="122"/>
        <v>D</v>
      </c>
      <c r="I530" s="131"/>
      <c r="J530" s="90" t="s">
        <v>1100</v>
      </c>
      <c r="K530" s="131"/>
      <c r="L530" s="131"/>
      <c r="M530" s="131"/>
      <c r="N530" s="94" t="str">
        <f t="shared" si="123"/>
        <v>D</v>
      </c>
      <c r="O530" s="131"/>
      <c r="P530" s="131"/>
      <c r="Q530" s="85"/>
      <c r="R530" s="85"/>
      <c r="S530" s="85"/>
      <c r="T530" s="85"/>
      <c r="U530" s="85"/>
      <c r="V530" s="85"/>
      <c r="W530" s="85"/>
      <c r="X530" s="85"/>
      <c r="Y530" s="85"/>
      <c r="Z530" s="85"/>
    </row>
    <row r="531">
      <c r="A531" s="86">
        <v>45859.0</v>
      </c>
      <c r="B531" s="87">
        <f t="shared" si="121"/>
        <v>45859</v>
      </c>
      <c r="C531" s="88">
        <f t="shared" si="124"/>
        <v>0.7708333333</v>
      </c>
      <c r="D531" s="90" t="s">
        <v>1093</v>
      </c>
      <c r="E531" s="131"/>
      <c r="F531" s="131"/>
      <c r="G531" s="131"/>
      <c r="H531" s="94" t="str">
        <f t="shared" si="122"/>
        <v>D</v>
      </c>
      <c r="I531" s="131"/>
      <c r="J531" s="90" t="s">
        <v>1083</v>
      </c>
      <c r="K531" s="131"/>
      <c r="L531" s="131"/>
      <c r="M531" s="131"/>
      <c r="N531" s="94" t="str">
        <f t="shared" si="123"/>
        <v>D</v>
      </c>
      <c r="O531" s="131"/>
      <c r="P531" s="136"/>
      <c r="Q531" s="85"/>
      <c r="R531" s="85"/>
      <c r="S531" s="85"/>
      <c r="T531" s="85"/>
      <c r="U531" s="85"/>
      <c r="V531" s="85"/>
      <c r="W531" s="85"/>
      <c r="X531" s="85"/>
      <c r="Y531" s="85"/>
      <c r="Z531" s="85"/>
    </row>
    <row r="532">
      <c r="A532" s="86">
        <v>45859.0</v>
      </c>
      <c r="B532" s="87">
        <f t="shared" si="121"/>
        <v>45859</v>
      </c>
      <c r="C532" s="88">
        <f t="shared" si="124"/>
        <v>0.7777777778</v>
      </c>
      <c r="D532" s="90" t="s">
        <v>1095</v>
      </c>
      <c r="E532" s="131"/>
      <c r="F532" s="131"/>
      <c r="G532" s="131"/>
      <c r="H532" s="94" t="str">
        <f t="shared" si="122"/>
        <v>D</v>
      </c>
      <c r="I532" s="131"/>
      <c r="J532" s="90" t="s">
        <v>1080</v>
      </c>
      <c r="K532" s="131"/>
      <c r="L532" s="131"/>
      <c r="M532" s="131"/>
      <c r="N532" s="94" t="str">
        <f t="shared" si="123"/>
        <v>D</v>
      </c>
      <c r="O532" s="131"/>
      <c r="P532" s="131"/>
      <c r="Q532" s="85"/>
      <c r="R532" s="85"/>
      <c r="S532" s="85"/>
      <c r="T532" s="85"/>
      <c r="U532" s="85"/>
      <c r="V532" s="85"/>
      <c r="W532" s="85"/>
      <c r="X532" s="85"/>
      <c r="Y532" s="85"/>
      <c r="Z532" s="85"/>
    </row>
    <row r="533">
      <c r="A533" s="86">
        <v>45859.0</v>
      </c>
      <c r="B533" s="87">
        <f t="shared" si="121"/>
        <v>45859</v>
      </c>
      <c r="C533" s="88">
        <f t="shared" si="124"/>
        <v>0.7847222222</v>
      </c>
      <c r="D533" s="90" t="s">
        <v>1081</v>
      </c>
      <c r="E533" s="131"/>
      <c r="F533" s="131"/>
      <c r="G533" s="131"/>
      <c r="H533" s="94" t="str">
        <f t="shared" si="122"/>
        <v>D</v>
      </c>
      <c r="I533" s="131"/>
      <c r="J533" s="90" t="s">
        <v>1090</v>
      </c>
      <c r="K533" s="131"/>
      <c r="L533" s="131"/>
      <c r="M533" s="131"/>
      <c r="N533" s="94" t="str">
        <f t="shared" si="123"/>
        <v>D</v>
      </c>
      <c r="O533" s="131"/>
      <c r="P533" s="136"/>
      <c r="Q533" s="85"/>
      <c r="R533" s="85"/>
      <c r="S533" s="85"/>
      <c r="T533" s="85"/>
      <c r="U533" s="85"/>
      <c r="V533" s="85"/>
      <c r="W533" s="85"/>
      <c r="X533" s="85"/>
      <c r="Y533" s="85"/>
      <c r="Z533" s="85"/>
    </row>
    <row r="534">
      <c r="A534" s="86">
        <v>45859.0</v>
      </c>
      <c r="B534" s="87">
        <f t="shared" si="121"/>
        <v>45859</v>
      </c>
      <c r="C534" s="88">
        <f t="shared" si="124"/>
        <v>0.7916666667</v>
      </c>
      <c r="D534" s="90" t="s">
        <v>1084</v>
      </c>
      <c r="E534" s="131"/>
      <c r="F534" s="131"/>
      <c r="G534" s="131"/>
      <c r="H534" s="94" t="str">
        <f t="shared" si="122"/>
        <v>D</v>
      </c>
      <c r="I534" s="131"/>
      <c r="J534" s="90" t="s">
        <v>1095</v>
      </c>
      <c r="K534" s="131"/>
      <c r="L534" s="131"/>
      <c r="M534" s="131"/>
      <c r="N534" s="94" t="str">
        <f t="shared" si="123"/>
        <v>D</v>
      </c>
      <c r="O534" s="131"/>
      <c r="P534" s="136"/>
      <c r="Q534" s="85"/>
      <c r="R534" s="85"/>
      <c r="S534" s="85"/>
      <c r="T534" s="85"/>
      <c r="U534" s="85"/>
      <c r="V534" s="85"/>
      <c r="W534" s="85"/>
      <c r="X534" s="85"/>
      <c r="Y534" s="85"/>
      <c r="Z534" s="85"/>
    </row>
    <row r="535">
      <c r="A535" s="86">
        <v>45859.0</v>
      </c>
      <c r="B535" s="87">
        <f t="shared" si="121"/>
        <v>45859</v>
      </c>
      <c r="C535" s="88">
        <f t="shared" si="124"/>
        <v>0.7986111111</v>
      </c>
      <c r="D535" s="90" t="s">
        <v>1086</v>
      </c>
      <c r="E535" s="131"/>
      <c r="F535" s="131"/>
      <c r="G535" s="131"/>
      <c r="H535" s="94" t="str">
        <f t="shared" si="122"/>
        <v>D</v>
      </c>
      <c r="I535" s="131"/>
      <c r="J535" s="90" t="s">
        <v>1094</v>
      </c>
      <c r="K535" s="131"/>
      <c r="L535" s="131"/>
      <c r="M535" s="131"/>
      <c r="N535" s="94" t="str">
        <f t="shared" si="123"/>
        <v>D</v>
      </c>
      <c r="O535" s="131"/>
      <c r="P535" s="136"/>
      <c r="Q535" s="85"/>
      <c r="R535" s="85"/>
      <c r="S535" s="85"/>
      <c r="T535" s="85"/>
      <c r="U535" s="85"/>
      <c r="V535" s="85"/>
      <c r="W535" s="85"/>
      <c r="X535" s="85"/>
      <c r="Y535" s="85"/>
      <c r="Z535" s="85"/>
    </row>
    <row r="536">
      <c r="A536" s="86">
        <v>45859.0</v>
      </c>
      <c r="B536" s="87">
        <f t="shared" si="121"/>
        <v>45859</v>
      </c>
      <c r="C536" s="88">
        <f t="shared" si="124"/>
        <v>0.8055555556</v>
      </c>
      <c r="D536" s="90" t="s">
        <v>1094</v>
      </c>
      <c r="E536" s="131"/>
      <c r="F536" s="131"/>
      <c r="G536" s="131"/>
      <c r="H536" s="94" t="str">
        <f t="shared" si="122"/>
        <v>D</v>
      </c>
      <c r="I536" s="131"/>
      <c r="J536" s="90" t="s">
        <v>139</v>
      </c>
      <c r="K536" s="131"/>
      <c r="L536" s="131"/>
      <c r="M536" s="131"/>
      <c r="N536" s="94" t="str">
        <f t="shared" si="123"/>
        <v>D</v>
      </c>
      <c r="O536" s="131"/>
      <c r="P536" s="136"/>
      <c r="Q536" s="85"/>
      <c r="R536" s="85"/>
      <c r="S536" s="85"/>
      <c r="T536" s="85"/>
      <c r="U536" s="85"/>
      <c r="V536" s="85"/>
      <c r="W536" s="85"/>
      <c r="X536" s="85"/>
      <c r="Y536" s="85"/>
      <c r="Z536" s="85"/>
    </row>
    <row r="537">
      <c r="A537" s="86">
        <v>45859.0</v>
      </c>
      <c r="B537" s="87">
        <f t="shared" si="121"/>
        <v>45859</v>
      </c>
      <c r="C537" s="88">
        <f t="shared" si="124"/>
        <v>0.8125</v>
      </c>
      <c r="D537" s="90" t="s">
        <v>1098</v>
      </c>
      <c r="E537" s="131"/>
      <c r="F537" s="131"/>
      <c r="G537" s="131"/>
      <c r="H537" s="94" t="str">
        <f t="shared" si="122"/>
        <v>D</v>
      </c>
      <c r="I537" s="131"/>
      <c r="J537" s="90" t="s">
        <v>1087</v>
      </c>
      <c r="K537" s="131"/>
      <c r="L537" s="131"/>
      <c r="M537" s="131"/>
      <c r="N537" s="94" t="str">
        <f t="shared" si="123"/>
        <v>D</v>
      </c>
      <c r="O537" s="131"/>
      <c r="P537" s="136"/>
      <c r="Q537" s="85"/>
      <c r="R537" s="85"/>
      <c r="S537" s="85"/>
      <c r="T537" s="85"/>
      <c r="U537" s="85"/>
      <c r="V537" s="85"/>
      <c r="W537" s="85"/>
      <c r="X537" s="85"/>
      <c r="Y537" s="85"/>
      <c r="Z537" s="85"/>
    </row>
    <row r="538">
      <c r="A538" s="86">
        <v>45859.0</v>
      </c>
      <c r="B538" s="87">
        <f t="shared" si="121"/>
        <v>45859</v>
      </c>
      <c r="C538" s="88">
        <f t="shared" si="124"/>
        <v>0.8194444444</v>
      </c>
      <c r="D538" s="90" t="s">
        <v>1099</v>
      </c>
      <c r="E538" s="131"/>
      <c r="F538" s="131"/>
      <c r="G538" s="131"/>
      <c r="H538" s="94" t="str">
        <f t="shared" si="122"/>
        <v>D</v>
      </c>
      <c r="I538" s="131"/>
      <c r="J538" s="90" t="s">
        <v>1096</v>
      </c>
      <c r="K538" s="131"/>
      <c r="L538" s="131"/>
      <c r="M538" s="131"/>
      <c r="N538" s="94" t="str">
        <f t="shared" si="123"/>
        <v>D</v>
      </c>
      <c r="O538" s="131"/>
      <c r="P538" s="136"/>
      <c r="Q538" s="85"/>
      <c r="R538" s="85"/>
      <c r="S538" s="85"/>
      <c r="T538" s="85"/>
      <c r="U538" s="85"/>
      <c r="V538" s="85"/>
      <c r="W538" s="85"/>
      <c r="X538" s="85"/>
      <c r="Y538" s="85"/>
      <c r="Z538" s="85"/>
    </row>
    <row r="539">
      <c r="A539" s="86">
        <v>45859.0</v>
      </c>
      <c r="B539" s="87">
        <f t="shared" si="121"/>
        <v>45859</v>
      </c>
      <c r="C539" s="88">
        <f t="shared" si="124"/>
        <v>0.8263888889</v>
      </c>
      <c r="D539" s="90" t="s">
        <v>1089</v>
      </c>
      <c r="E539" s="131"/>
      <c r="F539" s="131"/>
      <c r="G539" s="131"/>
      <c r="H539" s="94" t="str">
        <f t="shared" si="122"/>
        <v>D</v>
      </c>
      <c r="I539" s="131"/>
      <c r="J539" s="90" t="s">
        <v>1085</v>
      </c>
      <c r="K539" s="131"/>
      <c r="L539" s="131"/>
      <c r="M539" s="131"/>
      <c r="N539" s="94" t="str">
        <f t="shared" si="123"/>
        <v>D</v>
      </c>
      <c r="O539" s="131"/>
      <c r="P539" s="136"/>
      <c r="Q539" s="85"/>
      <c r="R539" s="85"/>
      <c r="S539" s="85"/>
      <c r="T539" s="85"/>
      <c r="U539" s="85"/>
      <c r="V539" s="85"/>
      <c r="W539" s="85"/>
      <c r="X539" s="85"/>
      <c r="Y539" s="85"/>
      <c r="Z539" s="85"/>
    </row>
    <row r="540">
      <c r="A540" s="86">
        <v>45859.0</v>
      </c>
      <c r="B540" s="87">
        <f t="shared" si="121"/>
        <v>45859</v>
      </c>
      <c r="C540" s="88">
        <f t="shared" si="124"/>
        <v>0.8333333333</v>
      </c>
      <c r="D540" s="90" t="s">
        <v>144</v>
      </c>
      <c r="E540" s="131"/>
      <c r="F540" s="131"/>
      <c r="G540" s="131"/>
      <c r="H540" s="94" t="str">
        <f t="shared" si="122"/>
        <v>D</v>
      </c>
      <c r="I540" s="131"/>
      <c r="J540" s="90" t="s">
        <v>1084</v>
      </c>
      <c r="K540" s="131"/>
      <c r="L540" s="131"/>
      <c r="M540" s="131"/>
      <c r="N540" s="94" t="str">
        <f t="shared" si="123"/>
        <v>D</v>
      </c>
      <c r="O540" s="131"/>
      <c r="P540" s="136"/>
      <c r="Q540" s="85"/>
      <c r="R540" s="85"/>
      <c r="S540" s="85"/>
      <c r="T540" s="85"/>
      <c r="U540" s="85"/>
      <c r="V540" s="85"/>
      <c r="W540" s="85"/>
      <c r="X540" s="85"/>
      <c r="Y540" s="85"/>
      <c r="Z540" s="85"/>
    </row>
    <row r="541">
      <c r="A541" s="86">
        <v>45859.0</v>
      </c>
      <c r="B541" s="87">
        <f t="shared" si="121"/>
        <v>45859</v>
      </c>
      <c r="C541" s="88">
        <f t="shared" si="124"/>
        <v>0.8402777778</v>
      </c>
      <c r="D541" s="90" t="s">
        <v>1100</v>
      </c>
      <c r="E541" s="131"/>
      <c r="F541" s="131"/>
      <c r="G541" s="131"/>
      <c r="H541" s="94" t="str">
        <f t="shared" si="122"/>
        <v>D</v>
      </c>
      <c r="I541" s="131"/>
      <c r="J541" s="90" t="s">
        <v>1093</v>
      </c>
      <c r="K541" s="131"/>
      <c r="L541" s="131"/>
      <c r="M541" s="131"/>
      <c r="N541" s="94" t="str">
        <f t="shared" si="123"/>
        <v>D</v>
      </c>
      <c r="O541" s="131"/>
      <c r="P541" s="136"/>
      <c r="Q541" s="85"/>
      <c r="R541" s="85"/>
      <c r="S541" s="85"/>
      <c r="T541" s="85"/>
      <c r="U541" s="85"/>
      <c r="V541" s="85"/>
      <c r="W541" s="85"/>
      <c r="X541" s="85"/>
      <c r="Y541" s="85"/>
      <c r="Z541" s="85"/>
    </row>
    <row r="542">
      <c r="A542" s="86">
        <v>45859.0</v>
      </c>
      <c r="B542" s="87">
        <f t="shared" si="121"/>
        <v>45859</v>
      </c>
      <c r="C542" s="88">
        <f t="shared" si="124"/>
        <v>0.8472222222</v>
      </c>
      <c r="D542" s="90" t="s">
        <v>1092</v>
      </c>
      <c r="E542" s="131"/>
      <c r="F542" s="131"/>
      <c r="G542" s="131"/>
      <c r="H542" s="94" t="str">
        <f t="shared" si="122"/>
        <v>D</v>
      </c>
      <c r="I542" s="131"/>
      <c r="J542" s="90" t="s">
        <v>1098</v>
      </c>
      <c r="K542" s="131"/>
      <c r="L542" s="131"/>
      <c r="M542" s="131"/>
      <c r="N542" s="94" t="str">
        <f t="shared" si="123"/>
        <v>D</v>
      </c>
      <c r="O542" s="131"/>
      <c r="P542" s="136"/>
      <c r="Q542" s="85"/>
      <c r="R542" s="85"/>
      <c r="S542" s="85"/>
      <c r="T542" s="85"/>
      <c r="U542" s="85"/>
      <c r="V542" s="85"/>
      <c r="W542" s="85"/>
      <c r="X542" s="85"/>
      <c r="Y542" s="85"/>
      <c r="Z542" s="85"/>
    </row>
    <row r="543">
      <c r="A543" s="86">
        <v>45859.0</v>
      </c>
      <c r="B543" s="87">
        <f t="shared" si="121"/>
        <v>45859</v>
      </c>
      <c r="C543" s="88">
        <f t="shared" si="124"/>
        <v>0.8541666667</v>
      </c>
      <c r="D543" s="90" t="s">
        <v>1097</v>
      </c>
      <c r="E543" s="131"/>
      <c r="F543" s="131"/>
      <c r="G543" s="131"/>
      <c r="H543" s="94" t="str">
        <f t="shared" si="122"/>
        <v>D</v>
      </c>
      <c r="I543" s="131"/>
      <c r="J543" s="90" t="s">
        <v>1091</v>
      </c>
      <c r="K543" s="131"/>
      <c r="L543" s="131"/>
      <c r="M543" s="131"/>
      <c r="N543" s="94" t="str">
        <f t="shared" si="123"/>
        <v>D</v>
      </c>
      <c r="O543" s="131"/>
      <c r="P543" s="136"/>
      <c r="Q543" s="85"/>
      <c r="R543" s="85"/>
      <c r="S543" s="85"/>
      <c r="T543" s="85"/>
      <c r="U543" s="85"/>
      <c r="V543" s="85"/>
      <c r="W543" s="85"/>
      <c r="X543" s="85"/>
      <c r="Y543" s="85"/>
      <c r="Z543" s="85"/>
    </row>
    <row r="544">
      <c r="A544" s="86">
        <v>45859.0</v>
      </c>
      <c r="B544" s="87">
        <f t="shared" si="121"/>
        <v>45859</v>
      </c>
      <c r="C544" s="88">
        <f t="shared" si="124"/>
        <v>0.8611111111</v>
      </c>
      <c r="D544" s="90" t="s">
        <v>257</v>
      </c>
      <c r="E544" s="131"/>
      <c r="F544" s="131"/>
      <c r="G544" s="131"/>
      <c r="H544" s="94" t="str">
        <f t="shared" si="122"/>
        <v>D</v>
      </c>
      <c r="I544" s="131"/>
      <c r="J544" s="90" t="s">
        <v>1086</v>
      </c>
      <c r="K544" s="131"/>
      <c r="L544" s="131"/>
      <c r="M544" s="131"/>
      <c r="N544" s="94" t="str">
        <f t="shared" si="123"/>
        <v>D</v>
      </c>
      <c r="O544" s="131"/>
      <c r="P544" s="136"/>
      <c r="Q544" s="85"/>
      <c r="R544" s="85"/>
      <c r="S544" s="85"/>
      <c r="T544" s="85"/>
      <c r="U544" s="85"/>
      <c r="V544" s="85"/>
      <c r="W544" s="85"/>
      <c r="X544" s="85"/>
      <c r="Y544" s="85"/>
      <c r="Z544" s="85"/>
    </row>
    <row r="545">
      <c r="A545" s="86">
        <v>45859.0</v>
      </c>
      <c r="B545" s="87">
        <f t="shared" si="121"/>
        <v>45859</v>
      </c>
      <c r="C545" s="88">
        <f t="shared" si="124"/>
        <v>0.8680555556</v>
      </c>
      <c r="D545" s="90" t="s">
        <v>166</v>
      </c>
      <c r="E545" s="131"/>
      <c r="F545" s="131"/>
      <c r="G545" s="131"/>
      <c r="H545" s="94" t="str">
        <f t="shared" si="122"/>
        <v>D</v>
      </c>
      <c r="I545" s="131"/>
      <c r="J545" s="90" t="s">
        <v>1097</v>
      </c>
      <c r="K545" s="131"/>
      <c r="L545" s="131"/>
      <c r="M545" s="131"/>
      <c r="N545" s="94" t="str">
        <f t="shared" si="123"/>
        <v>D</v>
      </c>
      <c r="O545" s="131"/>
      <c r="P545" s="136"/>
      <c r="Q545" s="85"/>
      <c r="R545" s="85"/>
      <c r="S545" s="85"/>
      <c r="T545" s="85"/>
      <c r="U545" s="85"/>
      <c r="V545" s="85"/>
      <c r="W545" s="85"/>
      <c r="X545" s="85"/>
      <c r="Y545" s="85"/>
      <c r="Z545" s="85"/>
    </row>
    <row r="546">
      <c r="A546" s="86">
        <v>45859.0</v>
      </c>
      <c r="B546" s="87">
        <f t="shared" si="121"/>
        <v>45859</v>
      </c>
      <c r="C546" s="88">
        <f t="shared" si="124"/>
        <v>0.875</v>
      </c>
      <c r="D546" s="90" t="s">
        <v>1096</v>
      </c>
      <c r="E546" s="131"/>
      <c r="F546" s="131"/>
      <c r="G546" s="131"/>
      <c r="H546" s="94" t="str">
        <f t="shared" si="122"/>
        <v>D</v>
      </c>
      <c r="I546" s="131"/>
      <c r="J546" s="90" t="s">
        <v>166</v>
      </c>
      <c r="K546" s="131"/>
      <c r="L546" s="131"/>
      <c r="M546" s="131"/>
      <c r="N546" s="94" t="str">
        <f t="shared" si="123"/>
        <v>D</v>
      </c>
      <c r="O546" s="131"/>
      <c r="P546" s="136"/>
      <c r="Q546" s="85"/>
      <c r="R546" s="85"/>
      <c r="S546" s="85"/>
      <c r="T546" s="85"/>
      <c r="U546" s="85"/>
      <c r="V546" s="85"/>
      <c r="W546" s="85"/>
      <c r="X546" s="85"/>
      <c r="Y546" s="85"/>
      <c r="Z546" s="85"/>
    </row>
    <row r="547">
      <c r="A547" s="137" t="s">
        <v>116</v>
      </c>
      <c r="B547" s="81" t="s">
        <v>16</v>
      </c>
      <c r="C547" s="150" t="s">
        <v>117</v>
      </c>
      <c r="D547" s="82" t="s">
        <v>118</v>
      </c>
      <c r="E547" s="82" t="s">
        <v>119</v>
      </c>
      <c r="F547" s="83" t="s">
        <v>120</v>
      </c>
      <c r="G547" s="82" t="s">
        <v>121</v>
      </c>
      <c r="H547" s="82" t="s">
        <v>122</v>
      </c>
      <c r="I547" s="82" t="s">
        <v>123</v>
      </c>
      <c r="J547" s="82" t="s">
        <v>118</v>
      </c>
      <c r="K547" s="82" t="s">
        <v>124</v>
      </c>
      <c r="L547" s="83" t="s">
        <v>125</v>
      </c>
      <c r="M547" s="82" t="s">
        <v>121</v>
      </c>
      <c r="N547" s="82" t="s">
        <v>122</v>
      </c>
      <c r="O547" s="82" t="s">
        <v>123</v>
      </c>
      <c r="P547" s="166" t="s">
        <v>52</v>
      </c>
      <c r="Q547" s="85"/>
      <c r="R547" s="85"/>
      <c r="S547" s="85"/>
      <c r="T547" s="85"/>
      <c r="U547" s="85"/>
      <c r="V547" s="85"/>
      <c r="W547" s="85"/>
      <c r="X547" s="85"/>
      <c r="Y547" s="85"/>
      <c r="Z547" s="85"/>
    </row>
    <row r="548">
      <c r="A548" s="86">
        <v>45860.0</v>
      </c>
      <c r="B548" s="87">
        <f t="shared" ref="B548:B572" si="125">A548</f>
        <v>45860</v>
      </c>
      <c r="C548" s="88">
        <v>0.7083333333333334</v>
      </c>
      <c r="D548" s="90" t="s">
        <v>1093</v>
      </c>
      <c r="E548" s="131"/>
      <c r="F548" s="131"/>
      <c r="G548" s="131"/>
      <c r="H548" s="94" t="str">
        <f t="shared" ref="H548:H572" si="126">IFS(G548&gt;M548,"W",G548&lt;M548,"L",G548=M548,"D")</f>
        <v>D</v>
      </c>
      <c r="I548" s="215"/>
      <c r="J548" s="89" t="s">
        <v>1085</v>
      </c>
      <c r="K548" s="131"/>
      <c r="L548" s="131"/>
      <c r="M548" s="215"/>
      <c r="N548" s="94" t="str">
        <f t="shared" ref="N548:N572" si="127">IFS(M548&gt;G548,"W",M548&lt;G548,"L",M548=G548,"D")</f>
        <v>D</v>
      </c>
      <c r="O548" s="131"/>
      <c r="P548" s="136"/>
      <c r="Q548" s="85"/>
      <c r="R548" s="85"/>
      <c r="S548" s="85"/>
      <c r="T548" s="85"/>
      <c r="U548" s="85"/>
      <c r="V548" s="85"/>
      <c r="W548" s="85"/>
      <c r="X548" s="85"/>
      <c r="Y548" s="85"/>
      <c r="Z548" s="85"/>
    </row>
    <row r="549">
      <c r="A549" s="86">
        <v>45860.0</v>
      </c>
      <c r="B549" s="87">
        <f t="shared" si="125"/>
        <v>45860</v>
      </c>
      <c r="C549" s="88">
        <f t="shared" ref="C549:C572" si="128">C548 + TIME(0, 10, 0)</f>
        <v>0.7152777778</v>
      </c>
      <c r="D549" s="90" t="s">
        <v>1096</v>
      </c>
      <c r="E549" s="131"/>
      <c r="F549" s="131"/>
      <c r="G549" s="131"/>
      <c r="H549" s="94" t="str">
        <f t="shared" si="126"/>
        <v>D</v>
      </c>
      <c r="I549" s="131"/>
      <c r="J549" s="90" t="s">
        <v>1084</v>
      </c>
      <c r="K549" s="131"/>
      <c r="L549" s="131"/>
      <c r="M549" s="131"/>
      <c r="N549" s="94" t="str">
        <f t="shared" si="127"/>
        <v>D</v>
      </c>
      <c r="O549" s="131"/>
      <c r="P549" s="136"/>
      <c r="Q549" s="85"/>
      <c r="R549" s="85"/>
      <c r="S549" s="85"/>
      <c r="T549" s="85"/>
      <c r="U549" s="85"/>
      <c r="V549" s="85"/>
      <c r="W549" s="85"/>
      <c r="X549" s="85"/>
      <c r="Y549" s="85"/>
      <c r="Z549" s="85"/>
    </row>
    <row r="550">
      <c r="A550" s="86">
        <v>45860.0</v>
      </c>
      <c r="B550" s="87">
        <f t="shared" si="125"/>
        <v>45860</v>
      </c>
      <c r="C550" s="88">
        <f t="shared" si="128"/>
        <v>0.7222222222</v>
      </c>
      <c r="D550" s="90" t="s">
        <v>1091</v>
      </c>
      <c r="E550" s="131"/>
      <c r="F550" s="131"/>
      <c r="G550" s="131"/>
      <c r="H550" s="94" t="str">
        <f t="shared" si="126"/>
        <v>D</v>
      </c>
      <c r="I550" s="131"/>
      <c r="J550" s="90" t="s">
        <v>1087</v>
      </c>
      <c r="K550" s="131"/>
      <c r="L550" s="131"/>
      <c r="M550" s="131"/>
      <c r="N550" s="94" t="str">
        <f t="shared" si="127"/>
        <v>D</v>
      </c>
      <c r="O550" s="131"/>
      <c r="P550" s="136"/>
      <c r="Q550" s="85"/>
      <c r="R550" s="85"/>
      <c r="S550" s="85"/>
      <c r="T550" s="85"/>
      <c r="U550" s="85"/>
      <c r="V550" s="85"/>
      <c r="W550" s="85"/>
      <c r="X550" s="85"/>
      <c r="Y550" s="85"/>
      <c r="Z550" s="85"/>
    </row>
    <row r="551">
      <c r="A551" s="86">
        <v>45860.0</v>
      </c>
      <c r="B551" s="87">
        <f t="shared" si="125"/>
        <v>45860</v>
      </c>
      <c r="C551" s="88">
        <f t="shared" si="128"/>
        <v>0.7291666667</v>
      </c>
      <c r="D551" s="90" t="s">
        <v>1085</v>
      </c>
      <c r="E551" s="131"/>
      <c r="F551" s="131"/>
      <c r="G551" s="131"/>
      <c r="H551" s="94" t="str">
        <f t="shared" si="126"/>
        <v>D</v>
      </c>
      <c r="I551" s="131"/>
      <c r="J551" s="90" t="s">
        <v>144</v>
      </c>
      <c r="K551" s="131"/>
      <c r="L551" s="131"/>
      <c r="M551" s="131"/>
      <c r="N551" s="94" t="str">
        <f t="shared" si="127"/>
        <v>D</v>
      </c>
      <c r="O551" s="131"/>
      <c r="P551" s="136"/>
      <c r="Q551" s="85"/>
      <c r="R551" s="85"/>
      <c r="S551" s="85"/>
      <c r="T551" s="85"/>
      <c r="U551" s="85"/>
      <c r="V551" s="85"/>
      <c r="W551" s="85"/>
      <c r="X551" s="85"/>
      <c r="Y551" s="85"/>
      <c r="Z551" s="85"/>
    </row>
    <row r="552">
      <c r="A552" s="86">
        <v>45860.0</v>
      </c>
      <c r="B552" s="87">
        <f t="shared" si="125"/>
        <v>45860</v>
      </c>
      <c r="C552" s="88">
        <f t="shared" si="128"/>
        <v>0.7361111111</v>
      </c>
      <c r="D552" s="90" t="s">
        <v>1083</v>
      </c>
      <c r="E552" s="131"/>
      <c r="F552" s="131"/>
      <c r="G552" s="131"/>
      <c r="H552" s="94" t="str">
        <f t="shared" si="126"/>
        <v>D</v>
      </c>
      <c r="I552" s="131"/>
      <c r="J552" s="90" t="s">
        <v>1080</v>
      </c>
      <c r="K552" s="131"/>
      <c r="L552" s="131"/>
      <c r="M552" s="131"/>
      <c r="N552" s="94" t="str">
        <f t="shared" si="127"/>
        <v>D</v>
      </c>
      <c r="O552" s="131"/>
      <c r="P552" s="136"/>
      <c r="Q552" s="85"/>
      <c r="R552" s="85"/>
      <c r="S552" s="85"/>
      <c r="T552" s="85"/>
      <c r="U552" s="85"/>
      <c r="V552" s="85"/>
      <c r="W552" s="85"/>
      <c r="X552" s="85"/>
      <c r="Y552" s="85"/>
      <c r="Z552" s="85"/>
    </row>
    <row r="553">
      <c r="A553" s="86">
        <v>45860.0</v>
      </c>
      <c r="B553" s="87">
        <f t="shared" si="125"/>
        <v>45860</v>
      </c>
      <c r="C553" s="88">
        <f t="shared" si="128"/>
        <v>0.7430555556</v>
      </c>
      <c r="D553" s="90" t="s">
        <v>166</v>
      </c>
      <c r="E553" s="131"/>
      <c r="F553" s="131"/>
      <c r="G553" s="131"/>
      <c r="H553" s="94" t="str">
        <f t="shared" si="126"/>
        <v>D</v>
      </c>
      <c r="I553" s="131"/>
      <c r="J553" s="90" t="s">
        <v>1097</v>
      </c>
      <c r="K553" s="131"/>
      <c r="L553" s="131"/>
      <c r="M553" s="131"/>
      <c r="N553" s="94" t="str">
        <f t="shared" si="127"/>
        <v>D</v>
      </c>
      <c r="O553" s="131"/>
      <c r="P553" s="136"/>
      <c r="Q553" s="85"/>
      <c r="R553" s="85"/>
      <c r="S553" s="85"/>
      <c r="T553" s="85"/>
      <c r="U553" s="85"/>
      <c r="V553" s="85"/>
      <c r="W553" s="85"/>
      <c r="X553" s="85"/>
      <c r="Y553" s="85"/>
      <c r="Z553" s="85"/>
    </row>
    <row r="554">
      <c r="A554" s="86">
        <v>45860.0</v>
      </c>
      <c r="B554" s="87">
        <f t="shared" si="125"/>
        <v>45860</v>
      </c>
      <c r="C554" s="88">
        <f t="shared" si="128"/>
        <v>0.75</v>
      </c>
      <c r="D554" s="90" t="s">
        <v>257</v>
      </c>
      <c r="E554" s="131"/>
      <c r="F554" s="131"/>
      <c r="G554" s="131"/>
      <c r="H554" s="94" t="str">
        <f t="shared" si="126"/>
        <v>D</v>
      </c>
      <c r="I554" s="131"/>
      <c r="J554" s="90" t="s">
        <v>1094</v>
      </c>
      <c r="K554" s="131"/>
      <c r="L554" s="131"/>
      <c r="M554" s="131"/>
      <c r="N554" s="94" t="str">
        <f t="shared" si="127"/>
        <v>D</v>
      </c>
      <c r="O554" s="131"/>
      <c r="P554" s="136"/>
      <c r="Q554" s="85"/>
      <c r="R554" s="85"/>
      <c r="S554" s="85"/>
      <c r="T554" s="85"/>
      <c r="U554" s="85"/>
      <c r="V554" s="85"/>
      <c r="W554" s="85"/>
      <c r="X554" s="85"/>
      <c r="Y554" s="85"/>
      <c r="Z554" s="85"/>
    </row>
    <row r="555">
      <c r="A555" s="86">
        <v>45860.0</v>
      </c>
      <c r="B555" s="87">
        <f t="shared" si="125"/>
        <v>45860</v>
      </c>
      <c r="C555" s="88">
        <f t="shared" si="128"/>
        <v>0.7569444444</v>
      </c>
      <c r="D555" s="90" t="s">
        <v>1082</v>
      </c>
      <c r="E555" s="131"/>
      <c r="F555" s="131"/>
      <c r="G555" s="131"/>
      <c r="H555" s="94" t="str">
        <f t="shared" si="126"/>
        <v>D</v>
      </c>
      <c r="I555" s="131"/>
      <c r="J555" s="90" t="s">
        <v>1095</v>
      </c>
      <c r="K555" s="131"/>
      <c r="L555" s="131"/>
      <c r="M555" s="131"/>
      <c r="N555" s="94" t="str">
        <f t="shared" si="127"/>
        <v>D</v>
      </c>
      <c r="O555" s="131"/>
      <c r="P555" s="136"/>
      <c r="Q555" s="85"/>
      <c r="R555" s="85"/>
      <c r="S555" s="85"/>
      <c r="T555" s="85"/>
      <c r="U555" s="85"/>
      <c r="V555" s="85"/>
      <c r="W555" s="85"/>
      <c r="X555" s="85"/>
      <c r="Y555" s="85"/>
      <c r="Z555" s="85"/>
    </row>
    <row r="556">
      <c r="A556" s="86">
        <v>45860.0</v>
      </c>
      <c r="B556" s="87">
        <f t="shared" si="125"/>
        <v>45860</v>
      </c>
      <c r="C556" s="88">
        <f t="shared" si="128"/>
        <v>0.7638888889</v>
      </c>
      <c r="D556" s="90" t="s">
        <v>1089</v>
      </c>
      <c r="E556" s="131"/>
      <c r="F556" s="131"/>
      <c r="G556" s="131"/>
      <c r="H556" s="94" t="str">
        <f t="shared" si="126"/>
        <v>D</v>
      </c>
      <c r="I556" s="131"/>
      <c r="J556" s="90" t="s">
        <v>1086</v>
      </c>
      <c r="K556" s="131"/>
      <c r="L556" s="131"/>
      <c r="M556" s="131"/>
      <c r="N556" s="94" t="str">
        <f t="shared" si="127"/>
        <v>D</v>
      </c>
      <c r="O556" s="131"/>
      <c r="P556" s="136"/>
      <c r="Q556" s="85"/>
      <c r="R556" s="85"/>
      <c r="S556" s="85"/>
      <c r="T556" s="85"/>
      <c r="U556" s="85"/>
      <c r="V556" s="85"/>
      <c r="W556" s="85"/>
      <c r="X556" s="85"/>
      <c r="Y556" s="85"/>
      <c r="Z556" s="85"/>
    </row>
    <row r="557">
      <c r="A557" s="86">
        <v>45860.0</v>
      </c>
      <c r="B557" s="87">
        <f t="shared" si="125"/>
        <v>45860</v>
      </c>
      <c r="C557" s="88">
        <f t="shared" si="128"/>
        <v>0.7708333333</v>
      </c>
      <c r="D557" s="90" t="s">
        <v>1099</v>
      </c>
      <c r="E557" s="131"/>
      <c r="F557" s="131"/>
      <c r="G557" s="131"/>
      <c r="H557" s="94" t="str">
        <f t="shared" si="126"/>
        <v>D</v>
      </c>
      <c r="I557" s="131"/>
      <c r="J557" s="90" t="s">
        <v>1081</v>
      </c>
      <c r="K557" s="131"/>
      <c r="L557" s="131"/>
      <c r="M557" s="131"/>
      <c r="N557" s="94" t="str">
        <f t="shared" si="127"/>
        <v>D</v>
      </c>
      <c r="O557" s="131"/>
      <c r="P557" s="136"/>
      <c r="Q557" s="85"/>
      <c r="R557" s="85"/>
      <c r="S557" s="85"/>
      <c r="T557" s="85"/>
      <c r="U557" s="85"/>
      <c r="V557" s="85"/>
      <c r="W557" s="85"/>
      <c r="X557" s="85"/>
      <c r="Y557" s="85"/>
      <c r="Z557" s="85"/>
    </row>
    <row r="558">
      <c r="A558" s="86">
        <v>45860.0</v>
      </c>
      <c r="B558" s="87">
        <f t="shared" si="125"/>
        <v>45860</v>
      </c>
      <c r="C558" s="88">
        <f t="shared" si="128"/>
        <v>0.7777777778</v>
      </c>
      <c r="D558" s="90" t="s">
        <v>1081</v>
      </c>
      <c r="E558" s="131"/>
      <c r="F558" s="131"/>
      <c r="G558" s="131"/>
      <c r="H558" s="94" t="str">
        <f t="shared" si="126"/>
        <v>D</v>
      </c>
      <c r="I558" s="131"/>
      <c r="J558" s="90" t="s">
        <v>139</v>
      </c>
      <c r="K558" s="131"/>
      <c r="L558" s="131"/>
      <c r="M558" s="131"/>
      <c r="N558" s="94" t="str">
        <f t="shared" si="127"/>
        <v>D</v>
      </c>
      <c r="O558" s="131"/>
      <c r="P558" s="136"/>
      <c r="Q558" s="85"/>
      <c r="R558" s="85"/>
      <c r="S558" s="85"/>
      <c r="T558" s="85"/>
      <c r="U558" s="85"/>
      <c r="V558" s="85"/>
      <c r="W558" s="85"/>
      <c r="X558" s="85"/>
      <c r="Y558" s="85"/>
      <c r="Z558" s="85"/>
    </row>
    <row r="559">
      <c r="A559" s="86">
        <v>45860.0</v>
      </c>
      <c r="B559" s="87">
        <f t="shared" si="125"/>
        <v>45860</v>
      </c>
      <c r="C559" s="88">
        <f t="shared" si="128"/>
        <v>0.7847222222</v>
      </c>
      <c r="D559" s="90" t="s">
        <v>1080</v>
      </c>
      <c r="E559" s="131"/>
      <c r="F559" s="131"/>
      <c r="G559" s="131"/>
      <c r="H559" s="94" t="str">
        <f t="shared" si="126"/>
        <v>D</v>
      </c>
      <c r="I559" s="131"/>
      <c r="J559" s="90" t="s">
        <v>1092</v>
      </c>
      <c r="K559" s="131"/>
      <c r="L559" s="131"/>
      <c r="M559" s="131"/>
      <c r="N559" s="94" t="str">
        <f t="shared" si="127"/>
        <v>D</v>
      </c>
      <c r="O559" s="131"/>
      <c r="P559" s="136"/>
      <c r="Q559" s="85"/>
      <c r="R559" s="85"/>
      <c r="S559" s="85"/>
      <c r="T559" s="85"/>
      <c r="U559" s="85"/>
      <c r="V559" s="85"/>
      <c r="W559" s="85"/>
      <c r="X559" s="85"/>
      <c r="Y559" s="85"/>
      <c r="Z559" s="85"/>
    </row>
    <row r="560">
      <c r="A560" s="86">
        <v>45860.0</v>
      </c>
      <c r="B560" s="87">
        <f t="shared" si="125"/>
        <v>45860</v>
      </c>
      <c r="C560" s="88">
        <f t="shared" si="128"/>
        <v>0.7916666667</v>
      </c>
      <c r="D560" s="90" t="s">
        <v>1090</v>
      </c>
      <c r="E560" s="131"/>
      <c r="F560" s="131"/>
      <c r="G560" s="131"/>
      <c r="H560" s="94" t="str">
        <f t="shared" si="126"/>
        <v>D</v>
      </c>
      <c r="I560" s="131"/>
      <c r="J560" s="90" t="s">
        <v>1100</v>
      </c>
      <c r="K560" s="131"/>
      <c r="L560" s="131"/>
      <c r="M560" s="131"/>
      <c r="N560" s="94" t="str">
        <f t="shared" si="127"/>
        <v>D</v>
      </c>
      <c r="O560" s="131"/>
      <c r="P560" s="136"/>
      <c r="Q560" s="85"/>
      <c r="R560" s="85"/>
      <c r="S560" s="85"/>
      <c r="T560" s="85"/>
      <c r="U560" s="85"/>
      <c r="V560" s="85"/>
      <c r="W560" s="85"/>
      <c r="X560" s="85"/>
      <c r="Y560" s="85"/>
      <c r="Z560" s="85"/>
    </row>
    <row r="561">
      <c r="A561" s="86">
        <v>45860.0</v>
      </c>
      <c r="B561" s="87">
        <f t="shared" si="125"/>
        <v>45860</v>
      </c>
      <c r="C561" s="88">
        <f t="shared" si="128"/>
        <v>0.7986111111</v>
      </c>
      <c r="D561" s="90" t="s">
        <v>1097</v>
      </c>
      <c r="E561" s="131"/>
      <c r="F561" s="131"/>
      <c r="G561" s="131"/>
      <c r="H561" s="94" t="str">
        <f t="shared" si="126"/>
        <v>D</v>
      </c>
      <c r="I561" s="131"/>
      <c r="J561" s="90" t="s">
        <v>1088</v>
      </c>
      <c r="K561" s="131"/>
      <c r="L561" s="131"/>
      <c r="M561" s="131"/>
      <c r="N561" s="94" t="str">
        <f t="shared" si="127"/>
        <v>D</v>
      </c>
      <c r="O561" s="131"/>
      <c r="P561" s="136"/>
      <c r="Q561" s="85"/>
      <c r="R561" s="85"/>
      <c r="S561" s="85"/>
      <c r="T561" s="85"/>
      <c r="U561" s="85"/>
      <c r="V561" s="85"/>
      <c r="W561" s="85"/>
      <c r="X561" s="85"/>
      <c r="Y561" s="85"/>
      <c r="Z561" s="85"/>
    </row>
    <row r="562">
      <c r="A562" s="86">
        <v>45860.0</v>
      </c>
      <c r="B562" s="87">
        <f t="shared" si="125"/>
        <v>45860</v>
      </c>
      <c r="C562" s="88">
        <f t="shared" si="128"/>
        <v>0.8055555556</v>
      </c>
      <c r="D562" s="90" t="s">
        <v>1084</v>
      </c>
      <c r="E562" s="131"/>
      <c r="F562" s="131"/>
      <c r="G562" s="131"/>
      <c r="H562" s="94" t="str">
        <f t="shared" si="126"/>
        <v>D</v>
      </c>
      <c r="I562" s="131"/>
      <c r="J562" s="90" t="s">
        <v>257</v>
      </c>
      <c r="K562" s="131"/>
      <c r="L562" s="131"/>
      <c r="M562" s="131"/>
      <c r="N562" s="94" t="str">
        <f t="shared" si="127"/>
        <v>D</v>
      </c>
      <c r="O562" s="131"/>
      <c r="P562" s="136"/>
      <c r="Q562" s="85"/>
      <c r="R562" s="85"/>
      <c r="S562" s="85"/>
      <c r="T562" s="85"/>
      <c r="U562" s="85"/>
      <c r="V562" s="85"/>
      <c r="W562" s="85"/>
      <c r="X562" s="85"/>
      <c r="Y562" s="85"/>
      <c r="Z562" s="85"/>
    </row>
    <row r="563">
      <c r="A563" s="86">
        <v>45860.0</v>
      </c>
      <c r="B563" s="87">
        <f t="shared" si="125"/>
        <v>45860</v>
      </c>
      <c r="C563" s="88">
        <f t="shared" si="128"/>
        <v>0.8125</v>
      </c>
      <c r="D563" s="90" t="s">
        <v>144</v>
      </c>
      <c r="E563" s="131"/>
      <c r="F563" s="131"/>
      <c r="G563" s="131"/>
      <c r="H563" s="94" t="str">
        <f t="shared" si="126"/>
        <v>D</v>
      </c>
      <c r="I563" s="131"/>
      <c r="J563" s="90" t="s">
        <v>1091</v>
      </c>
      <c r="K563" s="131"/>
      <c r="L563" s="131"/>
      <c r="M563" s="131"/>
      <c r="N563" s="94" t="str">
        <f t="shared" si="127"/>
        <v>D</v>
      </c>
      <c r="O563" s="131"/>
      <c r="P563" s="136"/>
      <c r="Q563" s="85"/>
      <c r="R563" s="85"/>
      <c r="S563" s="85"/>
      <c r="T563" s="85"/>
      <c r="U563" s="85"/>
      <c r="V563" s="85"/>
      <c r="W563" s="85"/>
      <c r="X563" s="85"/>
      <c r="Y563" s="85"/>
      <c r="Z563" s="85"/>
    </row>
    <row r="564">
      <c r="A564" s="86">
        <v>45860.0</v>
      </c>
      <c r="B564" s="87">
        <f t="shared" si="125"/>
        <v>45860</v>
      </c>
      <c r="C564" s="88">
        <f t="shared" si="128"/>
        <v>0.8194444444</v>
      </c>
      <c r="D564" s="90" t="s">
        <v>139</v>
      </c>
      <c r="E564" s="131"/>
      <c r="F564" s="131"/>
      <c r="G564" s="131"/>
      <c r="H564" s="94" t="str">
        <f t="shared" si="126"/>
        <v>D</v>
      </c>
      <c r="I564" s="131"/>
      <c r="J564" s="90" t="s">
        <v>1098</v>
      </c>
      <c r="K564" s="131"/>
      <c r="L564" s="131"/>
      <c r="M564" s="131"/>
      <c r="N564" s="94" t="str">
        <f t="shared" si="127"/>
        <v>D</v>
      </c>
      <c r="O564" s="131"/>
      <c r="P564" s="136"/>
      <c r="Q564" s="85"/>
      <c r="R564" s="85"/>
      <c r="S564" s="85"/>
      <c r="T564" s="85"/>
      <c r="U564" s="85"/>
      <c r="V564" s="85"/>
      <c r="W564" s="85"/>
      <c r="X564" s="85"/>
      <c r="Y564" s="85"/>
      <c r="Z564" s="85"/>
    </row>
    <row r="565">
      <c r="A565" s="86">
        <v>45860.0</v>
      </c>
      <c r="B565" s="87">
        <f t="shared" si="125"/>
        <v>45860</v>
      </c>
      <c r="C565" s="88">
        <f t="shared" si="128"/>
        <v>0.8263888889</v>
      </c>
      <c r="D565" s="90" t="s">
        <v>1087</v>
      </c>
      <c r="E565" s="131"/>
      <c r="F565" s="131"/>
      <c r="G565" s="131"/>
      <c r="H565" s="94" t="str">
        <f t="shared" si="126"/>
        <v>D</v>
      </c>
      <c r="I565" s="131"/>
      <c r="J565" s="90" t="s">
        <v>1082</v>
      </c>
      <c r="K565" s="131"/>
      <c r="L565" s="131"/>
      <c r="M565" s="131"/>
      <c r="N565" s="94" t="str">
        <f t="shared" si="127"/>
        <v>D</v>
      </c>
      <c r="O565" s="131"/>
      <c r="P565" s="136"/>
      <c r="Q565" s="85"/>
      <c r="R565" s="85"/>
      <c r="S565" s="85"/>
      <c r="T565" s="85"/>
      <c r="U565" s="85"/>
      <c r="V565" s="85"/>
      <c r="W565" s="85"/>
      <c r="X565" s="85"/>
      <c r="Y565" s="85"/>
      <c r="Z565" s="85"/>
    </row>
    <row r="566">
      <c r="A566" s="86">
        <v>45860.0</v>
      </c>
      <c r="B566" s="87">
        <f t="shared" si="125"/>
        <v>45860</v>
      </c>
      <c r="C566" s="88">
        <f t="shared" si="128"/>
        <v>0.8333333333</v>
      </c>
      <c r="D566" s="90" t="s">
        <v>1094</v>
      </c>
      <c r="E566" s="131"/>
      <c r="F566" s="131"/>
      <c r="G566" s="131"/>
      <c r="H566" s="94" t="str">
        <f t="shared" si="126"/>
        <v>D</v>
      </c>
      <c r="I566" s="131"/>
      <c r="J566" s="90" t="s">
        <v>1089</v>
      </c>
      <c r="K566" s="131"/>
      <c r="L566" s="131"/>
      <c r="M566" s="131"/>
      <c r="N566" s="94" t="str">
        <f t="shared" si="127"/>
        <v>D</v>
      </c>
      <c r="O566" s="131"/>
      <c r="P566" s="136"/>
      <c r="Q566" s="85"/>
      <c r="R566" s="85"/>
      <c r="S566" s="85"/>
      <c r="T566" s="85"/>
      <c r="U566" s="85"/>
      <c r="V566" s="85"/>
      <c r="W566" s="85"/>
      <c r="X566" s="85"/>
      <c r="Y566" s="85"/>
      <c r="Z566" s="85"/>
    </row>
    <row r="567">
      <c r="A567" s="86">
        <v>45860.0</v>
      </c>
      <c r="B567" s="87">
        <f t="shared" si="125"/>
        <v>45860</v>
      </c>
      <c r="C567" s="88">
        <f t="shared" si="128"/>
        <v>0.8402777778</v>
      </c>
      <c r="D567" s="90" t="s">
        <v>1100</v>
      </c>
      <c r="E567" s="131"/>
      <c r="F567" s="131"/>
      <c r="G567" s="131"/>
      <c r="H567" s="94" t="str">
        <f t="shared" si="126"/>
        <v>D</v>
      </c>
      <c r="I567" s="131"/>
      <c r="J567" s="90" t="s">
        <v>1090</v>
      </c>
      <c r="K567" s="131"/>
      <c r="L567" s="131"/>
      <c r="M567" s="131"/>
      <c r="N567" s="94" t="str">
        <f t="shared" si="127"/>
        <v>D</v>
      </c>
      <c r="O567" s="131"/>
      <c r="P567" s="136"/>
      <c r="Q567" s="85"/>
      <c r="R567" s="85"/>
      <c r="S567" s="85"/>
      <c r="T567" s="85"/>
      <c r="U567" s="85"/>
      <c r="V567" s="85"/>
      <c r="W567" s="85"/>
      <c r="X567" s="85"/>
      <c r="Y567" s="85"/>
      <c r="Z567" s="85"/>
    </row>
    <row r="568">
      <c r="A568" s="86">
        <v>45860.0</v>
      </c>
      <c r="B568" s="87">
        <f t="shared" si="125"/>
        <v>45860</v>
      </c>
      <c r="C568" s="88">
        <f t="shared" si="128"/>
        <v>0.8472222222</v>
      </c>
      <c r="D568" s="90" t="s">
        <v>1088</v>
      </c>
      <c r="E568" s="131"/>
      <c r="F568" s="131"/>
      <c r="G568" s="131"/>
      <c r="H568" s="94" t="str">
        <f t="shared" si="126"/>
        <v>D</v>
      </c>
      <c r="I568" s="131"/>
      <c r="J568" s="90" t="s">
        <v>1096</v>
      </c>
      <c r="K568" s="131"/>
      <c r="L568" s="131"/>
      <c r="M568" s="131"/>
      <c r="N568" s="94" t="str">
        <f t="shared" si="127"/>
        <v>D</v>
      </c>
      <c r="O568" s="131"/>
      <c r="P568" s="136"/>
      <c r="Q568" s="85"/>
      <c r="R568" s="85"/>
      <c r="S568" s="85"/>
      <c r="T568" s="85"/>
      <c r="U568" s="85"/>
      <c r="V568" s="85"/>
      <c r="W568" s="85"/>
      <c r="X568" s="85"/>
      <c r="Y568" s="85"/>
      <c r="Z568" s="85"/>
    </row>
    <row r="569">
      <c r="A569" s="86">
        <v>45860.0</v>
      </c>
      <c r="B569" s="87">
        <f t="shared" si="125"/>
        <v>45860</v>
      </c>
      <c r="C569" s="88">
        <f t="shared" si="128"/>
        <v>0.8541666667</v>
      </c>
      <c r="D569" s="90" t="s">
        <v>1095</v>
      </c>
      <c r="E569" s="131"/>
      <c r="F569" s="131"/>
      <c r="G569" s="131"/>
      <c r="H569" s="94" t="str">
        <f t="shared" si="126"/>
        <v>D</v>
      </c>
      <c r="I569" s="131"/>
      <c r="J569" s="90" t="s">
        <v>1099</v>
      </c>
      <c r="K569" s="131"/>
      <c r="L569" s="131"/>
      <c r="M569" s="131"/>
      <c r="N569" s="94" t="str">
        <f t="shared" si="127"/>
        <v>D</v>
      </c>
      <c r="O569" s="131"/>
      <c r="P569" s="136"/>
      <c r="Q569" s="85"/>
      <c r="R569" s="85"/>
      <c r="S569" s="85"/>
      <c r="T569" s="85"/>
      <c r="U569" s="85"/>
      <c r="V569" s="85"/>
      <c r="W569" s="85"/>
      <c r="X569" s="85"/>
      <c r="Y569" s="85"/>
      <c r="Z569" s="85"/>
    </row>
    <row r="570">
      <c r="A570" s="86">
        <v>45860.0</v>
      </c>
      <c r="B570" s="87">
        <f t="shared" si="125"/>
        <v>45860</v>
      </c>
      <c r="C570" s="88">
        <f t="shared" si="128"/>
        <v>0.8611111111</v>
      </c>
      <c r="D570" s="90" t="s">
        <v>1092</v>
      </c>
      <c r="E570" s="131"/>
      <c r="F570" s="131"/>
      <c r="G570" s="131"/>
      <c r="H570" s="94" t="str">
        <f t="shared" si="126"/>
        <v>D</v>
      </c>
      <c r="I570" s="131"/>
      <c r="J570" s="90" t="s">
        <v>1083</v>
      </c>
      <c r="K570" s="131"/>
      <c r="L570" s="131"/>
      <c r="M570" s="131"/>
      <c r="N570" s="94" t="str">
        <f t="shared" si="127"/>
        <v>D</v>
      </c>
      <c r="O570" s="131"/>
      <c r="P570" s="136"/>
      <c r="Q570" s="85"/>
      <c r="R570" s="85"/>
      <c r="S570" s="85"/>
      <c r="T570" s="85"/>
      <c r="U570" s="85"/>
      <c r="V570" s="85"/>
      <c r="W570" s="85"/>
      <c r="X570" s="85"/>
      <c r="Y570" s="85"/>
      <c r="Z570" s="85"/>
    </row>
    <row r="571">
      <c r="A571" s="86">
        <v>45860.0</v>
      </c>
      <c r="B571" s="87">
        <f t="shared" si="125"/>
        <v>45860</v>
      </c>
      <c r="C571" s="88">
        <f t="shared" si="128"/>
        <v>0.8680555556</v>
      </c>
      <c r="D571" s="90" t="s">
        <v>1098</v>
      </c>
      <c r="E571" s="131"/>
      <c r="F571" s="131"/>
      <c r="G571" s="131"/>
      <c r="H571" s="94" t="str">
        <f t="shared" si="126"/>
        <v>D</v>
      </c>
      <c r="I571" s="131"/>
      <c r="J571" s="90" t="s">
        <v>166</v>
      </c>
      <c r="K571" s="131"/>
      <c r="L571" s="131"/>
      <c r="M571" s="131"/>
      <c r="N571" s="94" t="str">
        <f t="shared" si="127"/>
        <v>D</v>
      </c>
      <c r="O571" s="131"/>
      <c r="P571" s="136"/>
      <c r="Q571" s="85"/>
      <c r="R571" s="85"/>
      <c r="S571" s="85"/>
      <c r="T571" s="85"/>
      <c r="U571" s="85"/>
      <c r="V571" s="85"/>
      <c r="W571" s="85"/>
      <c r="X571" s="85"/>
      <c r="Y571" s="85"/>
      <c r="Z571" s="85"/>
    </row>
    <row r="572">
      <c r="A572" s="86">
        <v>45860.0</v>
      </c>
      <c r="B572" s="87">
        <f t="shared" si="125"/>
        <v>45860</v>
      </c>
      <c r="C572" s="88">
        <f t="shared" si="128"/>
        <v>0.875</v>
      </c>
      <c r="D572" s="90" t="s">
        <v>1086</v>
      </c>
      <c r="E572" s="131"/>
      <c r="F572" s="131"/>
      <c r="G572" s="131"/>
      <c r="H572" s="94" t="str">
        <f t="shared" si="126"/>
        <v>D</v>
      </c>
      <c r="I572" s="131"/>
      <c r="J572" s="90" t="s">
        <v>1093</v>
      </c>
      <c r="K572" s="131"/>
      <c r="L572" s="131"/>
      <c r="M572" s="131"/>
      <c r="N572" s="94" t="str">
        <f t="shared" si="127"/>
        <v>D</v>
      </c>
      <c r="O572" s="131"/>
      <c r="P572" s="136"/>
      <c r="Q572" s="85"/>
      <c r="R572" s="85"/>
      <c r="S572" s="85"/>
      <c r="T572" s="85"/>
      <c r="U572" s="85"/>
      <c r="V572" s="85"/>
      <c r="W572" s="85"/>
      <c r="X572" s="85"/>
      <c r="Y572" s="85"/>
      <c r="Z572" s="85"/>
    </row>
    <row r="573">
      <c r="A573" s="137" t="s">
        <v>116</v>
      </c>
      <c r="B573" s="81" t="s">
        <v>16</v>
      </c>
      <c r="C573" s="150" t="s">
        <v>117</v>
      </c>
      <c r="D573" s="82" t="s">
        <v>118</v>
      </c>
      <c r="E573" s="82" t="s">
        <v>119</v>
      </c>
      <c r="F573" s="83" t="s">
        <v>120</v>
      </c>
      <c r="G573" s="82" t="s">
        <v>121</v>
      </c>
      <c r="H573" s="82" t="s">
        <v>122</v>
      </c>
      <c r="I573" s="82" t="s">
        <v>123</v>
      </c>
      <c r="J573" s="82" t="s">
        <v>118</v>
      </c>
      <c r="K573" s="82" t="s">
        <v>124</v>
      </c>
      <c r="L573" s="83" t="s">
        <v>125</v>
      </c>
      <c r="M573" s="82" t="s">
        <v>121</v>
      </c>
      <c r="N573" s="82" t="s">
        <v>122</v>
      </c>
      <c r="O573" s="82" t="s">
        <v>123</v>
      </c>
      <c r="P573" s="84" t="s">
        <v>52</v>
      </c>
      <c r="Q573" s="85"/>
      <c r="R573" s="85"/>
      <c r="S573" s="85"/>
      <c r="T573" s="85"/>
      <c r="U573" s="85"/>
      <c r="V573" s="85"/>
      <c r="W573" s="85"/>
      <c r="X573" s="85"/>
      <c r="Y573" s="85"/>
      <c r="Z573" s="85"/>
    </row>
    <row r="574">
      <c r="A574" s="86">
        <v>45861.0</v>
      </c>
      <c r="B574" s="87">
        <f t="shared" ref="B574:B598" si="129">A574</f>
        <v>45861</v>
      </c>
      <c r="C574" s="88">
        <v>0.7083333333333334</v>
      </c>
      <c r="D574" s="90" t="s">
        <v>1093</v>
      </c>
      <c r="E574" s="131"/>
      <c r="F574" s="131"/>
      <c r="G574" s="131"/>
      <c r="H574" s="94" t="str">
        <f t="shared" ref="H574:H598" si="130">IFS(G574&gt;M574,"W",G574&lt;M574,"L",G574=M574,"D")</f>
        <v>D</v>
      </c>
      <c r="I574" s="215"/>
      <c r="J574" s="89" t="s">
        <v>1085</v>
      </c>
      <c r="K574" s="131"/>
      <c r="L574" s="131"/>
      <c r="M574" s="215"/>
      <c r="N574" s="94" t="str">
        <f t="shared" ref="N574:N598" si="131">IFS(M574&gt;G574,"W",M574&lt;G574,"L",M574=G574,"D")</f>
        <v>D</v>
      </c>
      <c r="O574" s="131"/>
      <c r="P574" s="131"/>
      <c r="Q574" s="85"/>
      <c r="R574" s="85"/>
      <c r="S574" s="85"/>
      <c r="T574" s="85"/>
      <c r="U574" s="85"/>
      <c r="V574" s="85"/>
      <c r="W574" s="85"/>
      <c r="X574" s="85"/>
      <c r="Y574" s="85"/>
      <c r="Z574" s="85"/>
    </row>
    <row r="575">
      <c r="A575" s="86">
        <v>45861.0</v>
      </c>
      <c r="B575" s="87">
        <f t="shared" si="129"/>
        <v>45861</v>
      </c>
      <c r="C575" s="88">
        <f t="shared" ref="C575:C598" si="132">C574 + TIME(0, 10, 0)</f>
        <v>0.7152777778</v>
      </c>
      <c r="D575" s="90" t="s">
        <v>1098</v>
      </c>
      <c r="E575" s="131"/>
      <c r="F575" s="131"/>
      <c r="G575" s="131"/>
      <c r="H575" s="94" t="str">
        <f t="shared" si="130"/>
        <v>D</v>
      </c>
      <c r="I575" s="131"/>
      <c r="J575" s="90" t="s">
        <v>1089</v>
      </c>
      <c r="K575" s="131"/>
      <c r="L575" s="131"/>
      <c r="M575" s="131"/>
      <c r="N575" s="94" t="str">
        <f t="shared" si="131"/>
        <v>D</v>
      </c>
      <c r="O575" s="131"/>
      <c r="P575" s="131"/>
      <c r="Q575" s="85"/>
      <c r="R575" s="85"/>
      <c r="S575" s="85"/>
      <c r="T575" s="85"/>
      <c r="U575" s="85"/>
      <c r="V575" s="85"/>
      <c r="W575" s="85"/>
      <c r="X575" s="85"/>
      <c r="Y575" s="85"/>
      <c r="Z575" s="85"/>
    </row>
    <row r="576">
      <c r="A576" s="86">
        <v>45861.0</v>
      </c>
      <c r="B576" s="87">
        <f t="shared" si="129"/>
        <v>45861</v>
      </c>
      <c r="C576" s="88">
        <f t="shared" si="132"/>
        <v>0.7222222222</v>
      </c>
      <c r="D576" s="90" t="s">
        <v>1100</v>
      </c>
      <c r="E576" s="131"/>
      <c r="F576" s="131"/>
      <c r="G576" s="131"/>
      <c r="H576" s="94" t="str">
        <f t="shared" si="130"/>
        <v>D</v>
      </c>
      <c r="I576" s="131"/>
      <c r="J576" s="90" t="s">
        <v>1080</v>
      </c>
      <c r="K576" s="131"/>
      <c r="L576" s="131"/>
      <c r="M576" s="131"/>
      <c r="N576" s="94" t="str">
        <f t="shared" si="131"/>
        <v>D</v>
      </c>
      <c r="O576" s="131"/>
      <c r="P576" s="131"/>
      <c r="Q576" s="85"/>
      <c r="R576" s="85"/>
      <c r="S576" s="85"/>
      <c r="T576" s="85"/>
      <c r="U576" s="85"/>
      <c r="V576" s="85"/>
      <c r="W576" s="85"/>
      <c r="X576" s="85"/>
      <c r="Y576" s="85"/>
      <c r="Z576" s="85"/>
    </row>
    <row r="577">
      <c r="A577" s="86">
        <v>45861.0</v>
      </c>
      <c r="B577" s="87">
        <f t="shared" si="129"/>
        <v>45861</v>
      </c>
      <c r="C577" s="88">
        <f t="shared" si="132"/>
        <v>0.7291666667</v>
      </c>
      <c r="D577" s="90" t="s">
        <v>1088</v>
      </c>
      <c r="E577" s="131"/>
      <c r="F577" s="131"/>
      <c r="G577" s="131"/>
      <c r="H577" s="94" t="str">
        <f t="shared" si="130"/>
        <v>D</v>
      </c>
      <c r="I577" s="131"/>
      <c r="J577" s="90" t="s">
        <v>1096</v>
      </c>
      <c r="K577" s="131"/>
      <c r="L577" s="131"/>
      <c r="M577" s="131"/>
      <c r="N577" s="94" t="str">
        <f t="shared" si="131"/>
        <v>D</v>
      </c>
      <c r="O577" s="131"/>
      <c r="P577" s="131"/>
      <c r="Q577" s="85"/>
      <c r="R577" s="85"/>
      <c r="S577" s="85"/>
      <c r="T577" s="85"/>
      <c r="U577" s="85"/>
      <c r="V577" s="85"/>
      <c r="W577" s="85"/>
      <c r="X577" s="85"/>
      <c r="Y577" s="85"/>
      <c r="Z577" s="85"/>
    </row>
    <row r="578">
      <c r="A578" s="86">
        <v>45861.0</v>
      </c>
      <c r="B578" s="87">
        <f t="shared" si="129"/>
        <v>45861</v>
      </c>
      <c r="C578" s="88">
        <f t="shared" si="132"/>
        <v>0.7361111111</v>
      </c>
      <c r="D578" s="90" t="s">
        <v>1091</v>
      </c>
      <c r="E578" s="131"/>
      <c r="F578" s="131"/>
      <c r="G578" s="131"/>
      <c r="H578" s="94" t="str">
        <f t="shared" si="130"/>
        <v>D</v>
      </c>
      <c r="I578" s="131"/>
      <c r="J578" s="90" t="s">
        <v>1098</v>
      </c>
      <c r="K578" s="131"/>
      <c r="L578" s="131"/>
      <c r="M578" s="131"/>
      <c r="N578" s="94" t="str">
        <f t="shared" si="131"/>
        <v>D</v>
      </c>
      <c r="O578" s="131"/>
      <c r="P578" s="131"/>
      <c r="Q578" s="85"/>
      <c r="R578" s="85"/>
      <c r="S578" s="85"/>
      <c r="T578" s="85"/>
      <c r="U578" s="85"/>
      <c r="V578" s="85"/>
      <c r="W578" s="85"/>
      <c r="X578" s="85"/>
      <c r="Y578" s="85"/>
      <c r="Z578" s="85"/>
    </row>
    <row r="579">
      <c r="A579" s="86">
        <v>45861.0</v>
      </c>
      <c r="B579" s="87">
        <f t="shared" si="129"/>
        <v>45861</v>
      </c>
      <c r="C579" s="88">
        <f t="shared" si="132"/>
        <v>0.7430555556</v>
      </c>
      <c r="D579" s="90" t="s">
        <v>1089</v>
      </c>
      <c r="E579" s="131"/>
      <c r="F579" s="131"/>
      <c r="G579" s="131"/>
      <c r="H579" s="94" t="str">
        <f t="shared" si="130"/>
        <v>D</v>
      </c>
      <c r="I579" s="131"/>
      <c r="J579" s="90" t="s">
        <v>1092</v>
      </c>
      <c r="K579" s="131"/>
      <c r="L579" s="131"/>
      <c r="M579" s="131"/>
      <c r="N579" s="94" t="str">
        <f t="shared" si="131"/>
        <v>D</v>
      </c>
      <c r="O579" s="131"/>
      <c r="P579" s="136"/>
      <c r="Q579" s="85"/>
      <c r="R579" s="85"/>
      <c r="S579" s="85"/>
      <c r="T579" s="85"/>
      <c r="U579" s="85"/>
      <c r="V579" s="85"/>
      <c r="W579" s="85"/>
      <c r="X579" s="85"/>
      <c r="Y579" s="85"/>
      <c r="Z579" s="85"/>
    </row>
    <row r="580">
      <c r="A580" s="86">
        <v>45861.0</v>
      </c>
      <c r="B580" s="87">
        <f t="shared" si="129"/>
        <v>45861</v>
      </c>
      <c r="C580" s="88">
        <f t="shared" si="132"/>
        <v>0.75</v>
      </c>
      <c r="D580" s="90" t="s">
        <v>1081</v>
      </c>
      <c r="E580" s="131"/>
      <c r="F580" s="131"/>
      <c r="G580" s="131"/>
      <c r="H580" s="94" t="str">
        <f t="shared" si="130"/>
        <v>D</v>
      </c>
      <c r="I580" s="131"/>
      <c r="J580" s="90" t="s">
        <v>139</v>
      </c>
      <c r="K580" s="131"/>
      <c r="L580" s="131"/>
      <c r="M580" s="131"/>
      <c r="N580" s="94" t="str">
        <f t="shared" si="131"/>
        <v>D</v>
      </c>
      <c r="O580" s="131"/>
      <c r="P580" s="136"/>
      <c r="Q580" s="85"/>
      <c r="R580" s="85"/>
      <c r="S580" s="85"/>
      <c r="T580" s="85"/>
      <c r="U580" s="85"/>
      <c r="V580" s="85"/>
      <c r="W580" s="85"/>
      <c r="X580" s="85"/>
      <c r="Y580" s="85"/>
      <c r="Z580" s="85"/>
    </row>
    <row r="581">
      <c r="A581" s="86">
        <v>45861.0</v>
      </c>
      <c r="B581" s="87">
        <f t="shared" si="129"/>
        <v>45861</v>
      </c>
      <c r="C581" s="88">
        <f t="shared" si="132"/>
        <v>0.7569444444</v>
      </c>
      <c r="D581" s="90" t="s">
        <v>1082</v>
      </c>
      <c r="E581" s="131"/>
      <c r="F581" s="131"/>
      <c r="G581" s="131"/>
      <c r="H581" s="94" t="str">
        <f t="shared" si="130"/>
        <v>D</v>
      </c>
      <c r="I581" s="131"/>
      <c r="J581" s="90" t="s">
        <v>1097</v>
      </c>
      <c r="K581" s="131"/>
      <c r="L581" s="131"/>
      <c r="M581" s="131"/>
      <c r="N581" s="94" t="str">
        <f t="shared" si="131"/>
        <v>D</v>
      </c>
      <c r="O581" s="131"/>
      <c r="P581" s="131"/>
      <c r="Q581" s="85"/>
      <c r="R581" s="85"/>
      <c r="S581" s="85"/>
      <c r="T581" s="85"/>
      <c r="U581" s="85"/>
      <c r="V581" s="85"/>
      <c r="W581" s="85"/>
      <c r="X581" s="85"/>
      <c r="Y581" s="85"/>
      <c r="Z581" s="85"/>
    </row>
    <row r="582">
      <c r="A582" s="86">
        <v>45861.0</v>
      </c>
      <c r="B582" s="87">
        <f t="shared" si="129"/>
        <v>45861</v>
      </c>
      <c r="C582" s="88">
        <f t="shared" si="132"/>
        <v>0.7638888889</v>
      </c>
      <c r="D582" s="90" t="s">
        <v>257</v>
      </c>
      <c r="E582" s="131"/>
      <c r="F582" s="131"/>
      <c r="G582" s="131"/>
      <c r="H582" s="94" t="str">
        <f t="shared" si="130"/>
        <v>D</v>
      </c>
      <c r="I582" s="131"/>
      <c r="J582" s="90" t="s">
        <v>1084</v>
      </c>
      <c r="K582" s="131"/>
      <c r="L582" s="131"/>
      <c r="M582" s="131"/>
      <c r="N582" s="94" t="str">
        <f t="shared" si="131"/>
        <v>D</v>
      </c>
      <c r="O582" s="131"/>
      <c r="P582" s="131"/>
      <c r="Q582" s="85"/>
      <c r="R582" s="85"/>
      <c r="S582" s="85"/>
      <c r="T582" s="85"/>
      <c r="U582" s="85"/>
      <c r="V582" s="85"/>
      <c r="W582" s="85"/>
      <c r="X582" s="85"/>
      <c r="Y582" s="85"/>
      <c r="Z582" s="85"/>
    </row>
    <row r="583">
      <c r="A583" s="86">
        <v>45861.0</v>
      </c>
      <c r="B583" s="87">
        <f t="shared" si="129"/>
        <v>45861</v>
      </c>
      <c r="C583" s="88">
        <f t="shared" si="132"/>
        <v>0.7708333333</v>
      </c>
      <c r="D583" s="90" t="s">
        <v>1080</v>
      </c>
      <c r="E583" s="131"/>
      <c r="F583" s="131"/>
      <c r="G583" s="131"/>
      <c r="H583" s="94" t="str">
        <f t="shared" si="130"/>
        <v>D</v>
      </c>
      <c r="I583" s="131"/>
      <c r="J583" s="90" t="s">
        <v>1088</v>
      </c>
      <c r="K583" s="131"/>
      <c r="L583" s="131"/>
      <c r="M583" s="131"/>
      <c r="N583" s="94" t="str">
        <f t="shared" si="131"/>
        <v>D</v>
      </c>
      <c r="O583" s="131"/>
      <c r="P583" s="136"/>
      <c r="Q583" s="85"/>
      <c r="R583" s="85"/>
      <c r="S583" s="85"/>
      <c r="T583" s="85"/>
      <c r="U583" s="85"/>
      <c r="V583" s="85"/>
      <c r="W583" s="85"/>
      <c r="X583" s="85"/>
      <c r="Y583" s="85"/>
      <c r="Z583" s="85"/>
    </row>
    <row r="584">
      <c r="A584" s="86">
        <v>45861.0</v>
      </c>
      <c r="B584" s="87">
        <f t="shared" si="129"/>
        <v>45861</v>
      </c>
      <c r="C584" s="88">
        <f t="shared" si="132"/>
        <v>0.7777777778</v>
      </c>
      <c r="D584" s="90" t="s">
        <v>1090</v>
      </c>
      <c r="E584" s="131"/>
      <c r="F584" s="131"/>
      <c r="G584" s="131"/>
      <c r="H584" s="94" t="str">
        <f t="shared" si="130"/>
        <v>D</v>
      </c>
      <c r="I584" s="131"/>
      <c r="J584" s="90" t="s">
        <v>1083</v>
      </c>
      <c r="K584" s="131"/>
      <c r="L584" s="131"/>
      <c r="M584" s="131"/>
      <c r="N584" s="94" t="str">
        <f t="shared" si="131"/>
        <v>D</v>
      </c>
      <c r="O584" s="131"/>
      <c r="P584" s="136"/>
      <c r="Q584" s="85"/>
      <c r="R584" s="85"/>
      <c r="S584" s="85"/>
      <c r="T584" s="85"/>
      <c r="U584" s="85"/>
      <c r="V584" s="85"/>
      <c r="W584" s="85"/>
      <c r="X584" s="85"/>
      <c r="Y584" s="85"/>
      <c r="Z584" s="85"/>
    </row>
    <row r="585">
      <c r="A585" s="86">
        <v>45861.0</v>
      </c>
      <c r="B585" s="87">
        <f t="shared" si="129"/>
        <v>45861</v>
      </c>
      <c r="C585" s="88">
        <f t="shared" si="132"/>
        <v>0.7847222222</v>
      </c>
      <c r="D585" s="90" t="s">
        <v>1085</v>
      </c>
      <c r="E585" s="131"/>
      <c r="F585" s="131"/>
      <c r="G585" s="131"/>
      <c r="H585" s="94" t="str">
        <f t="shared" si="130"/>
        <v>D</v>
      </c>
      <c r="I585" s="131"/>
      <c r="J585" s="90" t="s">
        <v>1086</v>
      </c>
      <c r="K585" s="131"/>
      <c r="L585" s="131"/>
      <c r="M585" s="131"/>
      <c r="N585" s="94" t="str">
        <f t="shared" si="131"/>
        <v>D</v>
      </c>
      <c r="O585" s="131"/>
      <c r="P585" s="136"/>
      <c r="Q585" s="85"/>
      <c r="R585" s="85"/>
      <c r="S585" s="85"/>
      <c r="T585" s="85"/>
      <c r="U585" s="85"/>
      <c r="V585" s="85"/>
      <c r="W585" s="85"/>
      <c r="X585" s="85"/>
      <c r="Y585" s="85"/>
      <c r="Z585" s="85"/>
    </row>
    <row r="586">
      <c r="A586" s="86">
        <v>45861.0</v>
      </c>
      <c r="B586" s="87">
        <f t="shared" si="129"/>
        <v>45861</v>
      </c>
      <c r="C586" s="88">
        <f t="shared" si="132"/>
        <v>0.7916666667</v>
      </c>
      <c r="D586" s="90" t="s">
        <v>1084</v>
      </c>
      <c r="E586" s="131"/>
      <c r="F586" s="131"/>
      <c r="G586" s="131"/>
      <c r="H586" s="94" t="str">
        <f t="shared" si="130"/>
        <v>D</v>
      </c>
      <c r="I586" s="131"/>
      <c r="J586" s="90" t="s">
        <v>257</v>
      </c>
      <c r="K586" s="131"/>
      <c r="L586" s="131"/>
      <c r="M586" s="131"/>
      <c r="N586" s="94" t="str">
        <f t="shared" si="131"/>
        <v>D</v>
      </c>
      <c r="O586" s="131"/>
      <c r="P586" s="136"/>
      <c r="Q586" s="85"/>
      <c r="R586" s="85"/>
      <c r="S586" s="85"/>
      <c r="T586" s="85"/>
      <c r="U586" s="85"/>
      <c r="V586" s="85"/>
      <c r="W586" s="85"/>
      <c r="X586" s="85"/>
      <c r="Y586" s="85"/>
      <c r="Z586" s="85"/>
    </row>
    <row r="587">
      <c r="A587" s="86">
        <v>45861.0</v>
      </c>
      <c r="B587" s="87">
        <f t="shared" si="129"/>
        <v>45861</v>
      </c>
      <c r="C587" s="88">
        <f t="shared" si="132"/>
        <v>0.7986111111</v>
      </c>
      <c r="D587" s="90" t="s">
        <v>144</v>
      </c>
      <c r="E587" s="131"/>
      <c r="F587" s="131"/>
      <c r="G587" s="131"/>
      <c r="H587" s="94" t="str">
        <f t="shared" si="130"/>
        <v>D</v>
      </c>
      <c r="I587" s="131"/>
      <c r="J587" s="90" t="s">
        <v>166</v>
      </c>
      <c r="K587" s="131"/>
      <c r="L587" s="131"/>
      <c r="M587" s="131"/>
      <c r="N587" s="94" t="str">
        <f t="shared" si="131"/>
        <v>D</v>
      </c>
      <c r="O587" s="131"/>
      <c r="P587" s="136"/>
      <c r="Q587" s="85"/>
      <c r="R587" s="85"/>
      <c r="S587" s="85"/>
      <c r="T587" s="85"/>
      <c r="U587" s="85"/>
      <c r="V587" s="85"/>
      <c r="W587" s="85"/>
      <c r="X587" s="85"/>
      <c r="Y587" s="85"/>
      <c r="Z587" s="85"/>
    </row>
    <row r="588">
      <c r="A588" s="86">
        <v>45861.0</v>
      </c>
      <c r="B588" s="87">
        <f t="shared" si="129"/>
        <v>45861</v>
      </c>
      <c r="C588" s="88">
        <f t="shared" si="132"/>
        <v>0.8055555556</v>
      </c>
      <c r="D588" s="90" t="s">
        <v>139</v>
      </c>
      <c r="E588" s="131"/>
      <c r="F588" s="131"/>
      <c r="G588" s="131"/>
      <c r="H588" s="94" t="str">
        <f t="shared" si="130"/>
        <v>D</v>
      </c>
      <c r="I588" s="131"/>
      <c r="J588" s="90" t="s">
        <v>1099</v>
      </c>
      <c r="K588" s="131"/>
      <c r="L588" s="131"/>
      <c r="M588" s="131"/>
      <c r="N588" s="94" t="str">
        <f t="shared" si="131"/>
        <v>D</v>
      </c>
      <c r="O588" s="131"/>
      <c r="P588" s="136"/>
      <c r="Q588" s="85"/>
      <c r="R588" s="85"/>
      <c r="S588" s="85"/>
      <c r="T588" s="85"/>
      <c r="U588" s="85"/>
      <c r="V588" s="85"/>
      <c r="W588" s="85"/>
      <c r="X588" s="85"/>
      <c r="Y588" s="85"/>
      <c r="Z588" s="85"/>
    </row>
    <row r="589">
      <c r="A589" s="86">
        <v>45861.0</v>
      </c>
      <c r="B589" s="87">
        <f t="shared" si="129"/>
        <v>45861</v>
      </c>
      <c r="C589" s="88">
        <f t="shared" si="132"/>
        <v>0.8125</v>
      </c>
      <c r="D589" s="90" t="s">
        <v>1086</v>
      </c>
      <c r="E589" s="131"/>
      <c r="F589" s="131"/>
      <c r="G589" s="131"/>
      <c r="H589" s="94" t="str">
        <f t="shared" si="130"/>
        <v>D</v>
      </c>
      <c r="I589" s="131"/>
      <c r="J589" s="90" t="s">
        <v>1081</v>
      </c>
      <c r="K589" s="131"/>
      <c r="L589" s="131"/>
      <c r="M589" s="131"/>
      <c r="N589" s="94" t="str">
        <f t="shared" si="131"/>
        <v>D</v>
      </c>
      <c r="O589" s="131"/>
      <c r="P589" s="136"/>
      <c r="Q589" s="85"/>
      <c r="R589" s="85"/>
      <c r="S589" s="85"/>
      <c r="T589" s="85"/>
      <c r="U589" s="85"/>
      <c r="V589" s="85"/>
      <c r="W589" s="85"/>
      <c r="X589" s="85"/>
      <c r="Y589" s="85"/>
      <c r="Z589" s="85"/>
    </row>
    <row r="590">
      <c r="A590" s="86">
        <v>45861.0</v>
      </c>
      <c r="B590" s="87">
        <f t="shared" si="129"/>
        <v>45861</v>
      </c>
      <c r="C590" s="88">
        <f t="shared" si="132"/>
        <v>0.8194444444</v>
      </c>
      <c r="D590" s="90" t="s">
        <v>1099</v>
      </c>
      <c r="E590" s="131"/>
      <c r="F590" s="131"/>
      <c r="G590" s="131"/>
      <c r="H590" s="94" t="str">
        <f t="shared" si="130"/>
        <v>D</v>
      </c>
      <c r="I590" s="131"/>
      <c r="J590" s="90" t="s">
        <v>1095</v>
      </c>
      <c r="K590" s="131"/>
      <c r="L590" s="131"/>
      <c r="M590" s="131"/>
      <c r="N590" s="94" t="str">
        <f t="shared" si="131"/>
        <v>D</v>
      </c>
      <c r="O590" s="131"/>
      <c r="P590" s="136"/>
      <c r="Q590" s="85"/>
      <c r="R590" s="85"/>
      <c r="S590" s="85"/>
      <c r="T590" s="85"/>
      <c r="U590" s="85"/>
      <c r="V590" s="85"/>
      <c r="W590" s="85"/>
      <c r="X590" s="85"/>
      <c r="Y590" s="85"/>
      <c r="Z590" s="85"/>
    </row>
    <row r="591">
      <c r="A591" s="86">
        <v>45861.0</v>
      </c>
      <c r="B591" s="87">
        <f t="shared" si="129"/>
        <v>45861</v>
      </c>
      <c r="C591" s="88">
        <f t="shared" si="132"/>
        <v>0.8263888889</v>
      </c>
      <c r="D591" s="90" t="s">
        <v>1092</v>
      </c>
      <c r="E591" s="131"/>
      <c r="F591" s="131"/>
      <c r="G591" s="131"/>
      <c r="H591" s="94" t="str">
        <f t="shared" si="130"/>
        <v>D</v>
      </c>
      <c r="I591" s="131"/>
      <c r="J591" s="90" t="s">
        <v>1094</v>
      </c>
      <c r="K591" s="131"/>
      <c r="L591" s="131"/>
      <c r="M591" s="131"/>
      <c r="N591" s="94" t="str">
        <f t="shared" si="131"/>
        <v>D</v>
      </c>
      <c r="O591" s="131"/>
      <c r="P591" s="136"/>
      <c r="Q591" s="85"/>
      <c r="R591" s="85"/>
      <c r="S591" s="85"/>
      <c r="T591" s="85"/>
      <c r="U591" s="85"/>
      <c r="V591" s="85"/>
      <c r="W591" s="85"/>
      <c r="X591" s="85"/>
      <c r="Y591" s="85"/>
      <c r="Z591" s="85"/>
    </row>
    <row r="592">
      <c r="A592" s="86">
        <v>45861.0</v>
      </c>
      <c r="B592" s="87">
        <f t="shared" si="129"/>
        <v>45861</v>
      </c>
      <c r="C592" s="88">
        <f t="shared" si="132"/>
        <v>0.8333333333</v>
      </c>
      <c r="D592" s="90" t="s">
        <v>1083</v>
      </c>
      <c r="E592" s="131"/>
      <c r="F592" s="131"/>
      <c r="G592" s="131"/>
      <c r="H592" s="94" t="str">
        <f t="shared" si="130"/>
        <v>D</v>
      </c>
      <c r="I592" s="131"/>
      <c r="J592" s="90" t="s">
        <v>144</v>
      </c>
      <c r="K592" s="131"/>
      <c r="L592" s="131"/>
      <c r="M592" s="131"/>
      <c r="N592" s="94" t="str">
        <f t="shared" si="131"/>
        <v>D</v>
      </c>
      <c r="O592" s="131"/>
      <c r="P592" s="136"/>
      <c r="Q592" s="85"/>
      <c r="R592" s="85"/>
      <c r="S592" s="85"/>
      <c r="T592" s="85"/>
      <c r="U592" s="85"/>
      <c r="V592" s="85"/>
      <c r="W592" s="85"/>
      <c r="X592" s="85"/>
      <c r="Y592" s="85"/>
      <c r="Z592" s="85"/>
    </row>
    <row r="593">
      <c r="A593" s="86">
        <v>45861.0</v>
      </c>
      <c r="B593" s="87">
        <f t="shared" si="129"/>
        <v>45861</v>
      </c>
      <c r="C593" s="88">
        <f t="shared" si="132"/>
        <v>0.8402777778</v>
      </c>
      <c r="D593" s="90" t="s">
        <v>1095</v>
      </c>
      <c r="E593" s="131"/>
      <c r="F593" s="131"/>
      <c r="G593" s="131"/>
      <c r="H593" s="94" t="str">
        <f t="shared" si="130"/>
        <v>D</v>
      </c>
      <c r="I593" s="131"/>
      <c r="J593" s="90" t="s">
        <v>1100</v>
      </c>
      <c r="K593" s="131"/>
      <c r="L593" s="131"/>
      <c r="M593" s="131"/>
      <c r="N593" s="94" t="str">
        <f t="shared" si="131"/>
        <v>D</v>
      </c>
      <c r="O593" s="131"/>
      <c r="P593" s="136"/>
      <c r="Q593" s="85"/>
      <c r="R593" s="85"/>
      <c r="S593" s="85"/>
      <c r="T593" s="85"/>
      <c r="U593" s="85"/>
      <c r="V593" s="85"/>
      <c r="W593" s="85"/>
      <c r="X593" s="85"/>
      <c r="Y593" s="85"/>
      <c r="Z593" s="85"/>
    </row>
    <row r="594">
      <c r="A594" s="86">
        <v>45861.0</v>
      </c>
      <c r="B594" s="87">
        <f t="shared" si="129"/>
        <v>45861</v>
      </c>
      <c r="C594" s="88">
        <f t="shared" si="132"/>
        <v>0.8472222222</v>
      </c>
      <c r="D594" s="90" t="s">
        <v>1087</v>
      </c>
      <c r="E594" s="131"/>
      <c r="F594" s="131"/>
      <c r="G594" s="131"/>
      <c r="H594" s="94" t="str">
        <f t="shared" si="130"/>
        <v>D</v>
      </c>
      <c r="I594" s="131"/>
      <c r="J594" s="90" t="s">
        <v>1082</v>
      </c>
      <c r="K594" s="131"/>
      <c r="L594" s="131"/>
      <c r="M594" s="131"/>
      <c r="N594" s="94" t="str">
        <f t="shared" si="131"/>
        <v>D</v>
      </c>
      <c r="O594" s="131"/>
      <c r="P594" s="136"/>
      <c r="Q594" s="85"/>
      <c r="R594" s="85"/>
      <c r="S594" s="85"/>
      <c r="T594" s="85"/>
      <c r="U594" s="85"/>
      <c r="V594" s="85"/>
      <c r="W594" s="85"/>
      <c r="X594" s="85"/>
      <c r="Y594" s="85"/>
      <c r="Z594" s="85"/>
    </row>
    <row r="595">
      <c r="A595" s="86">
        <v>45861.0</v>
      </c>
      <c r="B595" s="87">
        <f t="shared" si="129"/>
        <v>45861</v>
      </c>
      <c r="C595" s="88">
        <f t="shared" si="132"/>
        <v>0.8541666667</v>
      </c>
      <c r="D595" s="90" t="s">
        <v>1096</v>
      </c>
      <c r="E595" s="131"/>
      <c r="F595" s="131"/>
      <c r="G595" s="131"/>
      <c r="H595" s="94" t="str">
        <f t="shared" si="130"/>
        <v>D</v>
      </c>
      <c r="I595" s="131"/>
      <c r="J595" s="90" t="s">
        <v>1093</v>
      </c>
      <c r="K595" s="131"/>
      <c r="L595" s="131"/>
      <c r="M595" s="131"/>
      <c r="N595" s="94" t="str">
        <f t="shared" si="131"/>
        <v>D</v>
      </c>
      <c r="O595" s="131"/>
      <c r="P595" s="136"/>
      <c r="Q595" s="85"/>
      <c r="R595" s="85"/>
      <c r="S595" s="85"/>
      <c r="T595" s="85"/>
      <c r="U595" s="85"/>
      <c r="V595" s="85"/>
      <c r="W595" s="85"/>
      <c r="X595" s="85"/>
      <c r="Y595" s="85"/>
      <c r="Z595" s="85"/>
    </row>
    <row r="596">
      <c r="A596" s="86">
        <v>45861.0</v>
      </c>
      <c r="B596" s="87">
        <f t="shared" si="129"/>
        <v>45861</v>
      </c>
      <c r="C596" s="88">
        <f t="shared" si="132"/>
        <v>0.8611111111</v>
      </c>
      <c r="D596" s="90" t="s">
        <v>1094</v>
      </c>
      <c r="E596" s="131"/>
      <c r="F596" s="131"/>
      <c r="G596" s="131"/>
      <c r="H596" s="94" t="str">
        <f t="shared" si="130"/>
        <v>D</v>
      </c>
      <c r="I596" s="131"/>
      <c r="J596" s="90" t="s">
        <v>1087</v>
      </c>
      <c r="K596" s="131"/>
      <c r="L596" s="131"/>
      <c r="M596" s="131"/>
      <c r="N596" s="94" t="str">
        <f t="shared" si="131"/>
        <v>D</v>
      </c>
      <c r="O596" s="131"/>
      <c r="P596" s="136"/>
      <c r="Q596" s="85"/>
      <c r="R596" s="85"/>
      <c r="S596" s="85"/>
      <c r="T596" s="85"/>
      <c r="U596" s="85"/>
      <c r="V596" s="85"/>
      <c r="W596" s="85"/>
      <c r="X596" s="85"/>
      <c r="Y596" s="85"/>
      <c r="Z596" s="85"/>
    </row>
    <row r="597">
      <c r="A597" s="86">
        <v>45861.0</v>
      </c>
      <c r="B597" s="87">
        <f t="shared" si="129"/>
        <v>45861</v>
      </c>
      <c r="C597" s="88">
        <f t="shared" si="132"/>
        <v>0.8680555556</v>
      </c>
      <c r="D597" s="90" t="s">
        <v>166</v>
      </c>
      <c r="E597" s="131"/>
      <c r="F597" s="131"/>
      <c r="G597" s="131"/>
      <c r="H597" s="94" t="str">
        <f t="shared" si="130"/>
        <v>D</v>
      </c>
      <c r="I597" s="131"/>
      <c r="J597" s="90" t="s">
        <v>1090</v>
      </c>
      <c r="K597" s="131"/>
      <c r="L597" s="131"/>
      <c r="M597" s="131"/>
      <c r="N597" s="94" t="str">
        <f t="shared" si="131"/>
        <v>D</v>
      </c>
      <c r="O597" s="131"/>
      <c r="P597" s="136"/>
      <c r="Q597" s="85"/>
      <c r="R597" s="85"/>
      <c r="S597" s="85"/>
      <c r="T597" s="85"/>
      <c r="U597" s="85"/>
      <c r="V597" s="85"/>
      <c r="W597" s="85"/>
      <c r="X597" s="85"/>
      <c r="Y597" s="85"/>
      <c r="Z597" s="85"/>
    </row>
    <row r="598">
      <c r="A598" s="86">
        <v>45861.0</v>
      </c>
      <c r="B598" s="87">
        <f t="shared" si="129"/>
        <v>45861</v>
      </c>
      <c r="C598" s="88">
        <f t="shared" si="132"/>
        <v>0.875</v>
      </c>
      <c r="D598" s="90" t="s">
        <v>1097</v>
      </c>
      <c r="E598" s="131"/>
      <c r="F598" s="131"/>
      <c r="G598" s="131"/>
      <c r="H598" s="94" t="str">
        <f t="shared" si="130"/>
        <v>D</v>
      </c>
      <c r="I598" s="131"/>
      <c r="J598" s="90" t="s">
        <v>1091</v>
      </c>
      <c r="K598" s="131"/>
      <c r="L598" s="131"/>
      <c r="M598" s="131"/>
      <c r="N598" s="94" t="str">
        <f t="shared" si="131"/>
        <v>D</v>
      </c>
      <c r="O598" s="131"/>
      <c r="P598" s="136"/>
      <c r="Q598" s="85"/>
      <c r="R598" s="85"/>
      <c r="S598" s="85"/>
      <c r="T598" s="85"/>
      <c r="U598" s="85"/>
      <c r="V598" s="85"/>
      <c r="W598" s="85"/>
      <c r="X598" s="85"/>
      <c r="Y598" s="85"/>
      <c r="Z598" s="85"/>
    </row>
    <row r="599">
      <c r="A599" s="137" t="s">
        <v>116</v>
      </c>
      <c r="B599" s="81" t="s">
        <v>16</v>
      </c>
      <c r="C599" s="150" t="s">
        <v>117</v>
      </c>
      <c r="D599" s="82" t="s">
        <v>118</v>
      </c>
      <c r="E599" s="82" t="s">
        <v>119</v>
      </c>
      <c r="F599" s="83" t="s">
        <v>120</v>
      </c>
      <c r="G599" s="82" t="s">
        <v>121</v>
      </c>
      <c r="H599" s="82" t="s">
        <v>122</v>
      </c>
      <c r="I599" s="82" t="s">
        <v>123</v>
      </c>
      <c r="J599" s="82" t="s">
        <v>118</v>
      </c>
      <c r="K599" s="82" t="s">
        <v>124</v>
      </c>
      <c r="L599" s="83" t="s">
        <v>125</v>
      </c>
      <c r="M599" s="82" t="s">
        <v>121</v>
      </c>
      <c r="N599" s="82" t="s">
        <v>122</v>
      </c>
      <c r="O599" s="82" t="s">
        <v>123</v>
      </c>
      <c r="P599" s="84" t="s">
        <v>52</v>
      </c>
      <c r="Q599" s="85"/>
      <c r="R599" s="85"/>
      <c r="S599" s="85"/>
      <c r="T599" s="85"/>
      <c r="U599" s="85"/>
      <c r="V599" s="85"/>
      <c r="W599" s="85"/>
      <c r="X599" s="85"/>
      <c r="Y599" s="85"/>
      <c r="Z599" s="85"/>
    </row>
    <row r="600">
      <c r="A600" s="86">
        <v>45862.0</v>
      </c>
      <c r="B600" s="87">
        <f t="shared" ref="B600:B624" si="133">A600</f>
        <v>45862</v>
      </c>
      <c r="C600" s="88">
        <v>0.7083333333333334</v>
      </c>
      <c r="D600" s="90" t="s">
        <v>1098</v>
      </c>
      <c r="E600" s="131"/>
      <c r="F600" s="131"/>
      <c r="G600" s="131"/>
      <c r="H600" s="94" t="str">
        <f t="shared" ref="H600:H624" si="134">IFS(G600&gt;M600,"W",G600&lt;M600,"L",G600=M600,"D")</f>
        <v>D</v>
      </c>
      <c r="I600" s="215"/>
      <c r="J600" s="89" t="s">
        <v>1089</v>
      </c>
      <c r="K600" s="131"/>
      <c r="L600" s="131"/>
      <c r="M600" s="215"/>
      <c r="N600" s="94" t="str">
        <f t="shared" ref="N600:N624" si="135">IFS(M600&gt;G600,"W",M600&lt;G600,"L",M600=G600,"D")</f>
        <v>D</v>
      </c>
      <c r="O600" s="131"/>
      <c r="P600" s="131"/>
      <c r="Q600" s="85"/>
      <c r="R600" s="85"/>
      <c r="S600" s="85"/>
      <c r="T600" s="85"/>
      <c r="U600" s="85"/>
      <c r="V600" s="85"/>
      <c r="W600" s="85"/>
      <c r="X600" s="85"/>
      <c r="Y600" s="85"/>
      <c r="Z600" s="85"/>
    </row>
    <row r="601">
      <c r="A601" s="86">
        <v>45862.0</v>
      </c>
      <c r="B601" s="87">
        <f t="shared" si="133"/>
        <v>45862</v>
      </c>
      <c r="C601" s="88">
        <f t="shared" ref="C601:C624" si="136">C600 + TIME(0, 10, 0)</f>
        <v>0.7152777778</v>
      </c>
      <c r="D601" s="90" t="s">
        <v>1082</v>
      </c>
      <c r="E601" s="131"/>
      <c r="F601" s="131"/>
      <c r="G601" s="131"/>
      <c r="H601" s="94" t="str">
        <f t="shared" si="134"/>
        <v>D</v>
      </c>
      <c r="I601" s="131"/>
      <c r="J601" s="90" t="s">
        <v>1083</v>
      </c>
      <c r="K601" s="131"/>
      <c r="L601" s="131"/>
      <c r="M601" s="131"/>
      <c r="N601" s="94" t="str">
        <f t="shared" si="135"/>
        <v>D</v>
      </c>
      <c r="O601" s="131"/>
      <c r="P601" s="131"/>
      <c r="Q601" s="85"/>
      <c r="R601" s="85"/>
      <c r="S601" s="85"/>
      <c r="T601" s="85"/>
      <c r="U601" s="85"/>
      <c r="V601" s="85"/>
      <c r="W601" s="85"/>
      <c r="X601" s="85"/>
      <c r="Y601" s="85"/>
      <c r="Z601" s="85"/>
    </row>
    <row r="602">
      <c r="A602" s="86">
        <v>45862.0</v>
      </c>
      <c r="B602" s="87">
        <f t="shared" si="133"/>
        <v>45862</v>
      </c>
      <c r="C602" s="88">
        <f t="shared" si="136"/>
        <v>0.7222222222</v>
      </c>
      <c r="D602" s="90" t="s">
        <v>1090</v>
      </c>
      <c r="E602" s="131"/>
      <c r="F602" s="131"/>
      <c r="G602" s="131"/>
      <c r="H602" s="94" t="str">
        <f t="shared" si="134"/>
        <v>D</v>
      </c>
      <c r="I602" s="131"/>
      <c r="J602" s="90" t="s">
        <v>1092</v>
      </c>
      <c r="K602" s="131"/>
      <c r="L602" s="131"/>
      <c r="M602" s="131"/>
      <c r="N602" s="94" t="str">
        <f t="shared" si="135"/>
        <v>D</v>
      </c>
      <c r="O602" s="131"/>
      <c r="P602" s="131"/>
      <c r="Q602" s="85"/>
      <c r="R602" s="85"/>
      <c r="S602" s="85"/>
      <c r="T602" s="85"/>
      <c r="U602" s="85"/>
      <c r="V602" s="85"/>
      <c r="W602" s="85"/>
      <c r="X602" s="85"/>
      <c r="Y602" s="85"/>
      <c r="Z602" s="85"/>
    </row>
    <row r="603">
      <c r="A603" s="86">
        <v>45862.0</v>
      </c>
      <c r="B603" s="87">
        <f t="shared" si="133"/>
        <v>45862</v>
      </c>
      <c r="C603" s="88">
        <f t="shared" si="136"/>
        <v>0.7291666667</v>
      </c>
      <c r="D603" s="90" t="s">
        <v>1092</v>
      </c>
      <c r="E603" s="131"/>
      <c r="F603" s="131"/>
      <c r="G603" s="131"/>
      <c r="H603" s="94" t="str">
        <f t="shared" si="134"/>
        <v>D</v>
      </c>
      <c r="I603" s="131"/>
      <c r="J603" s="90" t="s">
        <v>1086</v>
      </c>
      <c r="K603" s="131"/>
      <c r="L603" s="131"/>
      <c r="M603" s="131"/>
      <c r="N603" s="94" t="str">
        <f t="shared" si="135"/>
        <v>D</v>
      </c>
      <c r="O603" s="131"/>
      <c r="P603" s="131"/>
      <c r="Q603" s="85"/>
      <c r="R603" s="85"/>
      <c r="S603" s="85"/>
      <c r="T603" s="85"/>
      <c r="U603" s="85"/>
      <c r="V603" s="85"/>
      <c r="W603" s="85"/>
      <c r="X603" s="85"/>
      <c r="Y603" s="85"/>
      <c r="Z603" s="85"/>
    </row>
    <row r="604">
      <c r="A604" s="86">
        <v>45862.0</v>
      </c>
      <c r="B604" s="87">
        <f t="shared" si="133"/>
        <v>45862</v>
      </c>
      <c r="C604" s="88">
        <f t="shared" si="136"/>
        <v>0.7361111111</v>
      </c>
      <c r="D604" s="90" t="s">
        <v>1096</v>
      </c>
      <c r="E604" s="131"/>
      <c r="F604" s="131"/>
      <c r="G604" s="131"/>
      <c r="H604" s="94" t="str">
        <f t="shared" si="134"/>
        <v>D</v>
      </c>
      <c r="I604" s="131"/>
      <c r="J604" s="90" t="s">
        <v>144</v>
      </c>
      <c r="K604" s="131"/>
      <c r="L604" s="131"/>
      <c r="M604" s="131"/>
      <c r="N604" s="94" t="str">
        <f t="shared" si="135"/>
        <v>D</v>
      </c>
      <c r="O604" s="131"/>
      <c r="P604" s="131"/>
      <c r="Q604" s="85"/>
      <c r="R604" s="85"/>
      <c r="S604" s="85"/>
      <c r="T604" s="85"/>
      <c r="U604" s="85"/>
      <c r="V604" s="85"/>
      <c r="W604" s="85"/>
      <c r="X604" s="85"/>
      <c r="Y604" s="85"/>
      <c r="Z604" s="85"/>
    </row>
    <row r="605">
      <c r="A605" s="86">
        <v>45862.0</v>
      </c>
      <c r="B605" s="87">
        <f t="shared" si="133"/>
        <v>45862</v>
      </c>
      <c r="C605" s="88">
        <f t="shared" si="136"/>
        <v>0.7430555556</v>
      </c>
      <c r="D605" s="90" t="s">
        <v>1091</v>
      </c>
      <c r="E605" s="131"/>
      <c r="F605" s="131"/>
      <c r="G605" s="131"/>
      <c r="H605" s="94" t="str">
        <f t="shared" si="134"/>
        <v>D</v>
      </c>
      <c r="I605" s="131"/>
      <c r="J605" s="90" t="s">
        <v>1085</v>
      </c>
      <c r="K605" s="131"/>
      <c r="L605" s="131"/>
      <c r="M605" s="131"/>
      <c r="N605" s="94" t="str">
        <f t="shared" si="135"/>
        <v>D</v>
      </c>
      <c r="O605" s="131"/>
      <c r="P605" s="136"/>
      <c r="Q605" s="85"/>
      <c r="R605" s="85"/>
      <c r="S605" s="85"/>
      <c r="T605" s="85"/>
      <c r="U605" s="85"/>
      <c r="V605" s="85"/>
      <c r="W605" s="85"/>
      <c r="X605" s="85"/>
      <c r="Y605" s="85"/>
      <c r="Z605" s="85"/>
    </row>
    <row r="606">
      <c r="A606" s="86">
        <v>45862.0</v>
      </c>
      <c r="B606" s="87">
        <f t="shared" si="133"/>
        <v>45862</v>
      </c>
      <c r="C606" s="88">
        <f t="shared" si="136"/>
        <v>0.75</v>
      </c>
      <c r="D606" s="90" t="s">
        <v>1081</v>
      </c>
      <c r="E606" s="131"/>
      <c r="F606" s="131"/>
      <c r="G606" s="131"/>
      <c r="H606" s="94" t="str">
        <f t="shared" si="134"/>
        <v>D</v>
      </c>
      <c r="I606" s="131"/>
      <c r="J606" s="90" t="s">
        <v>1096</v>
      </c>
      <c r="K606" s="131"/>
      <c r="L606" s="131"/>
      <c r="M606" s="131"/>
      <c r="N606" s="94" t="str">
        <f t="shared" si="135"/>
        <v>D</v>
      </c>
      <c r="O606" s="131"/>
      <c r="P606" s="131"/>
      <c r="Q606" s="85"/>
      <c r="R606" s="85"/>
      <c r="S606" s="85"/>
      <c r="T606" s="85"/>
      <c r="U606" s="85"/>
      <c r="V606" s="85"/>
      <c r="W606" s="85"/>
      <c r="X606" s="85"/>
      <c r="Y606" s="85"/>
      <c r="Z606" s="85"/>
    </row>
    <row r="607">
      <c r="A607" s="86">
        <v>45862.0</v>
      </c>
      <c r="B607" s="87">
        <f t="shared" si="133"/>
        <v>45862</v>
      </c>
      <c r="C607" s="88">
        <f t="shared" si="136"/>
        <v>0.7569444444</v>
      </c>
      <c r="D607" s="90" t="s">
        <v>166</v>
      </c>
      <c r="E607" s="131"/>
      <c r="F607" s="131"/>
      <c r="G607" s="131"/>
      <c r="H607" s="94" t="str">
        <f t="shared" si="134"/>
        <v>D</v>
      </c>
      <c r="I607" s="131"/>
      <c r="J607" s="90" t="s">
        <v>1100</v>
      </c>
      <c r="K607" s="131"/>
      <c r="L607" s="131"/>
      <c r="M607" s="131"/>
      <c r="N607" s="94" t="str">
        <f t="shared" si="135"/>
        <v>D</v>
      </c>
      <c r="O607" s="131"/>
      <c r="P607" s="131"/>
      <c r="Q607" s="85"/>
      <c r="R607" s="85"/>
      <c r="S607" s="85"/>
      <c r="T607" s="85"/>
      <c r="U607" s="85"/>
      <c r="V607" s="85"/>
      <c r="W607" s="85"/>
      <c r="X607" s="85"/>
      <c r="Y607" s="85"/>
      <c r="Z607" s="85"/>
    </row>
    <row r="608">
      <c r="A608" s="86">
        <v>45862.0</v>
      </c>
      <c r="B608" s="87">
        <f t="shared" si="133"/>
        <v>45862</v>
      </c>
      <c r="C608" s="88">
        <f t="shared" si="136"/>
        <v>0.7638888889</v>
      </c>
      <c r="D608" s="90" t="s">
        <v>144</v>
      </c>
      <c r="E608" s="131"/>
      <c r="F608" s="131"/>
      <c r="G608" s="131"/>
      <c r="H608" s="94" t="str">
        <f t="shared" si="134"/>
        <v>D</v>
      </c>
      <c r="I608" s="131"/>
      <c r="J608" s="90" t="s">
        <v>1081</v>
      </c>
      <c r="K608" s="131"/>
      <c r="L608" s="131"/>
      <c r="M608" s="131"/>
      <c r="N608" s="94" t="str">
        <f t="shared" si="135"/>
        <v>D</v>
      </c>
      <c r="O608" s="131"/>
      <c r="P608" s="131"/>
      <c r="Q608" s="85"/>
      <c r="R608" s="85"/>
      <c r="S608" s="85"/>
      <c r="T608" s="85"/>
      <c r="U608" s="85"/>
      <c r="V608" s="85"/>
      <c r="W608" s="85"/>
      <c r="X608" s="85"/>
      <c r="Y608" s="85"/>
      <c r="Z608" s="85"/>
    </row>
    <row r="609">
      <c r="A609" s="86">
        <v>45862.0</v>
      </c>
      <c r="B609" s="87">
        <f t="shared" si="133"/>
        <v>45862</v>
      </c>
      <c r="C609" s="88">
        <f t="shared" si="136"/>
        <v>0.7708333333</v>
      </c>
      <c r="D609" s="90" t="s">
        <v>1094</v>
      </c>
      <c r="E609" s="131"/>
      <c r="F609" s="131"/>
      <c r="G609" s="131"/>
      <c r="H609" s="94" t="str">
        <f t="shared" si="134"/>
        <v>D</v>
      </c>
      <c r="I609" s="131"/>
      <c r="J609" s="90" t="s">
        <v>166</v>
      </c>
      <c r="K609" s="131"/>
      <c r="L609" s="131"/>
      <c r="M609" s="131"/>
      <c r="N609" s="94" t="str">
        <f t="shared" si="135"/>
        <v>D</v>
      </c>
      <c r="O609" s="131"/>
      <c r="P609" s="136"/>
      <c r="Q609" s="85"/>
      <c r="R609" s="85"/>
      <c r="S609" s="85"/>
      <c r="T609" s="85"/>
      <c r="U609" s="85"/>
      <c r="V609" s="85"/>
      <c r="W609" s="85"/>
      <c r="X609" s="85"/>
      <c r="Y609" s="85"/>
      <c r="Z609" s="85"/>
    </row>
    <row r="610">
      <c r="A610" s="86">
        <v>45862.0</v>
      </c>
      <c r="B610" s="87">
        <f t="shared" si="133"/>
        <v>45862</v>
      </c>
      <c r="C610" s="88">
        <f t="shared" si="136"/>
        <v>0.7777777778</v>
      </c>
      <c r="D610" s="90" t="s">
        <v>1097</v>
      </c>
      <c r="E610" s="131"/>
      <c r="F610" s="131"/>
      <c r="G610" s="131"/>
      <c r="H610" s="94" t="str">
        <f t="shared" si="134"/>
        <v>D</v>
      </c>
      <c r="I610" s="131"/>
      <c r="J610" s="90" t="s">
        <v>1093</v>
      </c>
      <c r="K610" s="131"/>
      <c r="L610" s="131"/>
      <c r="M610" s="131"/>
      <c r="N610" s="94" t="str">
        <f t="shared" si="135"/>
        <v>D</v>
      </c>
      <c r="O610" s="131"/>
      <c r="P610" s="131"/>
      <c r="Q610" s="85"/>
      <c r="R610" s="85"/>
      <c r="S610" s="85"/>
      <c r="T610" s="85"/>
      <c r="U610" s="85"/>
      <c r="V610" s="85"/>
      <c r="W610" s="85"/>
      <c r="X610" s="85"/>
      <c r="Y610" s="85"/>
      <c r="Z610" s="85"/>
    </row>
    <row r="611">
      <c r="A611" s="86">
        <v>45862.0</v>
      </c>
      <c r="B611" s="87">
        <f t="shared" si="133"/>
        <v>45862</v>
      </c>
      <c r="C611" s="88">
        <f t="shared" si="136"/>
        <v>0.7847222222</v>
      </c>
      <c r="D611" s="90" t="s">
        <v>1093</v>
      </c>
      <c r="E611" s="131"/>
      <c r="F611" s="131"/>
      <c r="G611" s="131"/>
      <c r="H611" s="94" t="str">
        <f t="shared" si="134"/>
        <v>D</v>
      </c>
      <c r="I611" s="131"/>
      <c r="J611" s="90" t="s">
        <v>139</v>
      </c>
      <c r="K611" s="131"/>
      <c r="L611" s="131"/>
      <c r="M611" s="131"/>
      <c r="N611" s="94" t="str">
        <f t="shared" si="135"/>
        <v>D</v>
      </c>
      <c r="O611" s="131"/>
      <c r="P611" s="136"/>
      <c r="Q611" s="85"/>
      <c r="R611" s="85"/>
      <c r="S611" s="85"/>
      <c r="T611" s="85"/>
      <c r="U611" s="85"/>
      <c r="V611" s="85"/>
      <c r="W611" s="85"/>
      <c r="X611" s="85"/>
      <c r="Y611" s="85"/>
      <c r="Z611" s="85"/>
    </row>
    <row r="612">
      <c r="A612" s="86">
        <v>45862.0</v>
      </c>
      <c r="B612" s="87">
        <f t="shared" si="133"/>
        <v>45862</v>
      </c>
      <c r="C612" s="88">
        <f t="shared" si="136"/>
        <v>0.7916666667</v>
      </c>
      <c r="D612" s="90" t="s">
        <v>1083</v>
      </c>
      <c r="E612" s="131"/>
      <c r="F612" s="131"/>
      <c r="G612" s="131"/>
      <c r="H612" s="94" t="str">
        <f t="shared" si="134"/>
        <v>D</v>
      </c>
      <c r="I612" s="131"/>
      <c r="J612" s="90" t="s">
        <v>1084</v>
      </c>
      <c r="K612" s="131"/>
      <c r="L612" s="131"/>
      <c r="M612" s="131"/>
      <c r="N612" s="94" t="str">
        <f t="shared" si="135"/>
        <v>D</v>
      </c>
      <c r="O612" s="131"/>
      <c r="P612" s="136"/>
      <c r="Q612" s="85"/>
      <c r="R612" s="85"/>
      <c r="S612" s="85"/>
      <c r="T612" s="85"/>
      <c r="U612" s="85"/>
      <c r="V612" s="85"/>
      <c r="W612" s="85"/>
      <c r="X612" s="85"/>
      <c r="Y612" s="85"/>
      <c r="Z612" s="85"/>
    </row>
    <row r="613">
      <c r="A613" s="86">
        <v>45862.0</v>
      </c>
      <c r="B613" s="87">
        <f t="shared" si="133"/>
        <v>45862</v>
      </c>
      <c r="C613" s="88">
        <f t="shared" si="136"/>
        <v>0.7986111111</v>
      </c>
      <c r="D613" s="90" t="s">
        <v>1089</v>
      </c>
      <c r="E613" s="131"/>
      <c r="F613" s="131"/>
      <c r="G613" s="131"/>
      <c r="H613" s="94" t="str">
        <f t="shared" si="134"/>
        <v>D</v>
      </c>
      <c r="I613" s="131"/>
      <c r="J613" s="90" t="s">
        <v>1099</v>
      </c>
      <c r="K613" s="131"/>
      <c r="L613" s="131"/>
      <c r="M613" s="131"/>
      <c r="N613" s="94" t="str">
        <f t="shared" si="135"/>
        <v>D</v>
      </c>
      <c r="O613" s="131"/>
      <c r="P613" s="136"/>
      <c r="Q613" s="85"/>
      <c r="R613" s="85"/>
      <c r="S613" s="85"/>
      <c r="T613" s="85"/>
      <c r="U613" s="85"/>
      <c r="V613" s="85"/>
      <c r="W613" s="85"/>
      <c r="X613" s="85"/>
      <c r="Y613" s="85"/>
      <c r="Z613" s="85"/>
    </row>
    <row r="614">
      <c r="A614" s="86">
        <v>45862.0</v>
      </c>
      <c r="B614" s="87">
        <f t="shared" si="133"/>
        <v>45862</v>
      </c>
      <c r="C614" s="88">
        <f t="shared" si="136"/>
        <v>0.8055555556</v>
      </c>
      <c r="D614" s="90" t="s">
        <v>257</v>
      </c>
      <c r="E614" s="131"/>
      <c r="F614" s="131"/>
      <c r="G614" s="131"/>
      <c r="H614" s="94" t="str">
        <f t="shared" si="134"/>
        <v>D</v>
      </c>
      <c r="I614" s="131"/>
      <c r="J614" s="90" t="s">
        <v>1087</v>
      </c>
      <c r="K614" s="131"/>
      <c r="L614" s="131"/>
      <c r="M614" s="131"/>
      <c r="N614" s="94" t="str">
        <f t="shared" si="135"/>
        <v>D</v>
      </c>
      <c r="O614" s="131"/>
      <c r="P614" s="136"/>
      <c r="Q614" s="85"/>
      <c r="R614" s="85"/>
      <c r="S614" s="85"/>
      <c r="T614" s="85"/>
      <c r="U614" s="85"/>
      <c r="V614" s="85"/>
      <c r="W614" s="85"/>
      <c r="X614" s="85"/>
      <c r="Y614" s="85"/>
      <c r="Z614" s="85"/>
    </row>
    <row r="615">
      <c r="A615" s="86">
        <v>45862.0</v>
      </c>
      <c r="B615" s="87">
        <f t="shared" si="133"/>
        <v>45862</v>
      </c>
      <c r="C615" s="88">
        <f t="shared" si="136"/>
        <v>0.8125</v>
      </c>
      <c r="D615" s="90" t="s">
        <v>1100</v>
      </c>
      <c r="E615" s="131"/>
      <c r="F615" s="131"/>
      <c r="G615" s="131"/>
      <c r="H615" s="94" t="str">
        <f t="shared" si="134"/>
        <v>D</v>
      </c>
      <c r="I615" s="131"/>
      <c r="J615" s="90" t="s">
        <v>1095</v>
      </c>
      <c r="K615" s="131"/>
      <c r="L615" s="131"/>
      <c r="M615" s="131"/>
      <c r="N615" s="94" t="str">
        <f t="shared" si="135"/>
        <v>D</v>
      </c>
      <c r="O615" s="131"/>
      <c r="P615" s="136"/>
      <c r="Q615" s="85"/>
      <c r="R615" s="85"/>
      <c r="S615" s="85"/>
      <c r="T615" s="85"/>
      <c r="U615" s="85"/>
      <c r="V615" s="85"/>
      <c r="W615" s="85"/>
      <c r="X615" s="85"/>
      <c r="Y615" s="85"/>
      <c r="Z615" s="85"/>
    </row>
    <row r="616">
      <c r="A616" s="86">
        <v>45862.0</v>
      </c>
      <c r="B616" s="87">
        <f t="shared" si="133"/>
        <v>45862</v>
      </c>
      <c r="C616" s="88">
        <f t="shared" si="136"/>
        <v>0.8194444444</v>
      </c>
      <c r="D616" s="90" t="s">
        <v>1087</v>
      </c>
      <c r="E616" s="131"/>
      <c r="F616" s="131"/>
      <c r="G616" s="131"/>
      <c r="H616" s="94" t="str">
        <f t="shared" si="134"/>
        <v>D</v>
      </c>
      <c r="I616" s="131"/>
      <c r="J616" s="90" t="s">
        <v>1098</v>
      </c>
      <c r="K616" s="131"/>
      <c r="L616" s="131"/>
      <c r="M616" s="131"/>
      <c r="N616" s="94" t="str">
        <f t="shared" si="135"/>
        <v>D</v>
      </c>
      <c r="O616" s="131"/>
      <c r="P616" s="136"/>
      <c r="Q616" s="85"/>
      <c r="R616" s="85"/>
      <c r="S616" s="85"/>
      <c r="T616" s="85"/>
      <c r="U616" s="85"/>
      <c r="V616" s="85"/>
      <c r="W616" s="85"/>
      <c r="X616" s="85"/>
      <c r="Y616" s="85"/>
      <c r="Z616" s="85"/>
    </row>
    <row r="617">
      <c r="A617" s="86">
        <v>45862.0</v>
      </c>
      <c r="B617" s="87">
        <f t="shared" si="133"/>
        <v>45862</v>
      </c>
      <c r="C617" s="88">
        <f t="shared" si="136"/>
        <v>0.8263888889</v>
      </c>
      <c r="D617" s="90" t="s">
        <v>1086</v>
      </c>
      <c r="E617" s="131"/>
      <c r="F617" s="131"/>
      <c r="G617" s="131"/>
      <c r="H617" s="94" t="str">
        <f t="shared" si="134"/>
        <v>D</v>
      </c>
      <c r="I617" s="131"/>
      <c r="J617" s="90" t="s">
        <v>1091</v>
      </c>
      <c r="K617" s="131"/>
      <c r="L617" s="131"/>
      <c r="M617" s="131"/>
      <c r="N617" s="94" t="str">
        <f t="shared" si="135"/>
        <v>D</v>
      </c>
      <c r="O617" s="131"/>
      <c r="P617" s="136"/>
      <c r="Q617" s="85"/>
      <c r="R617" s="85"/>
      <c r="S617" s="85"/>
      <c r="T617" s="85"/>
      <c r="U617" s="85"/>
      <c r="V617" s="85"/>
      <c r="W617" s="85"/>
      <c r="X617" s="85"/>
      <c r="Y617" s="85"/>
      <c r="Z617" s="85"/>
    </row>
    <row r="618">
      <c r="A618" s="86">
        <v>45862.0</v>
      </c>
      <c r="B618" s="87">
        <f t="shared" si="133"/>
        <v>45862</v>
      </c>
      <c r="C618" s="88">
        <f t="shared" si="136"/>
        <v>0.8333333333</v>
      </c>
      <c r="D618" s="90" t="s">
        <v>1080</v>
      </c>
      <c r="E618" s="131"/>
      <c r="F618" s="131"/>
      <c r="G618" s="131"/>
      <c r="H618" s="94" t="str">
        <f t="shared" si="134"/>
        <v>D</v>
      </c>
      <c r="I618" s="131"/>
      <c r="J618" s="90" t="s">
        <v>1094</v>
      </c>
      <c r="K618" s="131"/>
      <c r="L618" s="131"/>
      <c r="M618" s="131"/>
      <c r="N618" s="94" t="str">
        <f t="shared" si="135"/>
        <v>D</v>
      </c>
      <c r="O618" s="131"/>
      <c r="P618" s="136"/>
      <c r="Q618" s="85"/>
      <c r="R618" s="85"/>
      <c r="S618" s="85"/>
      <c r="T618" s="85"/>
      <c r="U618" s="85"/>
      <c r="V618" s="85"/>
      <c r="W618" s="85"/>
      <c r="X618" s="85"/>
      <c r="Y618" s="85"/>
      <c r="Z618" s="85"/>
    </row>
    <row r="619">
      <c r="A619" s="86">
        <v>45862.0</v>
      </c>
      <c r="B619" s="87">
        <f t="shared" si="133"/>
        <v>45862</v>
      </c>
      <c r="C619" s="88">
        <f t="shared" si="136"/>
        <v>0.8402777778</v>
      </c>
      <c r="D619" s="90" t="s">
        <v>1099</v>
      </c>
      <c r="E619" s="131"/>
      <c r="F619" s="131"/>
      <c r="G619" s="131"/>
      <c r="H619" s="94" t="str">
        <f t="shared" si="134"/>
        <v>D</v>
      </c>
      <c r="I619" s="131"/>
      <c r="J619" s="90" t="s">
        <v>1080</v>
      </c>
      <c r="K619" s="131"/>
      <c r="L619" s="131"/>
      <c r="M619" s="131"/>
      <c r="N619" s="94" t="str">
        <f t="shared" si="135"/>
        <v>D</v>
      </c>
      <c r="O619" s="131"/>
      <c r="P619" s="136"/>
      <c r="Q619" s="85"/>
      <c r="R619" s="85"/>
      <c r="S619" s="85"/>
      <c r="T619" s="85"/>
      <c r="U619" s="85"/>
      <c r="V619" s="85"/>
      <c r="W619" s="85"/>
      <c r="X619" s="85"/>
      <c r="Y619" s="85"/>
      <c r="Z619" s="85"/>
    </row>
    <row r="620">
      <c r="A620" s="86">
        <v>45862.0</v>
      </c>
      <c r="B620" s="87">
        <f t="shared" si="133"/>
        <v>45862</v>
      </c>
      <c r="C620" s="88">
        <f t="shared" si="136"/>
        <v>0.8472222222</v>
      </c>
      <c r="D620" s="90" t="s">
        <v>1085</v>
      </c>
      <c r="E620" s="131"/>
      <c r="F620" s="131"/>
      <c r="G620" s="131"/>
      <c r="H620" s="94" t="str">
        <f t="shared" si="134"/>
        <v>D</v>
      </c>
      <c r="I620" s="131"/>
      <c r="J620" s="90" t="s">
        <v>1088</v>
      </c>
      <c r="K620" s="131"/>
      <c r="L620" s="131"/>
      <c r="M620" s="131"/>
      <c r="N620" s="94" t="str">
        <f t="shared" si="135"/>
        <v>D</v>
      </c>
      <c r="O620" s="131"/>
      <c r="P620" s="136"/>
      <c r="Q620" s="85"/>
      <c r="R620" s="85"/>
      <c r="S620" s="85"/>
      <c r="T620" s="85"/>
      <c r="U620" s="85"/>
      <c r="V620" s="85"/>
      <c r="W620" s="85"/>
      <c r="X620" s="85"/>
      <c r="Y620" s="85"/>
      <c r="Z620" s="85"/>
    </row>
    <row r="621">
      <c r="A621" s="86">
        <v>45862.0</v>
      </c>
      <c r="B621" s="87">
        <f t="shared" si="133"/>
        <v>45862</v>
      </c>
      <c r="C621" s="88">
        <f t="shared" si="136"/>
        <v>0.8541666667</v>
      </c>
      <c r="D621" s="90" t="s">
        <v>139</v>
      </c>
      <c r="E621" s="131"/>
      <c r="F621" s="131"/>
      <c r="G621" s="131"/>
      <c r="H621" s="94" t="str">
        <f t="shared" si="134"/>
        <v>D</v>
      </c>
      <c r="I621" s="131"/>
      <c r="J621" s="90" t="s">
        <v>1097</v>
      </c>
      <c r="K621" s="131"/>
      <c r="L621" s="131"/>
      <c r="M621" s="131"/>
      <c r="N621" s="94" t="str">
        <f t="shared" si="135"/>
        <v>D</v>
      </c>
      <c r="O621" s="131"/>
      <c r="P621" s="136"/>
      <c r="Q621" s="85"/>
      <c r="R621" s="85"/>
      <c r="S621" s="85"/>
      <c r="T621" s="85"/>
      <c r="U621" s="85"/>
      <c r="V621" s="85"/>
      <c r="W621" s="85"/>
      <c r="X621" s="85"/>
      <c r="Y621" s="85"/>
      <c r="Z621" s="85"/>
    </row>
    <row r="622">
      <c r="A622" s="86">
        <v>45862.0</v>
      </c>
      <c r="B622" s="87">
        <f t="shared" si="133"/>
        <v>45862</v>
      </c>
      <c r="C622" s="88">
        <f t="shared" si="136"/>
        <v>0.8611111111</v>
      </c>
      <c r="D622" s="90" t="s">
        <v>1088</v>
      </c>
      <c r="E622" s="131"/>
      <c r="F622" s="131"/>
      <c r="G622" s="131"/>
      <c r="H622" s="94" t="str">
        <f t="shared" si="134"/>
        <v>D</v>
      </c>
      <c r="I622" s="131"/>
      <c r="J622" s="90" t="s">
        <v>1090</v>
      </c>
      <c r="K622" s="131"/>
      <c r="L622" s="131"/>
      <c r="M622" s="131"/>
      <c r="N622" s="94" t="str">
        <f t="shared" si="135"/>
        <v>D</v>
      </c>
      <c r="O622" s="131"/>
      <c r="P622" s="136"/>
      <c r="Q622" s="85"/>
      <c r="R622" s="85"/>
      <c r="S622" s="85"/>
      <c r="T622" s="85"/>
      <c r="U622" s="85"/>
      <c r="V622" s="85"/>
      <c r="W622" s="85"/>
      <c r="X622" s="85"/>
      <c r="Y622" s="85"/>
      <c r="Z622" s="85"/>
    </row>
    <row r="623">
      <c r="A623" s="86">
        <v>45862.0</v>
      </c>
      <c r="B623" s="87">
        <f t="shared" si="133"/>
        <v>45862</v>
      </c>
      <c r="C623" s="88">
        <f t="shared" si="136"/>
        <v>0.8680555556</v>
      </c>
      <c r="D623" s="90" t="s">
        <v>1095</v>
      </c>
      <c r="E623" s="131"/>
      <c r="F623" s="131"/>
      <c r="G623" s="131"/>
      <c r="H623" s="94" t="str">
        <f t="shared" si="134"/>
        <v>D</v>
      </c>
      <c r="I623" s="131"/>
      <c r="J623" s="90" t="s">
        <v>257</v>
      </c>
      <c r="K623" s="131"/>
      <c r="L623" s="131"/>
      <c r="M623" s="131"/>
      <c r="N623" s="94" t="str">
        <f t="shared" si="135"/>
        <v>D</v>
      </c>
      <c r="O623" s="131"/>
      <c r="P623" s="136"/>
      <c r="Q623" s="85"/>
      <c r="R623" s="85"/>
      <c r="S623" s="85"/>
      <c r="T623" s="85"/>
      <c r="U623" s="85"/>
      <c r="V623" s="85"/>
      <c r="W623" s="85"/>
      <c r="X623" s="85"/>
      <c r="Y623" s="85"/>
      <c r="Z623" s="85"/>
    </row>
    <row r="624">
      <c r="A624" s="86">
        <v>45862.0</v>
      </c>
      <c r="B624" s="87">
        <f t="shared" si="133"/>
        <v>45862</v>
      </c>
      <c r="C624" s="88">
        <f t="shared" si="136"/>
        <v>0.875</v>
      </c>
      <c r="D624" s="90" t="s">
        <v>1084</v>
      </c>
      <c r="E624" s="131"/>
      <c r="F624" s="131"/>
      <c r="G624" s="131"/>
      <c r="H624" s="94" t="str">
        <f t="shared" si="134"/>
        <v>D</v>
      </c>
      <c r="I624" s="131"/>
      <c r="J624" s="90" t="s">
        <v>1082</v>
      </c>
      <c r="K624" s="131"/>
      <c r="L624" s="131"/>
      <c r="M624" s="131"/>
      <c r="N624" s="94" t="str">
        <f t="shared" si="135"/>
        <v>D</v>
      </c>
      <c r="O624" s="131"/>
      <c r="P624" s="131"/>
      <c r="Q624" s="85"/>
      <c r="R624" s="85"/>
      <c r="S624" s="85"/>
      <c r="T624" s="85"/>
      <c r="U624" s="85"/>
      <c r="V624" s="85"/>
      <c r="W624" s="85"/>
      <c r="X624" s="85"/>
      <c r="Y624" s="85"/>
      <c r="Z624" s="85"/>
    </row>
    <row r="625">
      <c r="A625" s="137" t="s">
        <v>116</v>
      </c>
      <c r="B625" s="81" t="s">
        <v>16</v>
      </c>
      <c r="C625" s="150" t="s">
        <v>117</v>
      </c>
      <c r="D625" s="82" t="s">
        <v>118</v>
      </c>
      <c r="E625" s="82" t="s">
        <v>119</v>
      </c>
      <c r="F625" s="83" t="s">
        <v>120</v>
      </c>
      <c r="G625" s="82" t="s">
        <v>121</v>
      </c>
      <c r="H625" s="82" t="s">
        <v>122</v>
      </c>
      <c r="I625" s="82" t="s">
        <v>123</v>
      </c>
      <c r="J625" s="82" t="s">
        <v>118</v>
      </c>
      <c r="K625" s="82" t="s">
        <v>124</v>
      </c>
      <c r="L625" s="83" t="s">
        <v>125</v>
      </c>
      <c r="M625" s="82" t="s">
        <v>121</v>
      </c>
      <c r="N625" s="82" t="s">
        <v>122</v>
      </c>
      <c r="O625" s="82" t="s">
        <v>123</v>
      </c>
      <c r="P625" s="84" t="s">
        <v>52</v>
      </c>
      <c r="Q625" s="85"/>
      <c r="R625" s="85"/>
      <c r="S625" s="85"/>
      <c r="T625" s="85"/>
      <c r="U625" s="85"/>
      <c r="V625" s="85"/>
      <c r="W625" s="85"/>
      <c r="X625" s="85"/>
      <c r="Y625" s="85"/>
      <c r="Z625" s="85"/>
    </row>
    <row r="626">
      <c r="A626" s="86">
        <v>45863.0</v>
      </c>
      <c r="B626" s="87">
        <f t="shared" ref="B626:B650" si="137">A626</f>
        <v>45863</v>
      </c>
      <c r="C626" s="88">
        <v>0.7083333333333334</v>
      </c>
      <c r="D626" s="90" t="s">
        <v>1092</v>
      </c>
      <c r="E626" s="131"/>
      <c r="F626" s="131"/>
      <c r="G626" s="131"/>
      <c r="H626" s="94" t="str">
        <f t="shared" ref="H626:H650" si="138">IFS(G626&gt;M626,"W",G626&lt;M626,"L",G626=M626,"D")</f>
        <v>D</v>
      </c>
      <c r="I626" s="215"/>
      <c r="J626" s="89" t="s">
        <v>1084</v>
      </c>
      <c r="K626" s="131"/>
      <c r="L626" s="131"/>
      <c r="M626" s="215"/>
      <c r="N626" s="94" t="str">
        <f t="shared" ref="N626:N650" si="139">IFS(M626&gt;G626,"W",M626&lt;G626,"L",M626=G626,"D")</f>
        <v>D</v>
      </c>
      <c r="O626" s="131"/>
      <c r="P626" s="131"/>
      <c r="Q626" s="85"/>
      <c r="R626" s="85"/>
      <c r="S626" s="85"/>
      <c r="T626" s="85"/>
      <c r="U626" s="85"/>
      <c r="V626" s="85"/>
      <c r="W626" s="85"/>
      <c r="X626" s="85"/>
      <c r="Y626" s="85"/>
      <c r="Z626" s="85"/>
    </row>
    <row r="627">
      <c r="A627" s="86">
        <v>45863.0</v>
      </c>
      <c r="B627" s="87">
        <f t="shared" si="137"/>
        <v>45863</v>
      </c>
      <c r="C627" s="88">
        <f t="shared" ref="C627:C650" si="140">C626 + TIME(0, 10, 0)</f>
        <v>0.7152777778</v>
      </c>
      <c r="D627" s="90" t="s">
        <v>1082</v>
      </c>
      <c r="E627" s="131"/>
      <c r="F627" s="131"/>
      <c r="G627" s="131"/>
      <c r="H627" s="94" t="str">
        <f t="shared" si="138"/>
        <v>D</v>
      </c>
      <c r="I627" s="131"/>
      <c r="J627" s="90" t="s">
        <v>1083</v>
      </c>
      <c r="K627" s="131"/>
      <c r="L627" s="131"/>
      <c r="M627" s="131"/>
      <c r="N627" s="94" t="str">
        <f t="shared" si="139"/>
        <v>D</v>
      </c>
      <c r="O627" s="131"/>
      <c r="P627" s="131"/>
      <c r="Q627" s="85"/>
      <c r="R627" s="85"/>
      <c r="S627" s="85"/>
      <c r="T627" s="85"/>
      <c r="U627" s="85"/>
      <c r="V627" s="85"/>
      <c r="W627" s="85"/>
      <c r="X627" s="85"/>
      <c r="Y627" s="85"/>
      <c r="Z627" s="85"/>
    </row>
    <row r="628">
      <c r="A628" s="86">
        <v>45863.0</v>
      </c>
      <c r="B628" s="87">
        <f t="shared" si="137"/>
        <v>45863</v>
      </c>
      <c r="C628" s="88">
        <f t="shared" si="140"/>
        <v>0.7222222222</v>
      </c>
      <c r="D628" s="90" t="s">
        <v>1100</v>
      </c>
      <c r="E628" s="131"/>
      <c r="F628" s="131"/>
      <c r="G628" s="131"/>
      <c r="H628" s="94" t="str">
        <f t="shared" si="138"/>
        <v>D</v>
      </c>
      <c r="I628" s="131"/>
      <c r="J628" s="90" t="s">
        <v>1097</v>
      </c>
      <c r="K628" s="131"/>
      <c r="L628" s="131"/>
      <c r="M628" s="131"/>
      <c r="N628" s="94" t="str">
        <f t="shared" si="139"/>
        <v>D</v>
      </c>
      <c r="O628" s="131"/>
      <c r="P628" s="131"/>
      <c r="Q628" s="85"/>
      <c r="R628" s="85"/>
      <c r="S628" s="85"/>
      <c r="T628" s="85"/>
      <c r="U628" s="85"/>
      <c r="V628" s="85"/>
      <c r="W628" s="85"/>
      <c r="X628" s="85"/>
      <c r="Y628" s="85"/>
      <c r="Z628" s="85"/>
    </row>
    <row r="629">
      <c r="A629" s="86">
        <v>45863.0</v>
      </c>
      <c r="B629" s="87">
        <f t="shared" si="137"/>
        <v>45863</v>
      </c>
      <c r="C629" s="88">
        <f t="shared" si="140"/>
        <v>0.7291666667</v>
      </c>
      <c r="D629" s="90" t="s">
        <v>166</v>
      </c>
      <c r="E629" s="131"/>
      <c r="F629" s="131"/>
      <c r="G629" s="131"/>
      <c r="H629" s="94" t="str">
        <f t="shared" si="138"/>
        <v>D</v>
      </c>
      <c r="I629" s="131"/>
      <c r="J629" s="90" t="s">
        <v>1088</v>
      </c>
      <c r="K629" s="131"/>
      <c r="L629" s="131"/>
      <c r="M629" s="131"/>
      <c r="N629" s="94" t="str">
        <f t="shared" si="139"/>
        <v>D</v>
      </c>
      <c r="O629" s="131"/>
      <c r="P629" s="136"/>
      <c r="Q629" s="85"/>
      <c r="R629" s="85"/>
      <c r="S629" s="85"/>
      <c r="T629" s="85"/>
      <c r="U629" s="85"/>
      <c r="V629" s="85"/>
      <c r="W629" s="85"/>
      <c r="X629" s="85"/>
      <c r="Y629" s="85"/>
      <c r="Z629" s="85"/>
    </row>
    <row r="630">
      <c r="A630" s="86">
        <v>45863.0</v>
      </c>
      <c r="B630" s="87">
        <f t="shared" si="137"/>
        <v>45863</v>
      </c>
      <c r="C630" s="88">
        <f t="shared" si="140"/>
        <v>0.7361111111</v>
      </c>
      <c r="D630" s="90" t="s">
        <v>1090</v>
      </c>
      <c r="E630" s="131"/>
      <c r="F630" s="131"/>
      <c r="G630" s="131"/>
      <c r="H630" s="94" t="str">
        <f t="shared" si="138"/>
        <v>D</v>
      </c>
      <c r="I630" s="131"/>
      <c r="J630" s="90" t="s">
        <v>1087</v>
      </c>
      <c r="K630" s="131"/>
      <c r="L630" s="131"/>
      <c r="M630" s="131"/>
      <c r="N630" s="94" t="str">
        <f t="shared" si="139"/>
        <v>D</v>
      </c>
      <c r="O630" s="131"/>
      <c r="P630" s="131"/>
      <c r="Q630" s="85"/>
      <c r="R630" s="85"/>
      <c r="S630" s="85"/>
      <c r="T630" s="85"/>
      <c r="U630" s="85"/>
      <c r="V630" s="85"/>
      <c r="W630" s="85"/>
      <c r="X630" s="85"/>
      <c r="Y630" s="85"/>
      <c r="Z630" s="85"/>
    </row>
    <row r="631">
      <c r="A631" s="86">
        <v>45863.0</v>
      </c>
      <c r="B631" s="87">
        <f t="shared" si="137"/>
        <v>45863</v>
      </c>
      <c r="C631" s="88">
        <f t="shared" si="140"/>
        <v>0.7430555556</v>
      </c>
      <c r="D631" s="90" t="s">
        <v>1088</v>
      </c>
      <c r="E631" s="131"/>
      <c r="F631" s="131"/>
      <c r="G631" s="131"/>
      <c r="H631" s="94" t="str">
        <f t="shared" si="138"/>
        <v>D</v>
      </c>
      <c r="I631" s="131"/>
      <c r="J631" s="90" t="s">
        <v>144</v>
      </c>
      <c r="K631" s="131"/>
      <c r="L631" s="131"/>
      <c r="M631" s="131"/>
      <c r="N631" s="94" t="str">
        <f t="shared" si="139"/>
        <v>D</v>
      </c>
      <c r="O631" s="131"/>
      <c r="P631" s="136"/>
      <c r="Q631" s="85"/>
      <c r="R631" s="85"/>
      <c r="S631" s="85"/>
      <c r="T631" s="85"/>
      <c r="U631" s="85"/>
      <c r="V631" s="85"/>
      <c r="W631" s="85"/>
      <c r="X631" s="85"/>
      <c r="Y631" s="85"/>
      <c r="Z631" s="85"/>
    </row>
    <row r="632">
      <c r="A632" s="86">
        <v>45863.0</v>
      </c>
      <c r="B632" s="87">
        <f t="shared" si="137"/>
        <v>45863</v>
      </c>
      <c r="C632" s="88">
        <f t="shared" si="140"/>
        <v>0.75</v>
      </c>
      <c r="D632" s="90" t="s">
        <v>1097</v>
      </c>
      <c r="E632" s="131"/>
      <c r="F632" s="131"/>
      <c r="G632" s="131"/>
      <c r="H632" s="94" t="str">
        <f t="shared" si="138"/>
        <v>D</v>
      </c>
      <c r="I632" s="131"/>
      <c r="J632" s="90" t="s">
        <v>1099</v>
      </c>
      <c r="K632" s="131"/>
      <c r="L632" s="131"/>
      <c r="M632" s="131"/>
      <c r="N632" s="94" t="str">
        <f t="shared" si="139"/>
        <v>D</v>
      </c>
      <c r="O632" s="131"/>
      <c r="P632" s="131"/>
      <c r="Q632" s="85"/>
      <c r="R632" s="85"/>
      <c r="S632" s="85"/>
      <c r="T632" s="85"/>
      <c r="U632" s="85"/>
      <c r="V632" s="85"/>
      <c r="W632" s="85"/>
      <c r="X632" s="85"/>
      <c r="Y632" s="85"/>
      <c r="Z632" s="85"/>
    </row>
    <row r="633">
      <c r="A633" s="86">
        <v>45863.0</v>
      </c>
      <c r="B633" s="87">
        <f t="shared" si="137"/>
        <v>45863</v>
      </c>
      <c r="C633" s="88">
        <f t="shared" si="140"/>
        <v>0.7569444444</v>
      </c>
      <c r="D633" s="90" t="s">
        <v>1085</v>
      </c>
      <c r="E633" s="131"/>
      <c r="F633" s="131"/>
      <c r="G633" s="131"/>
      <c r="H633" s="94" t="str">
        <f t="shared" si="138"/>
        <v>D</v>
      </c>
      <c r="I633" s="131"/>
      <c r="J633" s="90" t="s">
        <v>1100</v>
      </c>
      <c r="K633" s="131"/>
      <c r="L633" s="131"/>
      <c r="M633" s="131"/>
      <c r="N633" s="94" t="str">
        <f t="shared" si="139"/>
        <v>D</v>
      </c>
      <c r="O633" s="131"/>
      <c r="P633" s="136"/>
      <c r="Q633" s="85"/>
      <c r="R633" s="85"/>
      <c r="S633" s="85"/>
      <c r="T633" s="85"/>
      <c r="U633" s="85"/>
      <c r="V633" s="85"/>
      <c r="W633" s="85"/>
      <c r="X633" s="85"/>
      <c r="Y633" s="85"/>
      <c r="Z633" s="85"/>
    </row>
    <row r="634">
      <c r="A634" s="86">
        <v>45863.0</v>
      </c>
      <c r="B634" s="87">
        <f t="shared" si="137"/>
        <v>45863</v>
      </c>
      <c r="C634" s="88">
        <f t="shared" si="140"/>
        <v>0.7638888889</v>
      </c>
      <c r="D634" s="90" t="s">
        <v>1080</v>
      </c>
      <c r="E634" s="131"/>
      <c r="F634" s="131"/>
      <c r="G634" s="131"/>
      <c r="H634" s="94" t="str">
        <f t="shared" si="138"/>
        <v>D</v>
      </c>
      <c r="I634" s="131"/>
      <c r="J634" s="90" t="s">
        <v>1089</v>
      </c>
      <c r="K634" s="131"/>
      <c r="L634" s="131"/>
      <c r="M634" s="131"/>
      <c r="N634" s="94" t="str">
        <f t="shared" si="139"/>
        <v>D</v>
      </c>
      <c r="O634" s="131"/>
      <c r="P634" s="131"/>
      <c r="Q634" s="85"/>
      <c r="R634" s="85"/>
      <c r="S634" s="85"/>
      <c r="T634" s="85"/>
      <c r="U634" s="85"/>
      <c r="V634" s="85"/>
      <c r="W634" s="85"/>
      <c r="X634" s="85"/>
      <c r="Y634" s="85"/>
      <c r="Z634" s="85"/>
    </row>
    <row r="635">
      <c r="A635" s="86">
        <v>45863.0</v>
      </c>
      <c r="B635" s="87">
        <f t="shared" si="137"/>
        <v>45863</v>
      </c>
      <c r="C635" s="88">
        <f t="shared" si="140"/>
        <v>0.7708333333</v>
      </c>
      <c r="D635" s="90" t="s">
        <v>1084</v>
      </c>
      <c r="E635" s="131"/>
      <c r="F635" s="131"/>
      <c r="G635" s="131"/>
      <c r="H635" s="94" t="str">
        <f t="shared" si="138"/>
        <v>D</v>
      </c>
      <c r="I635" s="131"/>
      <c r="J635" s="90" t="s">
        <v>139</v>
      </c>
      <c r="K635" s="131"/>
      <c r="L635" s="131"/>
      <c r="M635" s="131"/>
      <c r="N635" s="94" t="str">
        <f t="shared" si="139"/>
        <v>D</v>
      </c>
      <c r="O635" s="131"/>
      <c r="P635" s="136"/>
      <c r="Q635" s="85"/>
      <c r="R635" s="85"/>
      <c r="S635" s="85"/>
      <c r="T635" s="85"/>
      <c r="U635" s="85"/>
      <c r="V635" s="85"/>
      <c r="W635" s="85"/>
      <c r="X635" s="85"/>
      <c r="Y635" s="85"/>
      <c r="Z635" s="85"/>
    </row>
    <row r="636">
      <c r="A636" s="86">
        <v>45863.0</v>
      </c>
      <c r="B636" s="87">
        <f t="shared" si="137"/>
        <v>45863</v>
      </c>
      <c r="C636" s="88">
        <f t="shared" si="140"/>
        <v>0.7777777778</v>
      </c>
      <c r="D636" s="90" t="s">
        <v>144</v>
      </c>
      <c r="E636" s="131"/>
      <c r="F636" s="131"/>
      <c r="G636" s="131"/>
      <c r="H636" s="94" t="str">
        <f t="shared" si="138"/>
        <v>D</v>
      </c>
      <c r="I636" s="131"/>
      <c r="J636" s="90" t="s">
        <v>1082</v>
      </c>
      <c r="K636" s="131"/>
      <c r="L636" s="131"/>
      <c r="M636" s="131"/>
      <c r="N636" s="94" t="str">
        <f t="shared" si="139"/>
        <v>D</v>
      </c>
      <c r="O636" s="131"/>
      <c r="P636" s="136"/>
      <c r="Q636" s="85"/>
      <c r="R636" s="85"/>
      <c r="S636" s="85"/>
      <c r="T636" s="85"/>
      <c r="U636" s="85"/>
      <c r="V636" s="85"/>
      <c r="W636" s="85"/>
      <c r="X636" s="85"/>
      <c r="Y636" s="85"/>
      <c r="Z636" s="85"/>
    </row>
    <row r="637">
      <c r="A637" s="86">
        <v>45863.0</v>
      </c>
      <c r="B637" s="87">
        <f t="shared" si="137"/>
        <v>45863</v>
      </c>
      <c r="C637" s="88">
        <f t="shared" si="140"/>
        <v>0.7847222222</v>
      </c>
      <c r="D637" s="90" t="s">
        <v>1086</v>
      </c>
      <c r="E637" s="131"/>
      <c r="F637" s="131"/>
      <c r="G637" s="131"/>
      <c r="H637" s="94" t="str">
        <f t="shared" si="138"/>
        <v>D</v>
      </c>
      <c r="I637" s="131"/>
      <c r="J637" s="90" t="s">
        <v>1095</v>
      </c>
      <c r="K637" s="131"/>
      <c r="L637" s="131"/>
      <c r="M637" s="131"/>
      <c r="N637" s="94" t="str">
        <f t="shared" si="139"/>
        <v>D</v>
      </c>
      <c r="O637" s="131"/>
      <c r="P637" s="136"/>
      <c r="Q637" s="85"/>
      <c r="R637" s="85"/>
      <c r="S637" s="85"/>
      <c r="T637" s="85"/>
      <c r="U637" s="85"/>
      <c r="V637" s="85"/>
      <c r="W637" s="85"/>
      <c r="X637" s="85"/>
      <c r="Y637" s="85"/>
      <c r="Z637" s="85"/>
    </row>
    <row r="638">
      <c r="A638" s="86">
        <v>45863.0</v>
      </c>
      <c r="B638" s="87">
        <f t="shared" si="137"/>
        <v>45863</v>
      </c>
      <c r="C638" s="88">
        <f t="shared" si="140"/>
        <v>0.7916666667</v>
      </c>
      <c r="D638" s="90" t="s">
        <v>1094</v>
      </c>
      <c r="E638" s="131"/>
      <c r="F638" s="131"/>
      <c r="G638" s="131"/>
      <c r="H638" s="94" t="str">
        <f t="shared" si="138"/>
        <v>D</v>
      </c>
      <c r="I638" s="131"/>
      <c r="J638" s="90" t="s">
        <v>1080</v>
      </c>
      <c r="K638" s="131"/>
      <c r="L638" s="131"/>
      <c r="M638" s="131"/>
      <c r="N638" s="94" t="str">
        <f t="shared" si="139"/>
        <v>D</v>
      </c>
      <c r="O638" s="131"/>
      <c r="P638" s="136"/>
      <c r="Q638" s="85"/>
      <c r="R638" s="85"/>
      <c r="S638" s="85"/>
      <c r="T638" s="85"/>
      <c r="U638" s="85"/>
      <c r="V638" s="85"/>
      <c r="W638" s="85"/>
      <c r="X638" s="85"/>
      <c r="Y638" s="85"/>
      <c r="Z638" s="85"/>
    </row>
    <row r="639">
      <c r="A639" s="86">
        <v>45863.0</v>
      </c>
      <c r="B639" s="87">
        <f t="shared" si="137"/>
        <v>45863</v>
      </c>
      <c r="C639" s="88">
        <f t="shared" si="140"/>
        <v>0.7986111111</v>
      </c>
      <c r="D639" s="90" t="s">
        <v>1096</v>
      </c>
      <c r="E639" s="131"/>
      <c r="F639" s="131"/>
      <c r="G639" s="131"/>
      <c r="H639" s="94" t="str">
        <f t="shared" si="138"/>
        <v>D</v>
      </c>
      <c r="I639" s="131"/>
      <c r="J639" s="90" t="s">
        <v>1090</v>
      </c>
      <c r="K639" s="131"/>
      <c r="L639" s="131"/>
      <c r="M639" s="131"/>
      <c r="N639" s="94" t="str">
        <f t="shared" si="139"/>
        <v>D</v>
      </c>
      <c r="O639" s="131"/>
      <c r="P639" s="136"/>
      <c r="Q639" s="85"/>
      <c r="R639" s="85"/>
      <c r="S639" s="85"/>
      <c r="T639" s="85"/>
      <c r="U639" s="85"/>
      <c r="V639" s="85"/>
      <c r="W639" s="85"/>
      <c r="X639" s="85"/>
      <c r="Y639" s="85"/>
      <c r="Z639" s="85"/>
    </row>
    <row r="640">
      <c r="A640" s="86">
        <v>45863.0</v>
      </c>
      <c r="B640" s="87">
        <f t="shared" si="137"/>
        <v>45863</v>
      </c>
      <c r="C640" s="88">
        <f t="shared" si="140"/>
        <v>0.8055555556</v>
      </c>
      <c r="D640" s="90" t="s">
        <v>1081</v>
      </c>
      <c r="E640" s="131"/>
      <c r="F640" s="131"/>
      <c r="G640" s="131"/>
      <c r="H640" s="94" t="str">
        <f t="shared" si="138"/>
        <v>D</v>
      </c>
      <c r="I640" s="131"/>
      <c r="J640" s="90" t="s">
        <v>257</v>
      </c>
      <c r="K640" s="131"/>
      <c r="L640" s="131"/>
      <c r="M640" s="131"/>
      <c r="N640" s="94" t="str">
        <f t="shared" si="139"/>
        <v>D</v>
      </c>
      <c r="O640" s="131"/>
      <c r="P640" s="136"/>
      <c r="Q640" s="85"/>
      <c r="R640" s="85"/>
      <c r="S640" s="85"/>
      <c r="T640" s="85"/>
      <c r="U640" s="85"/>
      <c r="V640" s="85"/>
      <c r="W640" s="85"/>
      <c r="X640" s="85"/>
      <c r="Y640" s="85"/>
      <c r="Z640" s="85"/>
    </row>
    <row r="641">
      <c r="A641" s="86">
        <v>45863.0</v>
      </c>
      <c r="B641" s="87">
        <f t="shared" si="137"/>
        <v>45863</v>
      </c>
      <c r="C641" s="88">
        <f t="shared" si="140"/>
        <v>0.8125</v>
      </c>
      <c r="D641" s="90" t="s">
        <v>1095</v>
      </c>
      <c r="E641" s="131"/>
      <c r="F641" s="131"/>
      <c r="G641" s="131"/>
      <c r="H641" s="94" t="str">
        <f t="shared" si="138"/>
        <v>D</v>
      </c>
      <c r="I641" s="131"/>
      <c r="J641" s="90" t="s">
        <v>1086</v>
      </c>
      <c r="K641" s="131"/>
      <c r="L641" s="131"/>
      <c r="M641" s="131"/>
      <c r="N641" s="94" t="str">
        <f t="shared" si="139"/>
        <v>D</v>
      </c>
      <c r="O641" s="131"/>
      <c r="P641" s="136"/>
      <c r="Q641" s="85"/>
      <c r="R641" s="85"/>
      <c r="S641" s="85"/>
      <c r="T641" s="85"/>
      <c r="U641" s="85"/>
      <c r="V641" s="85"/>
      <c r="W641" s="85"/>
      <c r="X641" s="85"/>
      <c r="Y641" s="85"/>
      <c r="Z641" s="85"/>
    </row>
    <row r="642">
      <c r="A642" s="86">
        <v>45863.0</v>
      </c>
      <c r="B642" s="87">
        <f t="shared" si="137"/>
        <v>45863</v>
      </c>
      <c r="C642" s="88">
        <f t="shared" si="140"/>
        <v>0.8194444444</v>
      </c>
      <c r="D642" s="90" t="s">
        <v>1087</v>
      </c>
      <c r="E642" s="131"/>
      <c r="F642" s="131"/>
      <c r="G642" s="131"/>
      <c r="H642" s="94" t="str">
        <f t="shared" si="138"/>
        <v>D</v>
      </c>
      <c r="I642" s="131"/>
      <c r="J642" s="90" t="s">
        <v>1098</v>
      </c>
      <c r="K642" s="131"/>
      <c r="L642" s="131"/>
      <c r="M642" s="131"/>
      <c r="N642" s="94" t="str">
        <f t="shared" si="139"/>
        <v>D</v>
      </c>
      <c r="O642" s="131"/>
      <c r="P642" s="136"/>
      <c r="Q642" s="85"/>
      <c r="R642" s="85"/>
      <c r="S642" s="85"/>
      <c r="T642" s="85"/>
      <c r="U642" s="85"/>
      <c r="V642" s="85"/>
      <c r="W642" s="85"/>
      <c r="X642" s="85"/>
      <c r="Y642" s="85"/>
      <c r="Z642" s="85"/>
    </row>
    <row r="643">
      <c r="A643" s="86">
        <v>45863.0</v>
      </c>
      <c r="B643" s="87">
        <f t="shared" si="137"/>
        <v>45863</v>
      </c>
      <c r="C643" s="88">
        <f t="shared" si="140"/>
        <v>0.8263888889</v>
      </c>
      <c r="D643" s="90" t="s">
        <v>1093</v>
      </c>
      <c r="E643" s="131"/>
      <c r="F643" s="131"/>
      <c r="G643" s="131"/>
      <c r="H643" s="94" t="str">
        <f t="shared" si="138"/>
        <v>D</v>
      </c>
      <c r="I643" s="131"/>
      <c r="J643" s="90" t="s">
        <v>1094</v>
      </c>
      <c r="K643" s="131"/>
      <c r="L643" s="131"/>
      <c r="M643" s="131"/>
      <c r="N643" s="94" t="str">
        <f t="shared" si="139"/>
        <v>D</v>
      </c>
      <c r="O643" s="131"/>
      <c r="P643" s="136"/>
      <c r="Q643" s="85"/>
      <c r="R643" s="85"/>
      <c r="S643" s="85"/>
      <c r="T643" s="85"/>
      <c r="U643" s="85"/>
      <c r="V643" s="85"/>
      <c r="W643" s="85"/>
      <c r="X643" s="85"/>
      <c r="Y643" s="85"/>
      <c r="Z643" s="85"/>
    </row>
    <row r="644">
      <c r="A644" s="86">
        <v>45863.0</v>
      </c>
      <c r="B644" s="87">
        <f t="shared" si="137"/>
        <v>45863</v>
      </c>
      <c r="C644" s="88">
        <f t="shared" si="140"/>
        <v>0.8333333333</v>
      </c>
      <c r="D644" s="90" t="s">
        <v>1089</v>
      </c>
      <c r="E644" s="131"/>
      <c r="F644" s="131"/>
      <c r="G644" s="131"/>
      <c r="H644" s="94" t="str">
        <f t="shared" si="138"/>
        <v>D</v>
      </c>
      <c r="I644" s="131"/>
      <c r="J644" s="90" t="s">
        <v>1092</v>
      </c>
      <c r="K644" s="131"/>
      <c r="L644" s="131"/>
      <c r="M644" s="131"/>
      <c r="N644" s="94" t="str">
        <f t="shared" si="139"/>
        <v>D</v>
      </c>
      <c r="O644" s="131"/>
      <c r="P644" s="136"/>
      <c r="Q644" s="85"/>
      <c r="R644" s="85"/>
      <c r="S644" s="85"/>
      <c r="T644" s="85"/>
      <c r="U644" s="85"/>
      <c r="V644" s="85"/>
      <c r="W644" s="85"/>
      <c r="X644" s="85"/>
      <c r="Y644" s="85"/>
      <c r="Z644" s="85"/>
    </row>
    <row r="645">
      <c r="A645" s="86">
        <v>45863.0</v>
      </c>
      <c r="B645" s="87">
        <f t="shared" si="137"/>
        <v>45863</v>
      </c>
      <c r="C645" s="88">
        <f t="shared" si="140"/>
        <v>0.8402777778</v>
      </c>
      <c r="D645" s="90" t="s">
        <v>1083</v>
      </c>
      <c r="E645" s="131"/>
      <c r="F645" s="131"/>
      <c r="G645" s="131"/>
      <c r="H645" s="94" t="str">
        <f t="shared" si="138"/>
        <v>D</v>
      </c>
      <c r="I645" s="131"/>
      <c r="J645" s="90" t="s">
        <v>1085</v>
      </c>
      <c r="K645" s="131"/>
      <c r="L645" s="131"/>
      <c r="M645" s="131"/>
      <c r="N645" s="94" t="str">
        <f t="shared" si="139"/>
        <v>D</v>
      </c>
      <c r="O645" s="131"/>
      <c r="P645" s="136"/>
      <c r="Q645" s="85"/>
      <c r="R645" s="85"/>
      <c r="S645" s="85"/>
      <c r="T645" s="85"/>
      <c r="U645" s="85"/>
      <c r="V645" s="85"/>
      <c r="W645" s="85"/>
      <c r="X645" s="85"/>
      <c r="Y645" s="85"/>
      <c r="Z645" s="85"/>
    </row>
    <row r="646">
      <c r="A646" s="86">
        <v>45863.0</v>
      </c>
      <c r="B646" s="87">
        <f t="shared" si="137"/>
        <v>45863</v>
      </c>
      <c r="C646" s="88">
        <f t="shared" si="140"/>
        <v>0.8472222222</v>
      </c>
      <c r="D646" s="90" t="s">
        <v>1098</v>
      </c>
      <c r="E646" s="131"/>
      <c r="F646" s="131"/>
      <c r="G646" s="131"/>
      <c r="H646" s="94" t="str">
        <f t="shared" si="138"/>
        <v>D</v>
      </c>
      <c r="I646" s="131"/>
      <c r="J646" s="90" t="s">
        <v>1091</v>
      </c>
      <c r="K646" s="131"/>
      <c r="L646" s="131"/>
      <c r="M646" s="131"/>
      <c r="N646" s="94" t="str">
        <f t="shared" si="139"/>
        <v>D</v>
      </c>
      <c r="O646" s="131"/>
      <c r="P646" s="136"/>
      <c r="Q646" s="85"/>
      <c r="R646" s="85"/>
      <c r="S646" s="85"/>
      <c r="T646" s="85"/>
      <c r="U646" s="85"/>
      <c r="V646" s="85"/>
      <c r="W646" s="85"/>
      <c r="X646" s="85"/>
      <c r="Y646" s="85"/>
      <c r="Z646" s="85"/>
    </row>
    <row r="647">
      <c r="A647" s="86">
        <v>45863.0</v>
      </c>
      <c r="B647" s="87">
        <f t="shared" si="137"/>
        <v>45863</v>
      </c>
      <c r="C647" s="88">
        <f t="shared" si="140"/>
        <v>0.8541666667</v>
      </c>
      <c r="D647" s="90" t="s">
        <v>139</v>
      </c>
      <c r="E647" s="131"/>
      <c r="F647" s="131"/>
      <c r="G647" s="131"/>
      <c r="H647" s="94" t="str">
        <f t="shared" si="138"/>
        <v>D</v>
      </c>
      <c r="I647" s="131"/>
      <c r="J647" s="90" t="s">
        <v>166</v>
      </c>
      <c r="K647" s="131"/>
      <c r="L647" s="131"/>
      <c r="M647" s="131"/>
      <c r="N647" s="94" t="str">
        <f t="shared" si="139"/>
        <v>D</v>
      </c>
      <c r="O647" s="131"/>
      <c r="P647" s="136"/>
      <c r="Q647" s="85"/>
      <c r="R647" s="85"/>
      <c r="S647" s="85"/>
      <c r="T647" s="85"/>
      <c r="U647" s="85"/>
      <c r="V647" s="85"/>
      <c r="W647" s="85"/>
      <c r="X647" s="85"/>
      <c r="Y647" s="85"/>
      <c r="Z647" s="85"/>
    </row>
    <row r="648">
      <c r="A648" s="86">
        <v>45863.0</v>
      </c>
      <c r="B648" s="87">
        <f t="shared" si="137"/>
        <v>45863</v>
      </c>
      <c r="C648" s="88">
        <f t="shared" si="140"/>
        <v>0.8611111111</v>
      </c>
      <c r="D648" s="90" t="s">
        <v>1099</v>
      </c>
      <c r="E648" s="131"/>
      <c r="F648" s="131"/>
      <c r="G648" s="131"/>
      <c r="H648" s="94" t="str">
        <f t="shared" si="138"/>
        <v>D</v>
      </c>
      <c r="I648" s="131"/>
      <c r="J648" s="90" t="s">
        <v>1096</v>
      </c>
      <c r="K648" s="131"/>
      <c r="L648" s="131"/>
      <c r="M648" s="131"/>
      <c r="N648" s="94" t="str">
        <f t="shared" si="139"/>
        <v>D</v>
      </c>
      <c r="O648" s="131"/>
      <c r="P648" s="136"/>
      <c r="Q648" s="85"/>
      <c r="R648" s="85"/>
      <c r="S648" s="85"/>
      <c r="T648" s="85"/>
      <c r="U648" s="85"/>
      <c r="V648" s="85"/>
      <c r="W648" s="85"/>
      <c r="X648" s="85"/>
      <c r="Y648" s="85"/>
      <c r="Z648" s="85"/>
    </row>
    <row r="649">
      <c r="A649" s="86">
        <v>45863.0</v>
      </c>
      <c r="B649" s="87">
        <f t="shared" si="137"/>
        <v>45863</v>
      </c>
      <c r="C649" s="88">
        <f t="shared" si="140"/>
        <v>0.8680555556</v>
      </c>
      <c r="D649" s="90" t="s">
        <v>1091</v>
      </c>
      <c r="E649" s="131"/>
      <c r="F649" s="131"/>
      <c r="G649" s="131"/>
      <c r="H649" s="94" t="str">
        <f t="shared" si="138"/>
        <v>D</v>
      </c>
      <c r="I649" s="131"/>
      <c r="J649" s="90" t="s">
        <v>1081</v>
      </c>
      <c r="K649" s="131"/>
      <c r="L649" s="131"/>
      <c r="M649" s="131"/>
      <c r="N649" s="94" t="str">
        <f t="shared" si="139"/>
        <v>D</v>
      </c>
      <c r="O649" s="131"/>
      <c r="P649" s="136"/>
      <c r="Q649" s="85"/>
      <c r="R649" s="85"/>
      <c r="S649" s="85"/>
      <c r="T649" s="85"/>
      <c r="U649" s="85"/>
      <c r="V649" s="85"/>
      <c r="W649" s="85"/>
      <c r="X649" s="85"/>
      <c r="Y649" s="85"/>
      <c r="Z649" s="85"/>
    </row>
    <row r="650">
      <c r="A650" s="86">
        <v>45863.0</v>
      </c>
      <c r="B650" s="87">
        <f t="shared" si="137"/>
        <v>45863</v>
      </c>
      <c r="C650" s="88">
        <f t="shared" si="140"/>
        <v>0.875</v>
      </c>
      <c r="D650" s="90" t="s">
        <v>257</v>
      </c>
      <c r="E650" s="131"/>
      <c r="F650" s="131"/>
      <c r="G650" s="131"/>
      <c r="H650" s="94" t="str">
        <f t="shared" si="138"/>
        <v>D</v>
      </c>
      <c r="I650" s="131"/>
      <c r="J650" s="90" t="s">
        <v>1093</v>
      </c>
      <c r="K650" s="131"/>
      <c r="L650" s="131"/>
      <c r="M650" s="131"/>
      <c r="N650" s="94" t="str">
        <f t="shared" si="139"/>
        <v>D</v>
      </c>
      <c r="O650" s="131"/>
      <c r="P650" s="131"/>
      <c r="Q650" s="85"/>
      <c r="R650" s="85"/>
      <c r="S650" s="85"/>
      <c r="T650" s="85"/>
      <c r="U650" s="85"/>
      <c r="V650" s="85"/>
      <c r="W650" s="85"/>
      <c r="X650" s="85"/>
      <c r="Y650" s="85"/>
      <c r="Z650" s="85"/>
    </row>
    <row r="651">
      <c r="A651" s="137" t="s">
        <v>116</v>
      </c>
      <c r="B651" s="81" t="s">
        <v>16</v>
      </c>
      <c r="C651" s="150" t="s">
        <v>117</v>
      </c>
      <c r="D651" s="82" t="s">
        <v>118</v>
      </c>
      <c r="E651" s="82" t="s">
        <v>119</v>
      </c>
      <c r="F651" s="83" t="s">
        <v>120</v>
      </c>
      <c r="G651" s="82" t="s">
        <v>121</v>
      </c>
      <c r="H651" s="82" t="s">
        <v>122</v>
      </c>
      <c r="I651" s="82" t="s">
        <v>123</v>
      </c>
      <c r="J651" s="82" t="s">
        <v>118</v>
      </c>
      <c r="K651" s="82" t="s">
        <v>124</v>
      </c>
      <c r="L651" s="83" t="s">
        <v>125</v>
      </c>
      <c r="M651" s="82" t="s">
        <v>121</v>
      </c>
      <c r="N651" s="82" t="s">
        <v>122</v>
      </c>
      <c r="O651" s="82" t="s">
        <v>123</v>
      </c>
      <c r="P651" s="84" t="s">
        <v>52</v>
      </c>
      <c r="Q651" s="85"/>
      <c r="R651" s="85"/>
      <c r="S651" s="85"/>
      <c r="T651" s="85"/>
      <c r="U651" s="85"/>
      <c r="V651" s="85"/>
      <c r="W651" s="85"/>
      <c r="X651" s="85"/>
      <c r="Y651" s="85"/>
      <c r="Z651" s="85"/>
    </row>
    <row r="652">
      <c r="A652" s="86">
        <v>45864.0</v>
      </c>
      <c r="B652" s="87">
        <f t="shared" ref="B652:B676" si="141">A652</f>
        <v>45864</v>
      </c>
      <c r="C652" s="88">
        <v>0.7083333333333334</v>
      </c>
      <c r="D652" s="90" t="s">
        <v>1098</v>
      </c>
      <c r="E652" s="131"/>
      <c r="F652" s="131"/>
      <c r="G652" s="131"/>
      <c r="H652" s="94" t="str">
        <f t="shared" ref="H652:H676" si="142">IFS(G652&gt;M652,"W",G652&lt;M652,"L",G652=M652,"D")</f>
        <v>D</v>
      </c>
      <c r="I652" s="215"/>
      <c r="J652" s="89" t="s">
        <v>139</v>
      </c>
      <c r="K652" s="131"/>
      <c r="L652" s="131"/>
      <c r="M652" s="215"/>
      <c r="N652" s="94" t="str">
        <f t="shared" ref="N652:N676" si="143">IFS(M652&gt;G652,"W",M652&lt;G652,"L",M652=G652,"D")</f>
        <v>D</v>
      </c>
      <c r="O652" s="131"/>
      <c r="P652" s="131"/>
      <c r="Q652" s="85"/>
      <c r="R652" s="85"/>
      <c r="S652" s="85"/>
      <c r="T652" s="85"/>
      <c r="U652" s="85"/>
      <c r="V652" s="85"/>
      <c r="W652" s="85"/>
      <c r="X652" s="85"/>
      <c r="Y652" s="85"/>
      <c r="Z652" s="85"/>
    </row>
    <row r="653">
      <c r="A653" s="86">
        <v>45864.0</v>
      </c>
      <c r="B653" s="87">
        <f t="shared" si="141"/>
        <v>45864</v>
      </c>
      <c r="C653" s="88">
        <f t="shared" ref="C653:C676" si="144">C652 + TIME(0, 10, 0)</f>
        <v>0.7152777778</v>
      </c>
      <c r="D653" s="90" t="s">
        <v>1093</v>
      </c>
      <c r="E653" s="131"/>
      <c r="F653" s="131"/>
      <c r="G653" s="131"/>
      <c r="H653" s="94" t="str">
        <f t="shared" si="142"/>
        <v>D</v>
      </c>
      <c r="I653" s="131"/>
      <c r="J653" s="90" t="s">
        <v>1084</v>
      </c>
      <c r="K653" s="131"/>
      <c r="L653" s="131"/>
      <c r="M653" s="131"/>
      <c r="N653" s="94" t="str">
        <f t="shared" si="143"/>
        <v>D</v>
      </c>
      <c r="O653" s="131"/>
      <c r="P653" s="131"/>
      <c r="Q653" s="85"/>
      <c r="R653" s="85"/>
      <c r="S653" s="85"/>
      <c r="T653" s="85"/>
      <c r="U653" s="85"/>
      <c r="V653" s="85"/>
      <c r="W653" s="85"/>
      <c r="X653" s="85"/>
      <c r="Y653" s="85"/>
      <c r="Z653" s="85"/>
    </row>
    <row r="654">
      <c r="A654" s="86">
        <v>45864.0</v>
      </c>
      <c r="B654" s="87">
        <f t="shared" si="141"/>
        <v>45864</v>
      </c>
      <c r="C654" s="88">
        <f t="shared" si="144"/>
        <v>0.7222222222</v>
      </c>
      <c r="D654" s="90" t="s">
        <v>1097</v>
      </c>
      <c r="E654" s="131"/>
      <c r="F654" s="131"/>
      <c r="G654" s="131"/>
      <c r="H654" s="94" t="str">
        <f t="shared" si="142"/>
        <v>D</v>
      </c>
      <c r="I654" s="131"/>
      <c r="J654" s="90" t="s">
        <v>1082</v>
      </c>
      <c r="K654" s="131"/>
      <c r="L654" s="131"/>
      <c r="M654" s="131"/>
      <c r="N654" s="94" t="str">
        <f t="shared" si="143"/>
        <v>D</v>
      </c>
      <c r="O654" s="131"/>
      <c r="P654" s="131"/>
      <c r="Q654" s="85"/>
      <c r="R654" s="85"/>
      <c r="S654" s="85"/>
      <c r="T654" s="85"/>
      <c r="U654" s="85"/>
      <c r="V654" s="85"/>
      <c r="W654" s="85"/>
      <c r="X654" s="85"/>
      <c r="Y654" s="85"/>
      <c r="Z654" s="85"/>
    </row>
    <row r="655">
      <c r="A655" s="86">
        <v>45864.0</v>
      </c>
      <c r="B655" s="87">
        <f t="shared" si="141"/>
        <v>45864</v>
      </c>
      <c r="C655" s="88">
        <f t="shared" si="144"/>
        <v>0.7291666667</v>
      </c>
      <c r="D655" s="90" t="s">
        <v>1091</v>
      </c>
      <c r="E655" s="131"/>
      <c r="F655" s="131"/>
      <c r="G655" s="131"/>
      <c r="H655" s="94" t="str">
        <f t="shared" si="142"/>
        <v>D</v>
      </c>
      <c r="I655" s="131"/>
      <c r="J655" s="90" t="s">
        <v>1096</v>
      </c>
      <c r="K655" s="131"/>
      <c r="L655" s="131"/>
      <c r="M655" s="131"/>
      <c r="N655" s="94" t="str">
        <f t="shared" si="143"/>
        <v>D</v>
      </c>
      <c r="O655" s="131"/>
      <c r="P655" s="131"/>
      <c r="Q655" s="85"/>
      <c r="R655" s="85"/>
      <c r="S655" s="85"/>
      <c r="T655" s="85"/>
      <c r="U655" s="85"/>
      <c r="V655" s="85"/>
      <c r="W655" s="85"/>
      <c r="X655" s="85"/>
      <c r="Y655" s="85"/>
      <c r="Z655" s="85"/>
    </row>
    <row r="656">
      <c r="A656" s="86">
        <v>45864.0</v>
      </c>
      <c r="B656" s="87">
        <f t="shared" si="141"/>
        <v>45864</v>
      </c>
      <c r="C656" s="88">
        <f t="shared" si="144"/>
        <v>0.7361111111</v>
      </c>
      <c r="D656" s="90" t="s">
        <v>1082</v>
      </c>
      <c r="E656" s="131"/>
      <c r="F656" s="131"/>
      <c r="G656" s="131"/>
      <c r="H656" s="94" t="str">
        <f t="shared" si="142"/>
        <v>D</v>
      </c>
      <c r="I656" s="131"/>
      <c r="J656" s="90" t="s">
        <v>257</v>
      </c>
      <c r="K656" s="131"/>
      <c r="L656" s="131"/>
      <c r="M656" s="131"/>
      <c r="N656" s="94" t="str">
        <f t="shared" si="143"/>
        <v>D</v>
      </c>
      <c r="O656" s="131"/>
      <c r="P656" s="131"/>
      <c r="Q656" s="85"/>
      <c r="R656" s="85"/>
      <c r="S656" s="85"/>
      <c r="T656" s="85"/>
      <c r="U656" s="85"/>
      <c r="V656" s="85"/>
      <c r="W656" s="85"/>
      <c r="X656" s="85"/>
      <c r="Y656" s="85"/>
      <c r="Z656" s="85"/>
    </row>
    <row r="657">
      <c r="A657" s="86">
        <v>45864.0</v>
      </c>
      <c r="B657" s="87">
        <f t="shared" si="141"/>
        <v>45864</v>
      </c>
      <c r="C657" s="88">
        <f t="shared" si="144"/>
        <v>0.7430555556</v>
      </c>
      <c r="D657" s="90" t="s">
        <v>257</v>
      </c>
      <c r="E657" s="131"/>
      <c r="F657" s="131"/>
      <c r="G657" s="131"/>
      <c r="H657" s="94" t="str">
        <f t="shared" si="142"/>
        <v>D</v>
      </c>
      <c r="I657" s="131"/>
      <c r="J657" s="90" t="s">
        <v>1099</v>
      </c>
      <c r="K657" s="131"/>
      <c r="L657" s="131"/>
      <c r="M657" s="131"/>
      <c r="N657" s="94" t="str">
        <f t="shared" si="143"/>
        <v>D</v>
      </c>
      <c r="O657" s="131"/>
      <c r="P657" s="136"/>
      <c r="Q657" s="85"/>
      <c r="R657" s="85"/>
      <c r="S657" s="85"/>
      <c r="T657" s="85"/>
      <c r="U657" s="85"/>
      <c r="V657" s="85"/>
      <c r="W657" s="85"/>
      <c r="X657" s="85"/>
      <c r="Y657" s="85"/>
      <c r="Z657" s="85"/>
    </row>
    <row r="658">
      <c r="A658" s="86">
        <v>45864.0</v>
      </c>
      <c r="B658" s="87">
        <f t="shared" si="141"/>
        <v>45864</v>
      </c>
      <c r="C658" s="88">
        <f t="shared" si="144"/>
        <v>0.75</v>
      </c>
      <c r="D658" s="90" t="s">
        <v>1084</v>
      </c>
      <c r="E658" s="131"/>
      <c r="F658" s="131"/>
      <c r="G658" s="131"/>
      <c r="H658" s="94" t="str">
        <f t="shared" si="142"/>
        <v>D</v>
      </c>
      <c r="I658" s="131"/>
      <c r="J658" s="90" t="s">
        <v>1089</v>
      </c>
      <c r="K658" s="131"/>
      <c r="L658" s="131"/>
      <c r="M658" s="131"/>
      <c r="N658" s="94" t="str">
        <f t="shared" si="143"/>
        <v>D</v>
      </c>
      <c r="O658" s="131"/>
      <c r="P658" s="131"/>
      <c r="Q658" s="85"/>
      <c r="R658" s="85"/>
      <c r="S658" s="85"/>
      <c r="T658" s="85"/>
      <c r="U658" s="85"/>
      <c r="V658" s="85"/>
      <c r="W658" s="85"/>
      <c r="X658" s="85"/>
      <c r="Y658" s="85"/>
      <c r="Z658" s="85"/>
    </row>
    <row r="659">
      <c r="A659" s="86">
        <v>45864.0</v>
      </c>
      <c r="B659" s="87">
        <f t="shared" si="141"/>
        <v>45864</v>
      </c>
      <c r="C659" s="88">
        <f t="shared" si="144"/>
        <v>0.7569444444</v>
      </c>
      <c r="D659" s="90" t="s">
        <v>1092</v>
      </c>
      <c r="E659" s="131"/>
      <c r="F659" s="131"/>
      <c r="G659" s="131"/>
      <c r="H659" s="94" t="str">
        <f t="shared" si="142"/>
        <v>D</v>
      </c>
      <c r="I659" s="131"/>
      <c r="J659" s="90" t="s">
        <v>1088</v>
      </c>
      <c r="K659" s="131"/>
      <c r="L659" s="131"/>
      <c r="M659" s="131"/>
      <c r="N659" s="94" t="str">
        <f t="shared" si="143"/>
        <v>D</v>
      </c>
      <c r="O659" s="131"/>
      <c r="P659" s="131"/>
      <c r="Q659" s="85"/>
      <c r="R659" s="85"/>
      <c r="S659" s="85"/>
      <c r="T659" s="85"/>
      <c r="U659" s="85"/>
      <c r="V659" s="85"/>
      <c r="W659" s="85"/>
      <c r="X659" s="85"/>
      <c r="Y659" s="85"/>
      <c r="Z659" s="85"/>
    </row>
    <row r="660">
      <c r="A660" s="86">
        <v>45864.0</v>
      </c>
      <c r="B660" s="87">
        <f t="shared" si="141"/>
        <v>45864</v>
      </c>
      <c r="C660" s="88">
        <f t="shared" si="144"/>
        <v>0.7638888889</v>
      </c>
      <c r="D660" s="90" t="s">
        <v>1100</v>
      </c>
      <c r="E660" s="131"/>
      <c r="F660" s="131"/>
      <c r="G660" s="131"/>
      <c r="H660" s="94" t="str">
        <f t="shared" si="142"/>
        <v>D</v>
      </c>
      <c r="I660" s="131"/>
      <c r="J660" s="90" t="s">
        <v>1095</v>
      </c>
      <c r="K660" s="131"/>
      <c r="L660" s="131"/>
      <c r="M660" s="131"/>
      <c r="N660" s="94" t="str">
        <f t="shared" si="143"/>
        <v>D</v>
      </c>
      <c r="O660" s="131"/>
      <c r="P660" s="131"/>
      <c r="Q660" s="85"/>
      <c r="R660" s="85"/>
      <c r="S660" s="85"/>
      <c r="T660" s="85"/>
      <c r="U660" s="85"/>
      <c r="V660" s="85"/>
      <c r="W660" s="85"/>
      <c r="X660" s="85"/>
      <c r="Y660" s="85"/>
      <c r="Z660" s="85"/>
    </row>
    <row r="661">
      <c r="A661" s="86">
        <v>45864.0</v>
      </c>
      <c r="B661" s="87">
        <f t="shared" si="141"/>
        <v>45864</v>
      </c>
      <c r="C661" s="88">
        <f t="shared" si="144"/>
        <v>0.7708333333</v>
      </c>
      <c r="D661" s="90" t="s">
        <v>1080</v>
      </c>
      <c r="E661" s="131"/>
      <c r="F661" s="131"/>
      <c r="G661" s="131"/>
      <c r="H661" s="94" t="str">
        <f t="shared" si="142"/>
        <v>D</v>
      </c>
      <c r="I661" s="131"/>
      <c r="J661" s="90" t="s">
        <v>1085</v>
      </c>
      <c r="K661" s="131"/>
      <c r="L661" s="131"/>
      <c r="M661" s="131"/>
      <c r="N661" s="94" t="str">
        <f t="shared" si="143"/>
        <v>D</v>
      </c>
      <c r="O661" s="131"/>
      <c r="P661" s="136"/>
      <c r="Q661" s="85"/>
      <c r="R661" s="85"/>
      <c r="S661" s="85"/>
      <c r="T661" s="85"/>
      <c r="U661" s="85"/>
      <c r="V661" s="85"/>
      <c r="W661" s="85"/>
      <c r="X661" s="85"/>
      <c r="Y661" s="85"/>
      <c r="Z661" s="85"/>
    </row>
    <row r="662">
      <c r="A662" s="86">
        <v>45864.0</v>
      </c>
      <c r="B662" s="87">
        <f t="shared" si="141"/>
        <v>45864</v>
      </c>
      <c r="C662" s="88">
        <f t="shared" si="144"/>
        <v>0.7777777778</v>
      </c>
      <c r="D662" s="90" t="s">
        <v>1099</v>
      </c>
      <c r="E662" s="131"/>
      <c r="F662" s="131"/>
      <c r="G662" s="131"/>
      <c r="H662" s="94" t="str">
        <f t="shared" si="142"/>
        <v>D</v>
      </c>
      <c r="I662" s="131"/>
      <c r="J662" s="90" t="s">
        <v>166</v>
      </c>
      <c r="K662" s="131"/>
      <c r="L662" s="131"/>
      <c r="M662" s="131"/>
      <c r="N662" s="94" t="str">
        <f t="shared" si="143"/>
        <v>D</v>
      </c>
      <c r="O662" s="131"/>
      <c r="P662" s="131"/>
      <c r="Q662" s="85"/>
      <c r="R662" s="85"/>
      <c r="S662" s="85"/>
      <c r="T662" s="85"/>
      <c r="U662" s="85"/>
      <c r="V662" s="85"/>
      <c r="W662" s="85"/>
      <c r="X662" s="85"/>
      <c r="Y662" s="85"/>
      <c r="Z662" s="85"/>
    </row>
    <row r="663">
      <c r="A663" s="86">
        <v>45864.0</v>
      </c>
      <c r="B663" s="87">
        <f t="shared" si="141"/>
        <v>45864</v>
      </c>
      <c r="C663" s="88">
        <f t="shared" si="144"/>
        <v>0.7847222222</v>
      </c>
      <c r="D663" s="90" t="s">
        <v>1081</v>
      </c>
      <c r="E663" s="131"/>
      <c r="F663" s="131"/>
      <c r="G663" s="131"/>
      <c r="H663" s="94" t="str">
        <f t="shared" si="142"/>
        <v>D</v>
      </c>
      <c r="I663" s="131"/>
      <c r="J663" s="90" t="s">
        <v>1086</v>
      </c>
      <c r="K663" s="131"/>
      <c r="L663" s="131"/>
      <c r="M663" s="131"/>
      <c r="N663" s="94" t="str">
        <f t="shared" si="143"/>
        <v>D</v>
      </c>
      <c r="O663" s="131"/>
      <c r="P663" s="136"/>
      <c r="Q663" s="85"/>
      <c r="R663" s="85"/>
      <c r="S663" s="85"/>
      <c r="T663" s="85"/>
      <c r="U663" s="85"/>
      <c r="V663" s="85"/>
      <c r="W663" s="85"/>
      <c r="X663" s="85"/>
      <c r="Y663" s="85"/>
      <c r="Z663" s="85"/>
    </row>
    <row r="664">
      <c r="A664" s="86">
        <v>45864.0</v>
      </c>
      <c r="B664" s="87">
        <f t="shared" si="141"/>
        <v>45864</v>
      </c>
      <c r="C664" s="88">
        <f t="shared" si="144"/>
        <v>0.7916666667</v>
      </c>
      <c r="D664" s="90" t="s">
        <v>1090</v>
      </c>
      <c r="E664" s="131"/>
      <c r="F664" s="131"/>
      <c r="G664" s="131"/>
      <c r="H664" s="94" t="str">
        <f t="shared" si="142"/>
        <v>D</v>
      </c>
      <c r="I664" s="131"/>
      <c r="J664" s="90" t="s">
        <v>1100</v>
      </c>
      <c r="K664" s="131"/>
      <c r="L664" s="131"/>
      <c r="M664" s="131"/>
      <c r="N664" s="94" t="str">
        <f t="shared" si="143"/>
        <v>D</v>
      </c>
      <c r="O664" s="131"/>
      <c r="P664" s="136"/>
      <c r="Q664" s="85"/>
      <c r="R664" s="85"/>
      <c r="S664" s="85"/>
      <c r="T664" s="85"/>
      <c r="U664" s="85"/>
      <c r="V664" s="85"/>
      <c r="W664" s="85"/>
      <c r="X664" s="85"/>
      <c r="Y664" s="85"/>
      <c r="Z664" s="85"/>
    </row>
    <row r="665">
      <c r="A665" s="86">
        <v>45864.0</v>
      </c>
      <c r="B665" s="87">
        <f t="shared" si="141"/>
        <v>45864</v>
      </c>
      <c r="C665" s="88">
        <f t="shared" si="144"/>
        <v>0.7986111111</v>
      </c>
      <c r="D665" s="90" t="s">
        <v>1085</v>
      </c>
      <c r="E665" s="131"/>
      <c r="F665" s="131"/>
      <c r="G665" s="131"/>
      <c r="H665" s="94" t="str">
        <f t="shared" si="142"/>
        <v>D</v>
      </c>
      <c r="I665" s="131"/>
      <c r="J665" s="90" t="s">
        <v>1087</v>
      </c>
      <c r="K665" s="131"/>
      <c r="L665" s="131"/>
      <c r="M665" s="131"/>
      <c r="N665" s="94" t="str">
        <f t="shared" si="143"/>
        <v>D</v>
      </c>
      <c r="O665" s="131"/>
      <c r="P665" s="136"/>
      <c r="Q665" s="85"/>
      <c r="R665" s="85"/>
      <c r="S665" s="85"/>
      <c r="T665" s="85"/>
      <c r="U665" s="85"/>
      <c r="V665" s="85"/>
      <c r="W665" s="85"/>
      <c r="X665" s="85"/>
      <c r="Y665" s="85"/>
      <c r="Z665" s="85"/>
    </row>
    <row r="666">
      <c r="A666" s="86">
        <v>45864.0</v>
      </c>
      <c r="B666" s="87">
        <f t="shared" si="141"/>
        <v>45864</v>
      </c>
      <c r="C666" s="88">
        <f t="shared" si="144"/>
        <v>0.8055555556</v>
      </c>
      <c r="D666" s="90" t="s">
        <v>1095</v>
      </c>
      <c r="E666" s="131"/>
      <c r="F666" s="131"/>
      <c r="G666" s="131"/>
      <c r="H666" s="94" t="str">
        <f t="shared" si="142"/>
        <v>D</v>
      </c>
      <c r="I666" s="131"/>
      <c r="J666" s="90" t="s">
        <v>1091</v>
      </c>
      <c r="K666" s="131"/>
      <c r="L666" s="131"/>
      <c r="M666" s="131"/>
      <c r="N666" s="94" t="str">
        <f t="shared" si="143"/>
        <v>D</v>
      </c>
      <c r="O666" s="131"/>
      <c r="P666" s="136"/>
      <c r="Q666" s="85"/>
      <c r="R666" s="85"/>
      <c r="S666" s="85"/>
      <c r="T666" s="85"/>
      <c r="U666" s="85"/>
      <c r="V666" s="85"/>
      <c r="W666" s="85"/>
      <c r="X666" s="85"/>
      <c r="Y666" s="85"/>
      <c r="Z666" s="85"/>
    </row>
    <row r="667">
      <c r="A667" s="86">
        <v>45864.0</v>
      </c>
      <c r="B667" s="87">
        <f t="shared" si="141"/>
        <v>45864</v>
      </c>
      <c r="C667" s="88">
        <f t="shared" si="144"/>
        <v>0.8125</v>
      </c>
      <c r="D667" s="90" t="s">
        <v>144</v>
      </c>
      <c r="E667" s="131"/>
      <c r="F667" s="131"/>
      <c r="G667" s="131"/>
      <c r="H667" s="94" t="str">
        <f t="shared" si="142"/>
        <v>D</v>
      </c>
      <c r="I667" s="131"/>
      <c r="J667" s="90" t="s">
        <v>1092</v>
      </c>
      <c r="K667" s="131"/>
      <c r="L667" s="131"/>
      <c r="M667" s="131"/>
      <c r="N667" s="94" t="str">
        <f t="shared" si="143"/>
        <v>D</v>
      </c>
      <c r="O667" s="131"/>
      <c r="P667" s="136"/>
      <c r="Q667" s="85"/>
      <c r="R667" s="85"/>
      <c r="S667" s="85"/>
      <c r="T667" s="85"/>
      <c r="U667" s="85"/>
      <c r="V667" s="85"/>
      <c r="W667" s="85"/>
      <c r="X667" s="85"/>
      <c r="Y667" s="85"/>
      <c r="Z667" s="85"/>
    </row>
    <row r="668">
      <c r="A668" s="86">
        <v>45864.0</v>
      </c>
      <c r="B668" s="87">
        <f t="shared" si="141"/>
        <v>45864</v>
      </c>
      <c r="C668" s="88">
        <f t="shared" si="144"/>
        <v>0.8194444444</v>
      </c>
      <c r="D668" s="90" t="s">
        <v>1089</v>
      </c>
      <c r="E668" s="131"/>
      <c r="F668" s="131"/>
      <c r="G668" s="131"/>
      <c r="H668" s="94" t="str">
        <f t="shared" si="142"/>
        <v>D</v>
      </c>
      <c r="I668" s="131"/>
      <c r="J668" s="90" t="s">
        <v>1081</v>
      </c>
      <c r="K668" s="131"/>
      <c r="L668" s="131"/>
      <c r="M668" s="131"/>
      <c r="N668" s="94" t="str">
        <f t="shared" si="143"/>
        <v>D</v>
      </c>
      <c r="O668" s="131"/>
      <c r="P668" s="136"/>
      <c r="Q668" s="85"/>
      <c r="R668" s="85"/>
      <c r="S668" s="85"/>
      <c r="T668" s="85"/>
      <c r="U668" s="85"/>
      <c r="V668" s="85"/>
      <c r="W668" s="85"/>
      <c r="X668" s="85"/>
      <c r="Y668" s="85"/>
      <c r="Z668" s="85"/>
    </row>
    <row r="669">
      <c r="A669" s="86">
        <v>45864.0</v>
      </c>
      <c r="B669" s="87">
        <f t="shared" si="141"/>
        <v>45864</v>
      </c>
      <c r="C669" s="88">
        <f t="shared" si="144"/>
        <v>0.8263888889</v>
      </c>
      <c r="D669" s="90" t="s">
        <v>139</v>
      </c>
      <c r="E669" s="131"/>
      <c r="F669" s="131"/>
      <c r="G669" s="131"/>
      <c r="H669" s="94" t="str">
        <f t="shared" si="142"/>
        <v>D</v>
      </c>
      <c r="I669" s="131"/>
      <c r="J669" s="90" t="s">
        <v>1098</v>
      </c>
      <c r="K669" s="131"/>
      <c r="L669" s="131"/>
      <c r="M669" s="131"/>
      <c r="N669" s="94" t="str">
        <f t="shared" si="143"/>
        <v>D</v>
      </c>
      <c r="O669" s="131"/>
      <c r="P669" s="136"/>
      <c r="Q669" s="85"/>
      <c r="R669" s="85"/>
      <c r="S669" s="85"/>
      <c r="T669" s="85"/>
      <c r="U669" s="85"/>
      <c r="V669" s="85"/>
      <c r="W669" s="85"/>
      <c r="X669" s="85"/>
      <c r="Y669" s="85"/>
      <c r="Z669" s="85"/>
    </row>
    <row r="670">
      <c r="A670" s="86">
        <v>45864.0</v>
      </c>
      <c r="B670" s="87">
        <f t="shared" si="141"/>
        <v>45864</v>
      </c>
      <c r="C670" s="88">
        <f t="shared" si="144"/>
        <v>0.8333333333</v>
      </c>
      <c r="D670" s="90" t="s">
        <v>1094</v>
      </c>
      <c r="E670" s="131"/>
      <c r="F670" s="131"/>
      <c r="G670" s="131"/>
      <c r="H670" s="94" t="str">
        <f t="shared" si="142"/>
        <v>D</v>
      </c>
      <c r="I670" s="131"/>
      <c r="J670" s="90" t="s">
        <v>1090</v>
      </c>
      <c r="K670" s="131"/>
      <c r="L670" s="131"/>
      <c r="M670" s="131"/>
      <c r="N670" s="94" t="str">
        <f t="shared" si="143"/>
        <v>D</v>
      </c>
      <c r="O670" s="131"/>
      <c r="P670" s="136"/>
      <c r="Q670" s="85"/>
      <c r="R670" s="85"/>
      <c r="S670" s="85"/>
      <c r="T670" s="85"/>
      <c r="U670" s="85"/>
      <c r="V670" s="85"/>
      <c r="W670" s="85"/>
      <c r="X670" s="85"/>
      <c r="Y670" s="85"/>
      <c r="Z670" s="85"/>
    </row>
    <row r="671">
      <c r="A671" s="86">
        <v>45864.0</v>
      </c>
      <c r="B671" s="87">
        <f t="shared" si="141"/>
        <v>45864</v>
      </c>
      <c r="C671" s="88">
        <f t="shared" si="144"/>
        <v>0.8402777778</v>
      </c>
      <c r="D671" s="90" t="s">
        <v>1086</v>
      </c>
      <c r="E671" s="131"/>
      <c r="F671" s="131"/>
      <c r="G671" s="131"/>
      <c r="H671" s="94" t="str">
        <f t="shared" si="142"/>
        <v>D</v>
      </c>
      <c r="I671" s="131"/>
      <c r="J671" s="90" t="s">
        <v>1093</v>
      </c>
      <c r="K671" s="131"/>
      <c r="L671" s="131"/>
      <c r="M671" s="131"/>
      <c r="N671" s="94" t="str">
        <f t="shared" si="143"/>
        <v>D</v>
      </c>
      <c r="O671" s="131"/>
      <c r="P671" s="136"/>
      <c r="Q671" s="85"/>
      <c r="R671" s="85"/>
      <c r="S671" s="85"/>
      <c r="T671" s="85"/>
      <c r="U671" s="85"/>
      <c r="V671" s="85"/>
      <c r="W671" s="85"/>
      <c r="X671" s="85"/>
      <c r="Y671" s="85"/>
      <c r="Z671" s="85"/>
    </row>
    <row r="672">
      <c r="A672" s="86">
        <v>45864.0</v>
      </c>
      <c r="B672" s="87">
        <f t="shared" si="141"/>
        <v>45864</v>
      </c>
      <c r="C672" s="88">
        <f t="shared" si="144"/>
        <v>0.8472222222</v>
      </c>
      <c r="D672" s="90" t="s">
        <v>1083</v>
      </c>
      <c r="E672" s="131"/>
      <c r="F672" s="131"/>
      <c r="G672" s="131"/>
      <c r="H672" s="94" t="str">
        <f t="shared" si="142"/>
        <v>D</v>
      </c>
      <c r="I672" s="131"/>
      <c r="J672" s="90" t="s">
        <v>144</v>
      </c>
      <c r="K672" s="131"/>
      <c r="L672" s="131"/>
      <c r="M672" s="131"/>
      <c r="N672" s="94" t="str">
        <f t="shared" si="143"/>
        <v>D</v>
      </c>
      <c r="O672" s="131"/>
      <c r="P672" s="136"/>
      <c r="Q672" s="85"/>
      <c r="R672" s="85"/>
      <c r="S672" s="85"/>
      <c r="T672" s="85"/>
      <c r="U672" s="85"/>
      <c r="V672" s="85"/>
      <c r="W672" s="85"/>
      <c r="X672" s="85"/>
      <c r="Y672" s="85"/>
      <c r="Z672" s="85"/>
    </row>
    <row r="673">
      <c r="A673" s="86">
        <v>45864.0</v>
      </c>
      <c r="B673" s="87">
        <f t="shared" si="141"/>
        <v>45864</v>
      </c>
      <c r="C673" s="88">
        <f t="shared" si="144"/>
        <v>0.8541666667</v>
      </c>
      <c r="D673" s="90" t="s">
        <v>166</v>
      </c>
      <c r="E673" s="131"/>
      <c r="F673" s="131"/>
      <c r="G673" s="131"/>
      <c r="H673" s="94" t="str">
        <f t="shared" si="142"/>
        <v>D</v>
      </c>
      <c r="I673" s="131"/>
      <c r="J673" s="90" t="s">
        <v>1097</v>
      </c>
      <c r="K673" s="131"/>
      <c r="L673" s="131"/>
      <c r="M673" s="131"/>
      <c r="N673" s="94" t="str">
        <f t="shared" si="143"/>
        <v>D</v>
      </c>
      <c r="O673" s="131"/>
      <c r="P673" s="136"/>
      <c r="Q673" s="85"/>
      <c r="R673" s="85"/>
      <c r="S673" s="85"/>
      <c r="T673" s="85"/>
      <c r="U673" s="85"/>
      <c r="V673" s="85"/>
      <c r="W673" s="85"/>
      <c r="X673" s="85"/>
      <c r="Y673" s="85"/>
      <c r="Z673" s="85"/>
    </row>
    <row r="674">
      <c r="A674" s="86">
        <v>45864.0</v>
      </c>
      <c r="B674" s="87">
        <f t="shared" si="141"/>
        <v>45864</v>
      </c>
      <c r="C674" s="88">
        <f t="shared" si="144"/>
        <v>0.8611111111</v>
      </c>
      <c r="D674" s="90" t="s">
        <v>1088</v>
      </c>
      <c r="E674" s="131"/>
      <c r="F674" s="131"/>
      <c r="G674" s="131"/>
      <c r="H674" s="94" t="str">
        <f t="shared" si="142"/>
        <v>D</v>
      </c>
      <c r="I674" s="131"/>
      <c r="J674" s="90" t="s">
        <v>1094</v>
      </c>
      <c r="K674" s="131"/>
      <c r="L674" s="131"/>
      <c r="M674" s="131"/>
      <c r="N674" s="94" t="str">
        <f t="shared" si="143"/>
        <v>D</v>
      </c>
      <c r="O674" s="131"/>
      <c r="P674" s="136"/>
      <c r="Q674" s="85"/>
      <c r="R674" s="85"/>
      <c r="S674" s="85"/>
      <c r="T674" s="85"/>
      <c r="U674" s="85"/>
      <c r="V674" s="85"/>
      <c r="W674" s="85"/>
      <c r="X674" s="85"/>
      <c r="Y674" s="85"/>
      <c r="Z674" s="85"/>
    </row>
    <row r="675">
      <c r="A675" s="86">
        <v>45864.0</v>
      </c>
      <c r="B675" s="87">
        <f t="shared" si="141"/>
        <v>45864</v>
      </c>
      <c r="C675" s="88">
        <f t="shared" si="144"/>
        <v>0.8680555556</v>
      </c>
      <c r="D675" s="90" t="s">
        <v>1087</v>
      </c>
      <c r="E675" s="131"/>
      <c r="F675" s="131"/>
      <c r="G675" s="131"/>
      <c r="H675" s="94" t="str">
        <f t="shared" si="142"/>
        <v>D</v>
      </c>
      <c r="I675" s="131"/>
      <c r="J675" s="90" t="s">
        <v>1083</v>
      </c>
      <c r="K675" s="131"/>
      <c r="L675" s="131"/>
      <c r="M675" s="131"/>
      <c r="N675" s="94" t="str">
        <f t="shared" si="143"/>
        <v>D</v>
      </c>
      <c r="O675" s="131"/>
      <c r="P675" s="136"/>
      <c r="Q675" s="85"/>
      <c r="R675" s="85"/>
      <c r="S675" s="85"/>
      <c r="T675" s="85"/>
      <c r="U675" s="85"/>
      <c r="V675" s="85"/>
      <c r="W675" s="85"/>
      <c r="X675" s="85"/>
      <c r="Y675" s="85"/>
      <c r="Z675" s="85"/>
    </row>
    <row r="676">
      <c r="A676" s="86">
        <v>45864.0</v>
      </c>
      <c r="B676" s="87">
        <f t="shared" si="141"/>
        <v>45864</v>
      </c>
      <c r="C676" s="88">
        <f t="shared" si="144"/>
        <v>0.875</v>
      </c>
      <c r="D676" s="90" t="s">
        <v>1096</v>
      </c>
      <c r="E676" s="131"/>
      <c r="F676" s="131"/>
      <c r="G676" s="131"/>
      <c r="H676" s="94" t="str">
        <f t="shared" si="142"/>
        <v>D</v>
      </c>
      <c r="I676" s="131"/>
      <c r="J676" s="90" t="s">
        <v>1080</v>
      </c>
      <c r="K676" s="131"/>
      <c r="L676" s="131"/>
      <c r="M676" s="131"/>
      <c r="N676" s="94" t="str">
        <f t="shared" si="143"/>
        <v>D</v>
      </c>
      <c r="O676" s="131"/>
      <c r="P676" s="131"/>
      <c r="Q676" s="85"/>
      <c r="R676" s="85"/>
      <c r="S676" s="85"/>
      <c r="T676" s="85"/>
      <c r="U676" s="85"/>
      <c r="V676" s="85"/>
      <c r="W676" s="85"/>
      <c r="X676" s="85"/>
      <c r="Y676" s="85"/>
      <c r="Z676" s="85"/>
    </row>
    <row r="677">
      <c r="A677" s="137" t="s">
        <v>116</v>
      </c>
      <c r="B677" s="81" t="s">
        <v>16</v>
      </c>
      <c r="C677" s="150" t="s">
        <v>117</v>
      </c>
      <c r="D677" s="82" t="s">
        <v>118</v>
      </c>
      <c r="E677" s="82" t="s">
        <v>119</v>
      </c>
      <c r="F677" s="83" t="s">
        <v>120</v>
      </c>
      <c r="G677" s="82" t="s">
        <v>121</v>
      </c>
      <c r="H677" s="82" t="s">
        <v>122</v>
      </c>
      <c r="I677" s="82" t="s">
        <v>123</v>
      </c>
      <c r="J677" s="82" t="s">
        <v>118</v>
      </c>
      <c r="K677" s="82" t="s">
        <v>124</v>
      </c>
      <c r="L677" s="83" t="s">
        <v>125</v>
      </c>
      <c r="M677" s="82" t="s">
        <v>121</v>
      </c>
      <c r="N677" s="82" t="s">
        <v>122</v>
      </c>
      <c r="O677" s="82" t="s">
        <v>123</v>
      </c>
      <c r="P677" s="84" t="s">
        <v>52</v>
      </c>
      <c r="Q677" s="85"/>
      <c r="R677" s="85"/>
      <c r="S677" s="85"/>
      <c r="T677" s="85"/>
      <c r="U677" s="85"/>
      <c r="V677" s="85"/>
      <c r="W677" s="85"/>
      <c r="X677" s="85"/>
      <c r="Y677" s="85"/>
      <c r="Z677" s="85"/>
    </row>
    <row r="678">
      <c r="A678" s="86">
        <v>45865.0</v>
      </c>
      <c r="B678" s="87">
        <f t="shared" ref="B678:B702" si="145">A678</f>
        <v>45865</v>
      </c>
      <c r="C678" s="88">
        <v>0.7083333333333334</v>
      </c>
      <c r="D678" s="90" t="s">
        <v>1098</v>
      </c>
      <c r="E678" s="131"/>
      <c r="F678" s="131"/>
      <c r="G678" s="131"/>
      <c r="H678" s="94" t="str">
        <f t="shared" ref="H678:H702" si="146">IFS(G678&gt;M678,"W",G678&lt;M678,"L",G678=M678,"D")</f>
        <v>D</v>
      </c>
      <c r="I678" s="215"/>
      <c r="J678" s="89" t="s">
        <v>1085</v>
      </c>
      <c r="K678" s="131"/>
      <c r="L678" s="131"/>
      <c r="M678" s="215"/>
      <c r="N678" s="94" t="str">
        <f t="shared" ref="N678:N702" si="147">IFS(M678&gt;G678,"W",M678&lt;G678,"L",M678=G678,"D")</f>
        <v>D</v>
      </c>
      <c r="O678" s="131"/>
      <c r="P678" s="136"/>
      <c r="Q678" s="85"/>
      <c r="R678" s="85"/>
      <c r="S678" s="85"/>
      <c r="T678" s="85"/>
      <c r="U678" s="85"/>
      <c r="V678" s="85"/>
      <c r="W678" s="85"/>
      <c r="X678" s="85"/>
      <c r="Y678" s="85"/>
      <c r="Z678" s="85"/>
    </row>
    <row r="679">
      <c r="A679" s="86">
        <v>45865.0</v>
      </c>
      <c r="B679" s="87">
        <f t="shared" si="145"/>
        <v>45865</v>
      </c>
      <c r="C679" s="88">
        <f t="shared" ref="C679:C702" si="148">C678 + TIME(0, 10, 0)</f>
        <v>0.7152777778</v>
      </c>
      <c r="D679" s="90" t="s">
        <v>1088</v>
      </c>
      <c r="E679" s="131"/>
      <c r="F679" s="131"/>
      <c r="G679" s="131"/>
      <c r="H679" s="94" t="str">
        <f t="shared" si="146"/>
        <v>D</v>
      </c>
      <c r="I679" s="131"/>
      <c r="J679" s="90" t="s">
        <v>1089</v>
      </c>
      <c r="K679" s="131"/>
      <c r="L679" s="131"/>
      <c r="M679" s="131"/>
      <c r="N679" s="94" t="str">
        <f t="shared" si="147"/>
        <v>D</v>
      </c>
      <c r="O679" s="131"/>
      <c r="P679" s="131"/>
      <c r="Q679" s="85"/>
      <c r="R679" s="85"/>
      <c r="S679" s="85"/>
      <c r="T679" s="85"/>
      <c r="U679" s="85"/>
      <c r="V679" s="85"/>
      <c r="W679" s="85"/>
      <c r="X679" s="85"/>
      <c r="Y679" s="85"/>
      <c r="Z679" s="85"/>
    </row>
    <row r="680">
      <c r="A680" s="86">
        <v>45865.0</v>
      </c>
      <c r="B680" s="87">
        <f t="shared" si="145"/>
        <v>45865</v>
      </c>
      <c r="C680" s="88">
        <f t="shared" si="148"/>
        <v>0.7222222222</v>
      </c>
      <c r="D680" s="90" t="s">
        <v>166</v>
      </c>
      <c r="E680" s="131"/>
      <c r="F680" s="131"/>
      <c r="G680" s="131"/>
      <c r="H680" s="94" t="str">
        <f t="shared" si="146"/>
        <v>D</v>
      </c>
      <c r="I680" s="131"/>
      <c r="J680" s="90" t="s">
        <v>1095</v>
      </c>
      <c r="K680" s="131"/>
      <c r="L680" s="131"/>
      <c r="M680" s="131"/>
      <c r="N680" s="94" t="str">
        <f t="shared" si="147"/>
        <v>D</v>
      </c>
      <c r="O680" s="131"/>
      <c r="P680" s="131"/>
      <c r="Q680" s="85"/>
      <c r="R680" s="85"/>
      <c r="S680" s="85"/>
      <c r="T680" s="85"/>
      <c r="U680" s="85"/>
      <c r="V680" s="85"/>
      <c r="W680" s="85"/>
      <c r="X680" s="85"/>
      <c r="Y680" s="85"/>
      <c r="Z680" s="85"/>
    </row>
    <row r="681">
      <c r="A681" s="86">
        <v>45865.0</v>
      </c>
      <c r="B681" s="87">
        <f t="shared" si="145"/>
        <v>45865</v>
      </c>
      <c r="C681" s="88">
        <f t="shared" si="148"/>
        <v>0.7291666667</v>
      </c>
      <c r="D681" s="90" t="s">
        <v>1091</v>
      </c>
      <c r="E681" s="131"/>
      <c r="F681" s="131"/>
      <c r="G681" s="131"/>
      <c r="H681" s="94" t="str">
        <f t="shared" si="146"/>
        <v>D</v>
      </c>
      <c r="I681" s="131"/>
      <c r="J681" s="90" t="s">
        <v>1084</v>
      </c>
      <c r="K681" s="131"/>
      <c r="L681" s="131"/>
      <c r="M681" s="131"/>
      <c r="N681" s="94" t="str">
        <f t="shared" si="147"/>
        <v>D</v>
      </c>
      <c r="O681" s="131"/>
      <c r="P681" s="131"/>
      <c r="Q681" s="85"/>
      <c r="R681" s="85"/>
      <c r="S681" s="85"/>
      <c r="T681" s="85"/>
      <c r="U681" s="85"/>
      <c r="V681" s="85"/>
      <c r="W681" s="85"/>
      <c r="X681" s="85"/>
      <c r="Y681" s="85"/>
      <c r="Z681" s="85"/>
    </row>
    <row r="682">
      <c r="A682" s="86">
        <v>45865.0</v>
      </c>
      <c r="B682" s="87">
        <f t="shared" si="145"/>
        <v>45865</v>
      </c>
      <c r="C682" s="88">
        <f t="shared" si="148"/>
        <v>0.7361111111</v>
      </c>
      <c r="D682" s="90" t="s">
        <v>1080</v>
      </c>
      <c r="E682" s="131"/>
      <c r="F682" s="131"/>
      <c r="G682" s="131"/>
      <c r="H682" s="94" t="str">
        <f t="shared" si="146"/>
        <v>D</v>
      </c>
      <c r="I682" s="131"/>
      <c r="J682" s="90" t="s">
        <v>139</v>
      </c>
      <c r="K682" s="131"/>
      <c r="L682" s="131"/>
      <c r="M682" s="131"/>
      <c r="N682" s="94" t="str">
        <f t="shared" si="147"/>
        <v>D</v>
      </c>
      <c r="O682" s="131"/>
      <c r="P682" s="136"/>
      <c r="Q682" s="85"/>
      <c r="R682" s="85"/>
      <c r="S682" s="85"/>
      <c r="T682" s="85"/>
      <c r="U682" s="85"/>
      <c r="V682" s="85"/>
      <c r="W682" s="85"/>
      <c r="X682" s="85"/>
      <c r="Y682" s="85"/>
      <c r="Z682" s="85"/>
    </row>
    <row r="683">
      <c r="A683" s="86">
        <v>45865.0</v>
      </c>
      <c r="B683" s="87">
        <f t="shared" si="145"/>
        <v>45865</v>
      </c>
      <c r="C683" s="88">
        <f t="shared" si="148"/>
        <v>0.7430555556</v>
      </c>
      <c r="D683" s="90" t="s">
        <v>257</v>
      </c>
      <c r="E683" s="131"/>
      <c r="F683" s="131"/>
      <c r="G683" s="131"/>
      <c r="H683" s="94" t="str">
        <f t="shared" si="146"/>
        <v>D</v>
      </c>
      <c r="I683" s="131"/>
      <c r="J683" s="90" t="s">
        <v>1097</v>
      </c>
      <c r="K683" s="131"/>
      <c r="L683" s="131"/>
      <c r="M683" s="131"/>
      <c r="N683" s="94" t="str">
        <f t="shared" si="147"/>
        <v>D</v>
      </c>
      <c r="O683" s="131"/>
      <c r="P683" s="136"/>
      <c r="Q683" s="85"/>
      <c r="R683" s="85"/>
      <c r="S683" s="85"/>
      <c r="T683" s="85"/>
      <c r="U683" s="85"/>
      <c r="V683" s="85"/>
      <c r="W683" s="85"/>
      <c r="X683" s="85"/>
      <c r="Y683" s="85"/>
      <c r="Z683" s="85"/>
    </row>
    <row r="684">
      <c r="A684" s="86">
        <v>45865.0</v>
      </c>
      <c r="B684" s="87">
        <f t="shared" si="145"/>
        <v>45865</v>
      </c>
      <c r="C684" s="88">
        <f t="shared" si="148"/>
        <v>0.75</v>
      </c>
      <c r="D684" s="90" t="s">
        <v>1089</v>
      </c>
      <c r="E684" s="131"/>
      <c r="F684" s="131"/>
      <c r="G684" s="131"/>
      <c r="H684" s="94" t="str">
        <f t="shared" si="146"/>
        <v>D</v>
      </c>
      <c r="I684" s="131"/>
      <c r="J684" s="90" t="s">
        <v>1090</v>
      </c>
      <c r="K684" s="131"/>
      <c r="L684" s="131"/>
      <c r="M684" s="131"/>
      <c r="N684" s="94" t="str">
        <f t="shared" si="147"/>
        <v>D</v>
      </c>
      <c r="O684" s="131"/>
      <c r="P684" s="136"/>
      <c r="Q684" s="85"/>
      <c r="R684" s="85"/>
      <c r="S684" s="85"/>
      <c r="T684" s="85"/>
      <c r="U684" s="85"/>
      <c r="V684" s="85"/>
      <c r="W684" s="85"/>
      <c r="X684" s="85"/>
      <c r="Y684" s="85"/>
      <c r="Z684" s="85"/>
    </row>
    <row r="685">
      <c r="A685" s="86">
        <v>45865.0</v>
      </c>
      <c r="B685" s="87">
        <f t="shared" si="145"/>
        <v>45865</v>
      </c>
      <c r="C685" s="88">
        <f t="shared" si="148"/>
        <v>0.7569444444</v>
      </c>
      <c r="D685" s="90" t="s">
        <v>1096</v>
      </c>
      <c r="E685" s="131"/>
      <c r="F685" s="131"/>
      <c r="G685" s="131"/>
      <c r="H685" s="94" t="str">
        <f t="shared" si="146"/>
        <v>D</v>
      </c>
      <c r="I685" s="131"/>
      <c r="J685" s="90" t="s">
        <v>1087</v>
      </c>
      <c r="K685" s="131"/>
      <c r="L685" s="131"/>
      <c r="M685" s="131"/>
      <c r="N685" s="94" t="str">
        <f t="shared" si="147"/>
        <v>D</v>
      </c>
      <c r="O685" s="131"/>
      <c r="P685" s="136"/>
      <c r="Q685" s="85"/>
      <c r="R685" s="85"/>
      <c r="S685" s="85"/>
      <c r="T685" s="85"/>
      <c r="U685" s="85"/>
      <c r="V685" s="85"/>
      <c r="W685" s="85"/>
      <c r="X685" s="85"/>
      <c r="Y685" s="85"/>
      <c r="Z685" s="85"/>
    </row>
    <row r="686">
      <c r="A686" s="86">
        <v>45865.0</v>
      </c>
      <c r="B686" s="87">
        <f t="shared" si="145"/>
        <v>45865</v>
      </c>
      <c r="C686" s="88">
        <f t="shared" si="148"/>
        <v>0.7638888889</v>
      </c>
      <c r="D686" s="90" t="s">
        <v>1090</v>
      </c>
      <c r="E686" s="131"/>
      <c r="F686" s="131"/>
      <c r="G686" s="131"/>
      <c r="H686" s="94" t="str">
        <f t="shared" si="146"/>
        <v>D</v>
      </c>
      <c r="I686" s="131"/>
      <c r="J686" s="90" t="s">
        <v>1099</v>
      </c>
      <c r="K686" s="131"/>
      <c r="L686" s="131"/>
      <c r="M686" s="131"/>
      <c r="N686" s="94" t="str">
        <f t="shared" si="147"/>
        <v>D</v>
      </c>
      <c r="O686" s="131"/>
      <c r="P686" s="136"/>
      <c r="Q686" s="85"/>
      <c r="R686" s="85"/>
      <c r="S686" s="85"/>
      <c r="T686" s="85"/>
      <c r="U686" s="85"/>
      <c r="V686" s="85"/>
      <c r="W686" s="85"/>
      <c r="X686" s="85"/>
      <c r="Y686" s="85"/>
      <c r="Z686" s="85"/>
    </row>
    <row r="687">
      <c r="A687" s="86">
        <v>45865.0</v>
      </c>
      <c r="B687" s="87">
        <f t="shared" si="145"/>
        <v>45865</v>
      </c>
      <c r="C687" s="88">
        <f t="shared" si="148"/>
        <v>0.7708333333</v>
      </c>
      <c r="D687" s="90" t="s">
        <v>139</v>
      </c>
      <c r="E687" s="131"/>
      <c r="F687" s="131"/>
      <c r="G687" s="131"/>
      <c r="H687" s="94" t="str">
        <f t="shared" si="146"/>
        <v>D</v>
      </c>
      <c r="I687" s="131"/>
      <c r="J687" s="90" t="s">
        <v>1081</v>
      </c>
      <c r="K687" s="131"/>
      <c r="L687" s="131"/>
      <c r="M687" s="131"/>
      <c r="N687" s="94" t="str">
        <f t="shared" si="147"/>
        <v>D</v>
      </c>
      <c r="O687" s="131"/>
      <c r="P687" s="136"/>
      <c r="Q687" s="85"/>
      <c r="R687" s="85"/>
      <c r="S687" s="85"/>
      <c r="T687" s="85"/>
      <c r="U687" s="85"/>
      <c r="V687" s="85"/>
      <c r="W687" s="85"/>
      <c r="X687" s="85"/>
      <c r="Y687" s="85"/>
      <c r="Z687" s="85"/>
    </row>
    <row r="688">
      <c r="A688" s="86">
        <v>45865.0</v>
      </c>
      <c r="B688" s="87">
        <f t="shared" si="145"/>
        <v>45865</v>
      </c>
      <c r="C688" s="88">
        <f t="shared" si="148"/>
        <v>0.7777777778</v>
      </c>
      <c r="D688" s="90" t="s">
        <v>1083</v>
      </c>
      <c r="E688" s="131"/>
      <c r="F688" s="131"/>
      <c r="G688" s="131"/>
      <c r="H688" s="94" t="str">
        <f t="shared" si="146"/>
        <v>D</v>
      </c>
      <c r="I688" s="131"/>
      <c r="J688" s="90" t="s">
        <v>1096</v>
      </c>
      <c r="K688" s="131"/>
      <c r="L688" s="131"/>
      <c r="M688" s="131"/>
      <c r="N688" s="94" t="str">
        <f t="shared" si="147"/>
        <v>D</v>
      </c>
      <c r="O688" s="131"/>
      <c r="P688" s="136"/>
      <c r="Q688" s="85"/>
      <c r="R688" s="85"/>
      <c r="S688" s="85"/>
      <c r="T688" s="85"/>
      <c r="U688" s="85"/>
      <c r="V688" s="85"/>
      <c r="W688" s="85"/>
      <c r="X688" s="85"/>
      <c r="Y688" s="85"/>
      <c r="Z688" s="85"/>
    </row>
    <row r="689">
      <c r="A689" s="86">
        <v>45865.0</v>
      </c>
      <c r="B689" s="87">
        <f t="shared" si="145"/>
        <v>45865</v>
      </c>
      <c r="C689" s="88">
        <f t="shared" si="148"/>
        <v>0.7847222222</v>
      </c>
      <c r="D689" s="90" t="s">
        <v>1082</v>
      </c>
      <c r="E689" s="131"/>
      <c r="F689" s="131"/>
      <c r="G689" s="131"/>
      <c r="H689" s="94" t="str">
        <f t="shared" si="146"/>
        <v>D</v>
      </c>
      <c r="I689" s="131"/>
      <c r="J689" s="90" t="s">
        <v>1098</v>
      </c>
      <c r="K689" s="131"/>
      <c r="L689" s="131"/>
      <c r="M689" s="131"/>
      <c r="N689" s="94" t="str">
        <f t="shared" si="147"/>
        <v>D</v>
      </c>
      <c r="O689" s="131"/>
      <c r="P689" s="136"/>
      <c r="Q689" s="85"/>
      <c r="R689" s="85"/>
      <c r="S689" s="85"/>
      <c r="T689" s="85"/>
      <c r="U689" s="85"/>
      <c r="V689" s="85"/>
      <c r="W689" s="85"/>
      <c r="X689" s="85"/>
      <c r="Y689" s="85"/>
      <c r="Z689" s="85"/>
    </row>
    <row r="690">
      <c r="A690" s="86">
        <v>45865.0</v>
      </c>
      <c r="B690" s="87">
        <f t="shared" si="145"/>
        <v>45865</v>
      </c>
      <c r="C690" s="88">
        <f t="shared" si="148"/>
        <v>0.7916666667</v>
      </c>
      <c r="D690" s="90" t="s">
        <v>1099</v>
      </c>
      <c r="E690" s="131"/>
      <c r="F690" s="131"/>
      <c r="G690" s="131"/>
      <c r="H690" s="94" t="str">
        <f t="shared" si="146"/>
        <v>D</v>
      </c>
      <c r="I690" s="131"/>
      <c r="J690" s="90" t="s">
        <v>257</v>
      </c>
      <c r="K690" s="131"/>
      <c r="L690" s="131"/>
      <c r="M690" s="131"/>
      <c r="N690" s="94" t="str">
        <f t="shared" si="147"/>
        <v>D</v>
      </c>
      <c r="O690" s="131"/>
      <c r="P690" s="136"/>
      <c r="Q690" s="85"/>
      <c r="R690" s="85"/>
      <c r="S690" s="85"/>
      <c r="T690" s="85"/>
      <c r="U690" s="85"/>
      <c r="V690" s="85"/>
      <c r="W690" s="85"/>
      <c r="X690" s="85"/>
      <c r="Y690" s="85"/>
      <c r="Z690" s="85"/>
    </row>
    <row r="691">
      <c r="A691" s="86">
        <v>45865.0</v>
      </c>
      <c r="B691" s="87">
        <f t="shared" si="145"/>
        <v>45865</v>
      </c>
      <c r="C691" s="88">
        <f t="shared" si="148"/>
        <v>0.7986111111</v>
      </c>
      <c r="D691" s="90" t="s">
        <v>1081</v>
      </c>
      <c r="E691" s="131"/>
      <c r="F691" s="131"/>
      <c r="G691" s="131"/>
      <c r="H691" s="94" t="str">
        <f t="shared" si="146"/>
        <v>D</v>
      </c>
      <c r="I691" s="131"/>
      <c r="J691" s="90" t="s">
        <v>1093</v>
      </c>
      <c r="K691" s="131"/>
      <c r="L691" s="131"/>
      <c r="M691" s="131"/>
      <c r="N691" s="94" t="str">
        <f t="shared" si="147"/>
        <v>D</v>
      </c>
      <c r="O691" s="131"/>
      <c r="P691" s="136"/>
      <c r="Q691" s="85"/>
      <c r="R691" s="85"/>
      <c r="S691" s="85"/>
      <c r="T691" s="85"/>
      <c r="U691" s="85"/>
      <c r="V691" s="85"/>
      <c r="W691" s="85"/>
      <c r="X691" s="85"/>
      <c r="Y691" s="85"/>
      <c r="Z691" s="85"/>
    </row>
    <row r="692">
      <c r="A692" s="86">
        <v>45865.0</v>
      </c>
      <c r="B692" s="87">
        <f t="shared" si="145"/>
        <v>45865</v>
      </c>
      <c r="C692" s="88">
        <f t="shared" si="148"/>
        <v>0.8055555556</v>
      </c>
      <c r="D692" s="90" t="s">
        <v>1100</v>
      </c>
      <c r="E692" s="131"/>
      <c r="F692" s="131"/>
      <c r="G692" s="131"/>
      <c r="H692" s="94" t="str">
        <f t="shared" si="146"/>
        <v>D</v>
      </c>
      <c r="I692" s="131"/>
      <c r="J692" s="90" t="s">
        <v>1082</v>
      </c>
      <c r="K692" s="131"/>
      <c r="L692" s="131"/>
      <c r="M692" s="131"/>
      <c r="N692" s="94" t="str">
        <f t="shared" si="147"/>
        <v>D</v>
      </c>
      <c r="O692" s="131"/>
      <c r="P692" s="136"/>
      <c r="Q692" s="85"/>
      <c r="R692" s="85"/>
      <c r="S692" s="85"/>
      <c r="T692" s="85"/>
      <c r="U692" s="85"/>
      <c r="V692" s="85"/>
      <c r="W692" s="85"/>
      <c r="X692" s="85"/>
      <c r="Y692" s="85"/>
      <c r="Z692" s="85"/>
    </row>
    <row r="693">
      <c r="A693" s="86">
        <v>45865.0</v>
      </c>
      <c r="B693" s="87">
        <f t="shared" si="145"/>
        <v>45865</v>
      </c>
      <c r="C693" s="88">
        <f t="shared" si="148"/>
        <v>0.8125</v>
      </c>
      <c r="D693" s="90" t="s">
        <v>1087</v>
      </c>
      <c r="E693" s="131"/>
      <c r="F693" s="131"/>
      <c r="G693" s="131"/>
      <c r="H693" s="94" t="str">
        <f t="shared" si="146"/>
        <v>D</v>
      </c>
      <c r="I693" s="131"/>
      <c r="J693" s="90" t="s">
        <v>1088</v>
      </c>
      <c r="K693" s="131"/>
      <c r="L693" s="131"/>
      <c r="M693" s="131"/>
      <c r="N693" s="94" t="str">
        <f t="shared" si="147"/>
        <v>D</v>
      </c>
      <c r="O693" s="131"/>
      <c r="P693" s="136"/>
      <c r="Q693" s="85"/>
      <c r="R693" s="85"/>
      <c r="S693" s="85"/>
      <c r="T693" s="85"/>
      <c r="U693" s="85"/>
      <c r="V693" s="85"/>
      <c r="W693" s="85"/>
      <c r="X693" s="85"/>
      <c r="Y693" s="85"/>
      <c r="Z693" s="85"/>
    </row>
    <row r="694">
      <c r="A694" s="86">
        <v>45865.0</v>
      </c>
      <c r="B694" s="87">
        <f t="shared" si="145"/>
        <v>45865</v>
      </c>
      <c r="C694" s="88">
        <f t="shared" si="148"/>
        <v>0.8194444444</v>
      </c>
      <c r="D694" s="90" t="s">
        <v>144</v>
      </c>
      <c r="E694" s="131"/>
      <c r="F694" s="131"/>
      <c r="G694" s="131"/>
      <c r="H694" s="94" t="str">
        <f t="shared" si="146"/>
        <v>D</v>
      </c>
      <c r="I694" s="131"/>
      <c r="J694" s="90" t="s">
        <v>1086</v>
      </c>
      <c r="K694" s="131"/>
      <c r="L694" s="131"/>
      <c r="M694" s="131"/>
      <c r="N694" s="94" t="str">
        <f t="shared" si="147"/>
        <v>D</v>
      </c>
      <c r="O694" s="131"/>
      <c r="P694" s="136"/>
      <c r="Q694" s="85"/>
      <c r="R694" s="85"/>
      <c r="S694" s="85"/>
      <c r="T694" s="85"/>
      <c r="U694" s="85"/>
      <c r="V694" s="85"/>
      <c r="W694" s="85"/>
      <c r="X694" s="85"/>
      <c r="Y694" s="85"/>
      <c r="Z694" s="85"/>
    </row>
    <row r="695">
      <c r="A695" s="86">
        <v>45865.0</v>
      </c>
      <c r="B695" s="87">
        <f t="shared" si="145"/>
        <v>45865</v>
      </c>
      <c r="C695" s="88">
        <f t="shared" si="148"/>
        <v>0.8263888889</v>
      </c>
      <c r="D695" s="90" t="s">
        <v>1085</v>
      </c>
      <c r="E695" s="131"/>
      <c r="F695" s="131"/>
      <c r="G695" s="131"/>
      <c r="H695" s="94" t="str">
        <f t="shared" si="146"/>
        <v>D</v>
      </c>
      <c r="I695" s="131"/>
      <c r="J695" s="90" t="s">
        <v>1094</v>
      </c>
      <c r="K695" s="131"/>
      <c r="L695" s="131"/>
      <c r="M695" s="131"/>
      <c r="N695" s="94" t="str">
        <f t="shared" si="147"/>
        <v>D</v>
      </c>
      <c r="O695" s="131"/>
      <c r="P695" s="136"/>
      <c r="Q695" s="85"/>
      <c r="R695" s="85"/>
      <c r="S695" s="85"/>
      <c r="T695" s="85"/>
      <c r="U695" s="85"/>
      <c r="V695" s="85"/>
      <c r="W695" s="85"/>
      <c r="X695" s="85"/>
      <c r="Y695" s="85"/>
      <c r="Z695" s="85"/>
    </row>
    <row r="696">
      <c r="A696" s="86">
        <v>45865.0</v>
      </c>
      <c r="B696" s="87">
        <f t="shared" si="145"/>
        <v>45865</v>
      </c>
      <c r="C696" s="88">
        <f t="shared" si="148"/>
        <v>0.8333333333</v>
      </c>
      <c r="D696" s="90" t="s">
        <v>1092</v>
      </c>
      <c r="E696" s="131"/>
      <c r="F696" s="131"/>
      <c r="G696" s="131"/>
      <c r="H696" s="94" t="str">
        <f t="shared" si="146"/>
        <v>D</v>
      </c>
      <c r="I696" s="131"/>
      <c r="J696" s="90" t="s">
        <v>144</v>
      </c>
      <c r="K696" s="131"/>
      <c r="L696" s="131"/>
      <c r="M696" s="131"/>
      <c r="N696" s="94" t="str">
        <f t="shared" si="147"/>
        <v>D</v>
      </c>
      <c r="O696" s="131"/>
      <c r="P696" s="136"/>
      <c r="Q696" s="85"/>
      <c r="R696" s="85"/>
      <c r="S696" s="85"/>
      <c r="T696" s="85"/>
      <c r="U696" s="85"/>
      <c r="V696" s="85"/>
      <c r="W696" s="85"/>
      <c r="X696" s="85"/>
      <c r="Y696" s="85"/>
      <c r="Z696" s="85"/>
    </row>
    <row r="697">
      <c r="A697" s="86">
        <v>45865.0</v>
      </c>
      <c r="B697" s="87">
        <f t="shared" si="145"/>
        <v>45865</v>
      </c>
      <c r="C697" s="88">
        <f t="shared" si="148"/>
        <v>0.8402777778</v>
      </c>
      <c r="D697" s="90" t="s">
        <v>1086</v>
      </c>
      <c r="E697" s="131"/>
      <c r="F697" s="131"/>
      <c r="G697" s="131"/>
      <c r="H697" s="94" t="str">
        <f t="shared" si="146"/>
        <v>D</v>
      </c>
      <c r="I697" s="131"/>
      <c r="J697" s="90" t="s">
        <v>1083</v>
      </c>
      <c r="K697" s="131"/>
      <c r="L697" s="131"/>
      <c r="M697" s="131"/>
      <c r="N697" s="94" t="str">
        <f t="shared" si="147"/>
        <v>D</v>
      </c>
      <c r="O697" s="131"/>
      <c r="P697" s="136"/>
      <c r="Q697" s="85"/>
      <c r="R697" s="85"/>
      <c r="S697" s="85"/>
      <c r="T697" s="85"/>
      <c r="U697" s="85"/>
      <c r="V697" s="85"/>
      <c r="W697" s="85"/>
      <c r="X697" s="85"/>
      <c r="Y697" s="85"/>
      <c r="Z697" s="85"/>
    </row>
    <row r="698">
      <c r="A698" s="86">
        <v>45865.0</v>
      </c>
      <c r="B698" s="87">
        <f t="shared" si="145"/>
        <v>45865</v>
      </c>
      <c r="C698" s="88">
        <f t="shared" si="148"/>
        <v>0.8472222222</v>
      </c>
      <c r="D698" s="90" t="s">
        <v>1097</v>
      </c>
      <c r="E698" s="131"/>
      <c r="F698" s="131"/>
      <c r="G698" s="131"/>
      <c r="H698" s="94" t="str">
        <f t="shared" si="146"/>
        <v>D</v>
      </c>
      <c r="I698" s="131"/>
      <c r="J698" s="90" t="s">
        <v>1100</v>
      </c>
      <c r="K698" s="131"/>
      <c r="L698" s="131"/>
      <c r="M698" s="131"/>
      <c r="N698" s="94" t="str">
        <f t="shared" si="147"/>
        <v>D</v>
      </c>
      <c r="O698" s="131"/>
      <c r="P698" s="136"/>
      <c r="Q698" s="85"/>
      <c r="R698" s="85"/>
      <c r="S698" s="85"/>
      <c r="T698" s="85"/>
      <c r="U698" s="85"/>
      <c r="V698" s="85"/>
      <c r="W698" s="85"/>
      <c r="X698" s="85"/>
      <c r="Y698" s="85"/>
      <c r="Z698" s="85"/>
    </row>
    <row r="699">
      <c r="A699" s="86">
        <v>45865.0</v>
      </c>
      <c r="B699" s="87">
        <f t="shared" si="145"/>
        <v>45865</v>
      </c>
      <c r="C699" s="88">
        <f t="shared" si="148"/>
        <v>0.8541666667</v>
      </c>
      <c r="D699" s="90" t="s">
        <v>1095</v>
      </c>
      <c r="E699" s="131"/>
      <c r="F699" s="131"/>
      <c r="G699" s="131"/>
      <c r="H699" s="94" t="str">
        <f t="shared" si="146"/>
        <v>D</v>
      </c>
      <c r="I699" s="131"/>
      <c r="J699" s="90" t="s">
        <v>1080</v>
      </c>
      <c r="K699" s="131"/>
      <c r="L699" s="131"/>
      <c r="M699" s="131"/>
      <c r="N699" s="94" t="str">
        <f t="shared" si="147"/>
        <v>D</v>
      </c>
      <c r="O699" s="131"/>
      <c r="P699" s="136"/>
      <c r="Q699" s="85"/>
      <c r="R699" s="85"/>
      <c r="S699" s="85"/>
      <c r="T699" s="85"/>
      <c r="U699" s="85"/>
      <c r="V699" s="85"/>
      <c r="W699" s="85"/>
      <c r="X699" s="85"/>
      <c r="Y699" s="85"/>
      <c r="Z699" s="85"/>
    </row>
    <row r="700">
      <c r="A700" s="86">
        <v>45865.0</v>
      </c>
      <c r="B700" s="87">
        <f t="shared" si="145"/>
        <v>45865</v>
      </c>
      <c r="C700" s="88">
        <f t="shared" si="148"/>
        <v>0.8611111111</v>
      </c>
      <c r="D700" s="90" t="s">
        <v>1094</v>
      </c>
      <c r="E700" s="131"/>
      <c r="F700" s="131"/>
      <c r="G700" s="131"/>
      <c r="H700" s="94" t="str">
        <f t="shared" si="146"/>
        <v>D</v>
      </c>
      <c r="I700" s="131"/>
      <c r="J700" s="90" t="s">
        <v>1091</v>
      </c>
      <c r="K700" s="131"/>
      <c r="L700" s="131"/>
      <c r="M700" s="131"/>
      <c r="N700" s="94" t="str">
        <f t="shared" si="147"/>
        <v>D</v>
      </c>
      <c r="O700" s="131"/>
      <c r="P700" s="136"/>
      <c r="Q700" s="85"/>
      <c r="R700" s="85"/>
      <c r="S700" s="85"/>
      <c r="T700" s="85"/>
      <c r="U700" s="85"/>
      <c r="V700" s="85"/>
      <c r="W700" s="85"/>
      <c r="X700" s="85"/>
      <c r="Y700" s="85"/>
      <c r="Z700" s="85"/>
    </row>
    <row r="701">
      <c r="A701" s="86">
        <v>45865.0</v>
      </c>
      <c r="B701" s="87">
        <f t="shared" si="145"/>
        <v>45865</v>
      </c>
      <c r="C701" s="88">
        <f t="shared" si="148"/>
        <v>0.8680555556</v>
      </c>
      <c r="D701" s="90" t="s">
        <v>1084</v>
      </c>
      <c r="E701" s="131"/>
      <c r="F701" s="131"/>
      <c r="G701" s="131"/>
      <c r="H701" s="94" t="str">
        <f t="shared" si="146"/>
        <v>D</v>
      </c>
      <c r="I701" s="131"/>
      <c r="J701" s="90" t="s">
        <v>1092</v>
      </c>
      <c r="K701" s="131"/>
      <c r="L701" s="131"/>
      <c r="M701" s="131"/>
      <c r="N701" s="94" t="str">
        <f t="shared" si="147"/>
        <v>D</v>
      </c>
      <c r="O701" s="131"/>
      <c r="P701" s="136"/>
      <c r="Q701" s="85"/>
      <c r="R701" s="85"/>
      <c r="S701" s="85"/>
      <c r="T701" s="85"/>
      <c r="U701" s="85"/>
      <c r="V701" s="85"/>
      <c r="W701" s="85"/>
      <c r="X701" s="85"/>
      <c r="Y701" s="85"/>
      <c r="Z701" s="85"/>
    </row>
    <row r="702">
      <c r="A702" s="86">
        <v>45865.0</v>
      </c>
      <c r="B702" s="87">
        <f t="shared" si="145"/>
        <v>45865</v>
      </c>
      <c r="C702" s="88">
        <f t="shared" si="148"/>
        <v>0.875</v>
      </c>
      <c r="D702" s="90" t="s">
        <v>1093</v>
      </c>
      <c r="E702" s="131"/>
      <c r="F702" s="131"/>
      <c r="G702" s="131"/>
      <c r="H702" s="94" t="str">
        <f t="shared" si="146"/>
        <v>D</v>
      </c>
      <c r="I702" s="131"/>
      <c r="J702" s="90" t="s">
        <v>166</v>
      </c>
      <c r="K702" s="131"/>
      <c r="L702" s="131"/>
      <c r="M702" s="131"/>
      <c r="N702" s="94" t="str">
        <f t="shared" si="147"/>
        <v>D</v>
      </c>
      <c r="O702" s="131"/>
      <c r="P702" s="131"/>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9.75"/>
    <col customWidth="1" min="5" max="5" width="19.13"/>
  </cols>
  <sheetData>
    <row r="1">
      <c r="A1" s="479" t="s">
        <v>116</v>
      </c>
      <c r="B1" s="480" t="s">
        <v>16</v>
      </c>
      <c r="C1" s="430" t="s">
        <v>1039</v>
      </c>
      <c r="D1" s="430" t="s">
        <v>118</v>
      </c>
      <c r="E1" s="431" t="s">
        <v>1040</v>
      </c>
      <c r="F1" s="430" t="s">
        <v>1041</v>
      </c>
      <c r="G1" s="430" t="s">
        <v>121</v>
      </c>
      <c r="H1" s="430" t="s">
        <v>1135</v>
      </c>
      <c r="I1" s="430" t="s">
        <v>122</v>
      </c>
      <c r="J1" s="430" t="s">
        <v>9</v>
      </c>
      <c r="K1" s="431" t="s">
        <v>52</v>
      </c>
      <c r="L1" s="432"/>
      <c r="M1" s="432"/>
      <c r="N1" s="432"/>
      <c r="O1" s="432"/>
      <c r="P1" s="432"/>
      <c r="Q1" s="432"/>
      <c r="R1" s="432"/>
      <c r="S1" s="432"/>
      <c r="T1" s="432"/>
      <c r="U1" s="432"/>
      <c r="V1" s="432"/>
      <c r="W1" s="432"/>
      <c r="X1" s="432"/>
      <c r="Y1" s="432"/>
      <c r="Z1" s="432"/>
    </row>
    <row r="2">
      <c r="A2" s="481">
        <v>45839.0</v>
      </c>
      <c r="B2" s="482">
        <f>A2</f>
        <v>45839</v>
      </c>
      <c r="C2" s="483" t="s">
        <v>1136</v>
      </c>
      <c r="D2" s="483" t="s">
        <v>1137</v>
      </c>
      <c r="E2" s="448" t="s">
        <v>226</v>
      </c>
      <c r="F2" s="448">
        <v>5.94266288E8</v>
      </c>
      <c r="G2" s="448">
        <v>20.0</v>
      </c>
      <c r="H2" s="484">
        <f>SUM(G2:G3)</f>
        <v>120</v>
      </c>
      <c r="I2" s="485" t="str">
        <f>IFS(H2&gt;H4,"W",H2&lt;H4,"L",H2=H4,"D")</f>
        <v>L</v>
      </c>
      <c r="J2" s="459">
        <f t="array" ref="J2">iferror(if(I2="W",lookup(H2,{5000,10000,25000,50000,70000,100000},{150,300,800,1700,2300,3500}),lookup(H2,{5000,10000,25000,50000,70000,100000},{75,150,400,850,1150,1750})),0)</f>
        <v>0</v>
      </c>
      <c r="K2" s="436"/>
      <c r="L2" s="432"/>
      <c r="M2" s="432"/>
      <c r="N2" s="432"/>
      <c r="O2" s="432"/>
      <c r="P2" s="432"/>
      <c r="Q2" s="432"/>
      <c r="R2" s="432"/>
      <c r="S2" s="432"/>
      <c r="T2" s="432"/>
      <c r="U2" s="432"/>
      <c r="V2" s="432"/>
      <c r="W2" s="432"/>
      <c r="X2" s="432"/>
      <c r="Y2" s="432"/>
      <c r="Z2" s="432"/>
    </row>
    <row r="3">
      <c r="A3" s="481">
        <v>45839.0</v>
      </c>
      <c r="B3" s="441"/>
      <c r="C3" s="441"/>
      <c r="D3" s="486"/>
      <c r="E3" s="448" t="s">
        <v>1138</v>
      </c>
      <c r="F3" s="448">
        <v>6.63505369E8</v>
      </c>
      <c r="G3" s="448">
        <v>100.0</v>
      </c>
      <c r="H3" s="443"/>
      <c r="I3" s="45"/>
      <c r="J3" s="443"/>
      <c r="K3" s="436"/>
      <c r="L3" s="432"/>
      <c r="M3" s="432"/>
      <c r="N3" s="432"/>
      <c r="O3" s="432"/>
      <c r="P3" s="432"/>
      <c r="Q3" s="432"/>
      <c r="R3" s="432"/>
      <c r="S3" s="432"/>
      <c r="T3" s="432"/>
      <c r="U3" s="432"/>
      <c r="V3" s="432"/>
      <c r="W3" s="432"/>
      <c r="X3" s="432"/>
      <c r="Y3" s="432"/>
      <c r="Z3" s="432"/>
    </row>
    <row r="4">
      <c r="A4" s="481">
        <v>45839.0</v>
      </c>
      <c r="B4" s="441"/>
      <c r="C4" s="441"/>
      <c r="D4" s="483" t="s">
        <v>1139</v>
      </c>
      <c r="E4" s="448" t="s">
        <v>1140</v>
      </c>
      <c r="F4" s="448">
        <v>8.15723751E8</v>
      </c>
      <c r="G4" s="448">
        <v>1051.0</v>
      </c>
      <c r="H4" s="484">
        <f>SUM(G4:G5)</f>
        <v>1521</v>
      </c>
      <c r="I4" s="485" t="str">
        <f>IFS(H4&gt;H2,"W",H4&lt;H2,"L",H4=H2,"D")</f>
        <v>W</v>
      </c>
      <c r="J4" s="459">
        <f t="array" ref="J4">iferror(if(I4="W",lookup(H4,{5000,10000,25000,50000,70000,100000},{150,300,800,1700,2300,3500}),lookup(H4,{5000,10000,25000,50000,70000,100000},{75,150,400,850,1150,1750})),0)</f>
        <v>0</v>
      </c>
      <c r="K4" s="436"/>
      <c r="L4" s="432"/>
      <c r="M4" s="432"/>
      <c r="N4" s="432"/>
      <c r="O4" s="432"/>
      <c r="P4" s="432"/>
      <c r="Q4" s="432"/>
      <c r="R4" s="432"/>
      <c r="S4" s="432"/>
      <c r="T4" s="432"/>
      <c r="U4" s="432"/>
      <c r="V4" s="432"/>
      <c r="W4" s="432"/>
      <c r="X4" s="432"/>
      <c r="Y4" s="432"/>
      <c r="Z4" s="432"/>
    </row>
    <row r="5">
      <c r="A5" s="481">
        <v>45839.0</v>
      </c>
      <c r="B5" s="45"/>
      <c r="C5" s="45"/>
      <c r="D5" s="486"/>
      <c r="E5" s="448" t="s">
        <v>219</v>
      </c>
      <c r="F5" s="448">
        <v>8.05942612E8</v>
      </c>
      <c r="G5" s="448">
        <v>470.0</v>
      </c>
      <c r="H5" s="443"/>
      <c r="I5" s="45"/>
      <c r="J5" s="443"/>
      <c r="K5" s="436"/>
      <c r="L5" s="432"/>
      <c r="M5" s="432"/>
      <c r="N5" s="432"/>
      <c r="O5" s="432"/>
      <c r="P5" s="432"/>
      <c r="Q5" s="432"/>
      <c r="R5" s="432"/>
      <c r="S5" s="432"/>
      <c r="T5" s="432"/>
      <c r="U5" s="432"/>
      <c r="V5" s="432"/>
      <c r="W5" s="432"/>
      <c r="X5" s="432"/>
      <c r="Y5" s="432"/>
      <c r="Z5" s="432"/>
    </row>
    <row r="6">
      <c r="A6" s="481">
        <v>45839.0</v>
      </c>
      <c r="B6" s="482">
        <f>A6</f>
        <v>45839</v>
      </c>
      <c r="C6" s="483" t="s">
        <v>1141</v>
      </c>
      <c r="D6" s="483" t="s">
        <v>1137</v>
      </c>
      <c r="E6" s="448" t="s">
        <v>226</v>
      </c>
      <c r="F6" s="448">
        <v>5.94266288E8</v>
      </c>
      <c r="G6" s="448">
        <v>90.0</v>
      </c>
      <c r="H6" s="484">
        <f>SUM(G6:G7)</f>
        <v>220</v>
      </c>
      <c r="I6" s="485" t="str">
        <f>IFS(H6&gt;H8,"W",H6&lt;H8,"L",H6=H8,"D")</f>
        <v>W</v>
      </c>
      <c r="J6" s="459">
        <f t="array" ref="J6">iferror(if(I6="W",lookup(H6,{5000,10000,25000,50000,70000,100000},{150,300,800,1700,2300,3500}),lookup(H6,{5000,10000,25000,50000,70000,100000},{75,150,400,850,1150,1750})),0)</f>
        <v>0</v>
      </c>
      <c r="K6" s="436"/>
      <c r="L6" s="432"/>
      <c r="M6" s="432"/>
      <c r="N6" s="432"/>
      <c r="O6" s="432"/>
      <c r="P6" s="432"/>
      <c r="Q6" s="432"/>
      <c r="R6" s="432"/>
      <c r="S6" s="432"/>
      <c r="T6" s="432"/>
      <c r="U6" s="432"/>
      <c r="V6" s="432"/>
      <c r="W6" s="432"/>
      <c r="X6" s="432"/>
      <c r="Y6" s="432"/>
      <c r="Z6" s="432"/>
    </row>
    <row r="7">
      <c r="A7" s="481">
        <v>45839.0</v>
      </c>
      <c r="B7" s="441"/>
      <c r="C7" s="441"/>
      <c r="D7" s="486"/>
      <c r="E7" s="448" t="s">
        <v>868</v>
      </c>
      <c r="F7" s="448">
        <v>6.63505369E8</v>
      </c>
      <c r="G7" s="448">
        <v>130.0</v>
      </c>
      <c r="H7" s="443"/>
      <c r="I7" s="45"/>
      <c r="J7" s="443"/>
      <c r="K7" s="436"/>
      <c r="L7" s="432"/>
      <c r="M7" s="432"/>
      <c r="N7" s="432"/>
      <c r="O7" s="432"/>
      <c r="P7" s="432"/>
      <c r="Q7" s="432"/>
      <c r="R7" s="432"/>
      <c r="S7" s="432"/>
      <c r="T7" s="432"/>
      <c r="U7" s="432"/>
      <c r="V7" s="432"/>
      <c r="W7" s="432"/>
      <c r="X7" s="432"/>
      <c r="Y7" s="432"/>
      <c r="Z7" s="432"/>
    </row>
    <row r="8">
      <c r="A8" s="481">
        <v>45839.0</v>
      </c>
      <c r="B8" s="441"/>
      <c r="C8" s="441"/>
      <c r="D8" s="483" t="s">
        <v>1139</v>
      </c>
      <c r="E8" s="448" t="s">
        <v>1140</v>
      </c>
      <c r="F8" s="448">
        <v>8.15723751E8</v>
      </c>
      <c r="G8" s="448">
        <v>40.0</v>
      </c>
      <c r="H8" s="484">
        <f>SUM(G8:G9)</f>
        <v>121</v>
      </c>
      <c r="I8" s="485" t="str">
        <f>IFS(H8&gt;H6,"W",H8&lt;H6,"L",H8=H6,"D")</f>
        <v>L</v>
      </c>
      <c r="J8" s="459">
        <f t="array" ref="J8">iferror(if(I8="W",lookup(H8,{5000,10000,25000,50000,70000,100000},{150,300,800,1700,2300,3500}),lookup(H8,{5000,10000,25000,50000,70000,100000},{75,150,400,850,1150,1750})),0)</f>
        <v>0</v>
      </c>
      <c r="K8" s="436"/>
      <c r="L8" s="432"/>
      <c r="M8" s="432"/>
      <c r="N8" s="432"/>
      <c r="O8" s="432"/>
      <c r="P8" s="432"/>
      <c r="Q8" s="432"/>
      <c r="R8" s="432"/>
      <c r="S8" s="432"/>
      <c r="T8" s="432"/>
      <c r="U8" s="432"/>
      <c r="V8" s="432"/>
      <c r="W8" s="432"/>
      <c r="X8" s="432"/>
      <c r="Y8" s="432"/>
      <c r="Z8" s="432"/>
    </row>
    <row r="9">
      <c r="A9" s="481">
        <v>45839.0</v>
      </c>
      <c r="B9" s="45"/>
      <c r="C9" s="45"/>
      <c r="D9" s="486"/>
      <c r="E9" s="448" t="s">
        <v>219</v>
      </c>
      <c r="F9" s="448">
        <v>8.05942612E8</v>
      </c>
      <c r="G9" s="448">
        <v>81.0</v>
      </c>
      <c r="H9" s="443"/>
      <c r="I9" s="45"/>
      <c r="J9" s="443"/>
      <c r="K9" s="436"/>
      <c r="L9" s="432"/>
      <c r="M9" s="432"/>
      <c r="N9" s="432"/>
      <c r="O9" s="432"/>
      <c r="P9" s="432"/>
      <c r="Q9" s="432"/>
      <c r="R9" s="432"/>
      <c r="S9" s="432"/>
      <c r="T9" s="432"/>
      <c r="U9" s="432"/>
      <c r="V9" s="432"/>
      <c r="W9" s="432"/>
      <c r="X9" s="432"/>
      <c r="Y9" s="432"/>
      <c r="Z9" s="432"/>
    </row>
    <row r="10">
      <c r="A10" s="481">
        <v>45839.0</v>
      </c>
      <c r="B10" s="482">
        <f>A10</f>
        <v>45839</v>
      </c>
      <c r="C10" s="483" t="s">
        <v>1142</v>
      </c>
      <c r="D10" s="483" t="s">
        <v>1143</v>
      </c>
      <c r="E10" s="448">
        <v>6.73519272E8</v>
      </c>
      <c r="F10" s="448">
        <v>4.61321864E8</v>
      </c>
      <c r="G10" s="448">
        <v>320.0</v>
      </c>
      <c r="H10" s="484">
        <f>SUM(G10:G11)</f>
        <v>470</v>
      </c>
      <c r="I10" s="485" t="str">
        <f>IFS(H10&gt;H12,"W",H10&lt;H12,"L",H10=H12,"D")</f>
        <v>L</v>
      </c>
      <c r="J10" s="459">
        <f t="array" ref="J10">iferror(if(I10="W",lookup(H10,{5000,10000,25000,50000,70000,100000},{150,300,800,1700,2300,3500}),lookup(H10,{5000,10000,25000,50000,70000,100000},{75,150,400,850,1150,1750})),0)</f>
        <v>0</v>
      </c>
      <c r="K10" s="436"/>
      <c r="L10" s="432"/>
      <c r="M10" s="432"/>
      <c r="N10" s="432"/>
      <c r="O10" s="432"/>
      <c r="P10" s="432"/>
      <c r="Q10" s="432"/>
      <c r="R10" s="432"/>
      <c r="S10" s="432"/>
      <c r="T10" s="432"/>
      <c r="U10" s="432"/>
      <c r="V10" s="432"/>
      <c r="W10" s="432"/>
      <c r="X10" s="432"/>
      <c r="Y10" s="432"/>
      <c r="Z10" s="432"/>
    </row>
    <row r="11">
      <c r="A11" s="481">
        <v>45839.0</v>
      </c>
      <c r="B11" s="441"/>
      <c r="C11" s="441"/>
      <c r="D11" s="486"/>
      <c r="E11" s="448" t="s">
        <v>319</v>
      </c>
      <c r="F11" s="448">
        <v>5.94266288E8</v>
      </c>
      <c r="G11" s="448">
        <v>150.0</v>
      </c>
      <c r="H11" s="443"/>
      <c r="I11" s="45"/>
      <c r="J11" s="443"/>
      <c r="K11" s="436"/>
      <c r="L11" s="432"/>
      <c r="M11" s="432"/>
      <c r="N11" s="432"/>
      <c r="O11" s="432"/>
      <c r="P11" s="432"/>
      <c r="Q11" s="432"/>
      <c r="R11" s="432"/>
      <c r="S11" s="432"/>
      <c r="T11" s="432"/>
      <c r="U11" s="432"/>
      <c r="V11" s="432"/>
      <c r="W11" s="432"/>
      <c r="X11" s="432"/>
      <c r="Y11" s="432"/>
      <c r="Z11" s="432"/>
    </row>
    <row r="12">
      <c r="A12" s="481">
        <v>45839.0</v>
      </c>
      <c r="B12" s="441"/>
      <c r="C12" s="441"/>
      <c r="D12" s="483" t="s">
        <v>1139</v>
      </c>
      <c r="E12" s="448" t="s">
        <v>1140</v>
      </c>
      <c r="F12" s="448">
        <v>8.15723751E8</v>
      </c>
      <c r="G12" s="448">
        <v>250.0</v>
      </c>
      <c r="H12" s="484">
        <f>SUM(G12:G13)</f>
        <v>500</v>
      </c>
      <c r="I12" s="485" t="str">
        <f>IFS(H12&gt;H10,"W",H12&lt;H10,"L",H12=H10,"D")</f>
        <v>W</v>
      </c>
      <c r="J12" s="459">
        <f t="array" ref="J12">iferror(if(I12="W",lookup(H12,{5000,10000,25000,50000,70000,100000},{150,300,800,1700,2300,3500}),lookup(H12,{5000,10000,25000,50000,70000,100000},{75,150,400,850,1150,1750})),0)</f>
        <v>0</v>
      </c>
      <c r="K12" s="436"/>
      <c r="L12" s="432"/>
      <c r="M12" s="432"/>
      <c r="N12" s="432"/>
      <c r="O12" s="432"/>
      <c r="P12" s="432"/>
      <c r="Q12" s="432"/>
      <c r="R12" s="432"/>
      <c r="S12" s="432"/>
      <c r="T12" s="432"/>
      <c r="U12" s="432"/>
      <c r="V12" s="432"/>
      <c r="W12" s="432"/>
      <c r="X12" s="432"/>
      <c r="Y12" s="432"/>
      <c r="Z12" s="432"/>
    </row>
    <row r="13">
      <c r="A13" s="481">
        <v>45839.0</v>
      </c>
      <c r="B13" s="45"/>
      <c r="C13" s="45"/>
      <c r="D13" s="486"/>
      <c r="E13" s="448" t="s">
        <v>219</v>
      </c>
      <c r="F13" s="448">
        <v>8.05942612E8</v>
      </c>
      <c r="G13" s="448">
        <v>250.0</v>
      </c>
      <c r="H13" s="443"/>
      <c r="I13" s="45"/>
      <c r="J13" s="443"/>
      <c r="K13" s="436"/>
      <c r="L13" s="432"/>
      <c r="M13" s="432"/>
      <c r="N13" s="432"/>
      <c r="O13" s="432"/>
      <c r="P13" s="432"/>
      <c r="Q13" s="432"/>
      <c r="R13" s="432"/>
      <c r="S13" s="432"/>
      <c r="T13" s="432"/>
      <c r="U13" s="432"/>
      <c r="V13" s="432"/>
      <c r="W13" s="432"/>
      <c r="X13" s="432"/>
      <c r="Y13" s="432"/>
      <c r="Z13" s="432"/>
    </row>
    <row r="14">
      <c r="A14" s="481">
        <v>45839.0</v>
      </c>
      <c r="B14" s="482">
        <f>A14</f>
        <v>45839</v>
      </c>
      <c r="C14" s="483" t="s">
        <v>1144</v>
      </c>
      <c r="D14" s="483" t="s">
        <v>1145</v>
      </c>
      <c r="E14" s="448"/>
      <c r="F14" s="448"/>
      <c r="G14" s="487"/>
      <c r="H14" s="484">
        <f>SUM(G14:G15)</f>
        <v>0</v>
      </c>
      <c r="I14" s="485" t="str">
        <f>IFS(H14&gt;H16,"W",H14&lt;H16,"L",H14=H16,"D")</f>
        <v>D</v>
      </c>
      <c r="J14" s="459">
        <f t="array" ref="J14">iferror(if(I14="W",lookup(H14,{5000,10000,25000,50000,70000,100000},{150,300,800,1700,2300,3500}),lookup(H14,{5000,10000,25000,50000,70000,100000},{75,150,400,850,1150,1750})),0)</f>
        <v>0</v>
      </c>
      <c r="K14" s="120" t="s">
        <v>132</v>
      </c>
      <c r="L14" s="432"/>
      <c r="M14" s="432"/>
      <c r="N14" s="432"/>
      <c r="O14" s="432"/>
      <c r="P14" s="432"/>
      <c r="Q14" s="432"/>
      <c r="R14" s="432"/>
      <c r="S14" s="432"/>
      <c r="T14" s="432"/>
      <c r="U14" s="432"/>
      <c r="V14" s="432"/>
      <c r="W14" s="432"/>
      <c r="X14" s="432"/>
      <c r="Y14" s="432"/>
      <c r="Z14" s="432"/>
    </row>
    <row r="15">
      <c r="A15" s="481">
        <v>45839.0</v>
      </c>
      <c r="B15" s="441"/>
      <c r="C15" s="441"/>
      <c r="D15" s="486"/>
      <c r="E15" s="448" t="s">
        <v>291</v>
      </c>
      <c r="F15" s="448">
        <v>5.72981667E8</v>
      </c>
      <c r="G15" s="442"/>
      <c r="H15" s="443"/>
      <c r="I15" s="45"/>
      <c r="J15" s="443"/>
      <c r="K15" s="120" t="s">
        <v>132</v>
      </c>
      <c r="L15" s="432"/>
      <c r="M15" s="432"/>
      <c r="N15" s="432"/>
      <c r="O15" s="432"/>
      <c r="P15" s="432"/>
      <c r="Q15" s="432"/>
      <c r="R15" s="432"/>
      <c r="S15" s="432"/>
      <c r="T15" s="432"/>
      <c r="U15" s="432"/>
      <c r="V15" s="432"/>
      <c r="W15" s="432"/>
      <c r="X15" s="432"/>
      <c r="Y15" s="432"/>
      <c r="Z15" s="432"/>
    </row>
    <row r="16">
      <c r="A16" s="481">
        <v>45839.0</v>
      </c>
      <c r="B16" s="441"/>
      <c r="C16" s="441"/>
      <c r="D16" s="483" t="s">
        <v>1146</v>
      </c>
      <c r="E16" s="448"/>
      <c r="F16" s="448"/>
      <c r="G16" s="487"/>
      <c r="H16" s="484">
        <f>SUM(G16:G17)</f>
        <v>0</v>
      </c>
      <c r="I16" s="485" t="str">
        <f>IFS(H16&gt;H14,"W",H16&lt;H14,"L",H16=H14,"D")</f>
        <v>D</v>
      </c>
      <c r="J16" s="459">
        <f t="array" ref="J16">iferror(if(I16="W",lookup(H16,{5000,10000,25000,50000,70000,100000},{150,300,800,1700,2300,3500}),lookup(H16,{5000,10000,25000,50000,70000,100000},{75,150,400,850,1150,1750})),0)</f>
        <v>0</v>
      </c>
      <c r="K16" s="120" t="s">
        <v>132</v>
      </c>
      <c r="L16" s="432"/>
      <c r="M16" s="432"/>
      <c r="N16" s="432"/>
      <c r="O16" s="432"/>
      <c r="P16" s="432"/>
      <c r="Q16" s="432"/>
      <c r="R16" s="432"/>
      <c r="S16" s="432"/>
      <c r="T16" s="432"/>
      <c r="U16" s="432"/>
      <c r="V16" s="432"/>
      <c r="W16" s="432"/>
      <c r="X16" s="432"/>
      <c r="Y16" s="432"/>
      <c r="Z16" s="432"/>
    </row>
    <row r="17">
      <c r="A17" s="481">
        <v>45839.0</v>
      </c>
      <c r="B17" s="45"/>
      <c r="C17" s="45"/>
      <c r="D17" s="486"/>
      <c r="E17" s="448"/>
      <c r="F17" s="448"/>
      <c r="G17" s="442"/>
      <c r="H17" s="443"/>
      <c r="I17" s="45"/>
      <c r="J17" s="443"/>
      <c r="K17" s="120" t="s">
        <v>132</v>
      </c>
      <c r="L17" s="432"/>
      <c r="M17" s="432"/>
      <c r="N17" s="432"/>
      <c r="O17" s="432"/>
      <c r="P17" s="432"/>
      <c r="Q17" s="432"/>
      <c r="R17" s="432"/>
      <c r="S17" s="432"/>
      <c r="T17" s="432"/>
      <c r="U17" s="432"/>
      <c r="V17" s="432"/>
      <c r="W17" s="432"/>
      <c r="X17" s="432"/>
      <c r="Y17" s="432"/>
      <c r="Z17" s="432"/>
    </row>
    <row r="18">
      <c r="A18" s="481">
        <v>45839.0</v>
      </c>
      <c r="B18" s="482">
        <f>A18</f>
        <v>45839</v>
      </c>
      <c r="C18" s="483" t="s">
        <v>1147</v>
      </c>
      <c r="D18" s="483" t="s">
        <v>1145</v>
      </c>
      <c r="E18" s="448" t="s">
        <v>305</v>
      </c>
      <c r="F18" s="448">
        <v>6.38834207E8</v>
      </c>
      <c r="G18" s="487"/>
      <c r="H18" s="484">
        <f>SUM(G18:G19)</f>
        <v>0</v>
      </c>
      <c r="I18" s="485" t="str">
        <f>IFS(H18&gt;H20,"W",H18&lt;H20,"L",H18=H20,"D")</f>
        <v>D</v>
      </c>
      <c r="J18" s="459">
        <f t="array" ref="J18">iferror(if(I18="W",lookup(H18,{5000,10000,25000,50000,70000,100000},{150,300,800,1700,2300,3500}),lookup(H18,{5000,10000,25000,50000,70000,100000},{75,150,400,850,1150,1750})),0)</f>
        <v>0</v>
      </c>
      <c r="K18" s="120" t="s">
        <v>132</v>
      </c>
      <c r="L18" s="432"/>
      <c r="M18" s="432"/>
      <c r="N18" s="432"/>
      <c r="O18" s="432"/>
      <c r="P18" s="432"/>
      <c r="Q18" s="432"/>
      <c r="R18" s="432"/>
      <c r="S18" s="432"/>
      <c r="T18" s="432"/>
      <c r="U18" s="432"/>
      <c r="V18" s="432"/>
      <c r="W18" s="432"/>
      <c r="X18" s="432"/>
      <c r="Y18" s="432"/>
      <c r="Z18" s="432"/>
    </row>
    <row r="19">
      <c r="A19" s="481">
        <v>45839.0</v>
      </c>
      <c r="B19" s="441"/>
      <c r="C19" s="441"/>
      <c r="D19" s="486"/>
      <c r="E19" s="448"/>
      <c r="F19" s="448"/>
      <c r="G19" s="442"/>
      <c r="H19" s="443"/>
      <c r="I19" s="45"/>
      <c r="J19" s="443"/>
      <c r="K19" s="120" t="s">
        <v>132</v>
      </c>
      <c r="L19" s="432"/>
      <c r="M19" s="432"/>
      <c r="N19" s="432"/>
      <c r="O19" s="432"/>
      <c r="P19" s="432"/>
      <c r="Q19" s="432"/>
      <c r="R19" s="432"/>
      <c r="S19" s="432"/>
      <c r="T19" s="432"/>
      <c r="U19" s="432"/>
      <c r="V19" s="432"/>
      <c r="W19" s="432"/>
      <c r="X19" s="432"/>
      <c r="Y19" s="432"/>
      <c r="Z19" s="432"/>
    </row>
    <row r="20">
      <c r="A20" s="481">
        <v>45839.0</v>
      </c>
      <c r="B20" s="441"/>
      <c r="C20" s="441"/>
      <c r="D20" s="483" t="s">
        <v>1148</v>
      </c>
      <c r="E20" s="448"/>
      <c r="F20" s="448">
        <v>8.39110328E8</v>
      </c>
      <c r="G20" s="487"/>
      <c r="H20" s="484">
        <f>SUM(G20:G21)</f>
        <v>0</v>
      </c>
      <c r="I20" s="485" t="str">
        <f>IFS(H20&gt;H18,"W",H20&lt;H18,"L",H20=H18,"D")</f>
        <v>D</v>
      </c>
      <c r="J20" s="459">
        <f t="array" ref="J20">iferror(if(I20="W",lookup(H20,{5000,10000,25000,50000,70000,100000},{150,300,800,1700,2300,3500}),lookup(H20,{5000,10000,25000,50000,70000,100000},{75,150,400,850,1150,1750})),0)</f>
        <v>0</v>
      </c>
      <c r="K20" s="120" t="s">
        <v>132</v>
      </c>
      <c r="L20" s="432"/>
      <c r="M20" s="432"/>
      <c r="N20" s="432"/>
      <c r="O20" s="432"/>
      <c r="P20" s="432"/>
      <c r="Q20" s="432"/>
      <c r="R20" s="432"/>
      <c r="S20" s="432"/>
      <c r="T20" s="432"/>
      <c r="U20" s="432"/>
      <c r="V20" s="432"/>
      <c r="W20" s="432"/>
      <c r="X20" s="432"/>
      <c r="Y20" s="432"/>
      <c r="Z20" s="432"/>
    </row>
    <row r="21">
      <c r="A21" s="481">
        <v>45839.0</v>
      </c>
      <c r="B21" s="45"/>
      <c r="C21" s="45"/>
      <c r="D21" s="486"/>
      <c r="E21" s="448"/>
      <c r="F21" s="448"/>
      <c r="G21" s="442"/>
      <c r="H21" s="443"/>
      <c r="I21" s="45"/>
      <c r="J21" s="443"/>
      <c r="K21" s="120" t="s">
        <v>132</v>
      </c>
      <c r="L21" s="432"/>
      <c r="M21" s="432"/>
      <c r="N21" s="432"/>
      <c r="O21" s="432"/>
      <c r="P21" s="432"/>
      <c r="Q21" s="432"/>
      <c r="R21" s="432"/>
      <c r="S21" s="432"/>
      <c r="T21" s="432"/>
      <c r="U21" s="432"/>
      <c r="V21" s="432"/>
      <c r="W21" s="432"/>
      <c r="X21" s="432"/>
      <c r="Y21" s="432"/>
      <c r="Z21" s="432"/>
    </row>
    <row r="22">
      <c r="A22" s="481">
        <v>45839.0</v>
      </c>
      <c r="B22" s="482">
        <f>A22</f>
        <v>45839</v>
      </c>
      <c r="C22" s="483" t="s">
        <v>1149</v>
      </c>
      <c r="D22" s="483" t="s">
        <v>1150</v>
      </c>
      <c r="E22" s="448" t="s">
        <v>1151</v>
      </c>
      <c r="F22" s="448">
        <v>7.33753743E8</v>
      </c>
      <c r="G22" s="448">
        <v>1762.0</v>
      </c>
      <c r="H22" s="484">
        <f>SUM(G22:G23)</f>
        <v>1782</v>
      </c>
      <c r="I22" s="485" t="str">
        <f>IFS(H22&gt;H24,"W",H22&lt;H24,"L",H22=H24,"D")</f>
        <v>L</v>
      </c>
      <c r="J22" s="459">
        <f t="array" ref="J22">iferror(if(I22="W",lookup(H22,{5000,10000,25000,50000,70000,100000},{150,300,800,1700,2300,3500}),lookup(H22,{5000,10000,25000,50000,70000,100000},{75,150,400,850,1150,1750})),0)</f>
        <v>0</v>
      </c>
      <c r="K22" s="436"/>
      <c r="L22" s="432"/>
      <c r="M22" s="432"/>
      <c r="N22" s="432"/>
      <c r="O22" s="432"/>
      <c r="P22" s="432"/>
      <c r="Q22" s="432"/>
      <c r="R22" s="432"/>
      <c r="S22" s="432"/>
      <c r="T22" s="432"/>
      <c r="U22" s="432"/>
      <c r="V22" s="432"/>
      <c r="W22" s="432"/>
      <c r="X22" s="432"/>
      <c r="Y22" s="432"/>
      <c r="Z22" s="432"/>
    </row>
    <row r="23">
      <c r="A23" s="481">
        <v>45839.0</v>
      </c>
      <c r="B23" s="441"/>
      <c r="C23" s="441"/>
      <c r="D23" s="486"/>
      <c r="E23" s="448" t="s">
        <v>886</v>
      </c>
      <c r="F23" s="448">
        <v>7.72107072E8</v>
      </c>
      <c r="G23" s="448">
        <v>20.0</v>
      </c>
      <c r="H23" s="443"/>
      <c r="I23" s="45"/>
      <c r="J23" s="443"/>
      <c r="K23" s="436"/>
      <c r="L23" s="432"/>
      <c r="M23" s="432"/>
      <c r="N23" s="432"/>
      <c r="O23" s="432"/>
      <c r="P23" s="432"/>
      <c r="Q23" s="432"/>
      <c r="R23" s="432"/>
      <c r="S23" s="432"/>
      <c r="T23" s="432"/>
      <c r="U23" s="432"/>
      <c r="V23" s="432"/>
      <c r="W23" s="432"/>
      <c r="X23" s="432"/>
      <c r="Y23" s="432"/>
      <c r="Z23" s="432"/>
    </row>
    <row r="24">
      <c r="A24" s="481">
        <v>45839.0</v>
      </c>
      <c r="B24" s="441"/>
      <c r="C24" s="441"/>
      <c r="D24" s="483" t="s">
        <v>1146</v>
      </c>
      <c r="E24" s="448" t="s">
        <v>611</v>
      </c>
      <c r="F24" s="448">
        <v>4.64680746E8</v>
      </c>
      <c r="G24" s="448">
        <v>1180.0</v>
      </c>
      <c r="H24" s="484">
        <f>SUM(G24:G25)</f>
        <v>6180</v>
      </c>
      <c r="I24" s="485" t="str">
        <f>IFS(H24&gt;H22,"W",H24&lt;H22,"L",H24=H22,"D")</f>
        <v>W</v>
      </c>
      <c r="J24" s="459">
        <f t="array" ref="J24">iferror(if(I24="W",lookup(H24,{5000,10000,25000,50000,70000,100000},{150,300,800,1700,2300,3500}),lookup(H24,{5000,10000,25000,50000,70000,100000},{75,150,400,850,1150,1750})),0)</f>
        <v>150</v>
      </c>
      <c r="K24" s="436"/>
      <c r="L24" s="432"/>
      <c r="M24" s="432"/>
      <c r="N24" s="432"/>
      <c r="O24" s="432"/>
      <c r="P24" s="432"/>
      <c r="Q24" s="432"/>
      <c r="R24" s="432"/>
      <c r="S24" s="432"/>
      <c r="T24" s="432"/>
      <c r="U24" s="432"/>
      <c r="V24" s="432"/>
      <c r="W24" s="432"/>
      <c r="X24" s="432"/>
      <c r="Y24" s="432"/>
      <c r="Z24" s="432"/>
    </row>
    <row r="25">
      <c r="A25" s="481">
        <v>45839.0</v>
      </c>
      <c r="B25" s="45"/>
      <c r="C25" s="45"/>
      <c r="D25" s="486"/>
      <c r="E25" s="448" t="s">
        <v>152</v>
      </c>
      <c r="F25" s="448">
        <v>8.20046682E8</v>
      </c>
      <c r="G25" s="448">
        <v>5000.0</v>
      </c>
      <c r="H25" s="443"/>
      <c r="I25" s="45"/>
      <c r="J25" s="443"/>
      <c r="K25" s="436"/>
      <c r="L25" s="432"/>
      <c r="M25" s="432"/>
      <c r="N25" s="432"/>
      <c r="O25" s="432"/>
      <c r="P25" s="432"/>
      <c r="Q25" s="432"/>
      <c r="R25" s="432"/>
      <c r="S25" s="432"/>
      <c r="T25" s="432"/>
      <c r="U25" s="432"/>
      <c r="V25" s="432"/>
      <c r="W25" s="432"/>
      <c r="X25" s="432"/>
      <c r="Y25" s="432"/>
      <c r="Z25" s="432"/>
    </row>
    <row r="26">
      <c r="A26" s="481">
        <v>45839.0</v>
      </c>
      <c r="B26" s="482">
        <f>A26</f>
        <v>45839</v>
      </c>
      <c r="C26" s="483" t="s">
        <v>1152</v>
      </c>
      <c r="D26" s="483" t="s">
        <v>1150</v>
      </c>
      <c r="E26" s="448" t="s">
        <v>885</v>
      </c>
      <c r="F26" s="448">
        <v>7.33753743E8</v>
      </c>
      <c r="G26" s="448">
        <v>1490.0</v>
      </c>
      <c r="H26" s="484">
        <f>SUM(G26:G27)</f>
        <v>1970</v>
      </c>
      <c r="I26" s="485" t="str">
        <f>IFS(H26&gt;H28,"W",H26&lt;H28,"L",H26=H28,"D")</f>
        <v>L</v>
      </c>
      <c r="J26" s="459">
        <f t="array" ref="J26">iferror(if(I26="W",lookup(H26,{5000,10000,25000,50000,70000,100000},{150,300,800,1700,2300,3500}),lookup(H26,{5000,10000,25000,50000,70000,100000},{75,150,400,850,1150,1750})),0)</f>
        <v>0</v>
      </c>
      <c r="K26" s="436"/>
      <c r="L26" s="432"/>
      <c r="M26" s="432"/>
      <c r="N26" s="432"/>
      <c r="O26" s="432"/>
      <c r="P26" s="432"/>
      <c r="Q26" s="432"/>
      <c r="R26" s="432"/>
      <c r="S26" s="432"/>
      <c r="T26" s="432"/>
      <c r="U26" s="432"/>
      <c r="V26" s="432"/>
      <c r="W26" s="432"/>
      <c r="X26" s="432"/>
      <c r="Y26" s="432"/>
      <c r="Z26" s="432"/>
    </row>
    <row r="27">
      <c r="A27" s="481">
        <v>45839.0</v>
      </c>
      <c r="B27" s="441"/>
      <c r="C27" s="441"/>
      <c r="D27" s="486"/>
      <c r="E27" s="448" t="s">
        <v>1153</v>
      </c>
      <c r="F27" s="448">
        <v>5.21047475E8</v>
      </c>
      <c r="G27" s="448">
        <v>480.0</v>
      </c>
      <c r="H27" s="443"/>
      <c r="I27" s="45"/>
      <c r="J27" s="443"/>
      <c r="K27" s="436"/>
      <c r="L27" s="432"/>
      <c r="M27" s="432"/>
      <c r="N27" s="432"/>
      <c r="O27" s="432"/>
      <c r="P27" s="432"/>
      <c r="Q27" s="432"/>
      <c r="R27" s="432"/>
      <c r="S27" s="432"/>
      <c r="T27" s="432"/>
      <c r="U27" s="432"/>
      <c r="V27" s="432"/>
      <c r="W27" s="432"/>
      <c r="X27" s="432"/>
      <c r="Y27" s="432"/>
      <c r="Z27" s="432"/>
    </row>
    <row r="28">
      <c r="A28" s="481">
        <v>45839.0</v>
      </c>
      <c r="B28" s="441"/>
      <c r="C28" s="441"/>
      <c r="D28" s="483" t="s">
        <v>1146</v>
      </c>
      <c r="E28" s="448" t="s">
        <v>611</v>
      </c>
      <c r="F28" s="448">
        <v>4.64680746E8</v>
      </c>
      <c r="G28" s="448">
        <v>1511.0</v>
      </c>
      <c r="H28" s="484">
        <f>SUM(G28:G29)</f>
        <v>3441</v>
      </c>
      <c r="I28" s="485" t="str">
        <f>IFS(H28&gt;H26,"W",H28&lt;H26,"L",H28=H26,"D")</f>
        <v>W</v>
      </c>
      <c r="J28" s="459">
        <f t="array" ref="J28">iferror(if(I28="W",lookup(H28,{5000,10000,25000,50000,70000,100000},{150,300,800,1700,2300,3500}),lookup(H28,{5000,10000,25000,50000,70000,100000},{75,150,400,850,1150,1750})),0)</f>
        <v>0</v>
      </c>
      <c r="K28" s="436"/>
      <c r="L28" s="432"/>
      <c r="M28" s="432"/>
      <c r="N28" s="432"/>
      <c r="O28" s="432"/>
      <c r="P28" s="432"/>
      <c r="Q28" s="432"/>
      <c r="R28" s="432"/>
      <c r="S28" s="432"/>
      <c r="T28" s="432"/>
      <c r="U28" s="432"/>
      <c r="V28" s="432"/>
      <c r="W28" s="432"/>
      <c r="X28" s="432"/>
      <c r="Y28" s="432"/>
      <c r="Z28" s="432"/>
    </row>
    <row r="29">
      <c r="A29" s="481">
        <v>45839.0</v>
      </c>
      <c r="B29" s="45"/>
      <c r="C29" s="45"/>
      <c r="D29" s="486"/>
      <c r="E29" s="448" t="s">
        <v>152</v>
      </c>
      <c r="F29" s="448">
        <v>8.20046682E8</v>
      </c>
      <c r="G29" s="448">
        <v>1930.0</v>
      </c>
      <c r="H29" s="443"/>
      <c r="I29" s="45"/>
      <c r="J29" s="443"/>
      <c r="K29" s="436"/>
      <c r="L29" s="432"/>
      <c r="M29" s="432"/>
      <c r="N29" s="432"/>
      <c r="O29" s="432"/>
      <c r="P29" s="432"/>
      <c r="Q29" s="432"/>
      <c r="R29" s="432"/>
      <c r="S29" s="432"/>
      <c r="T29" s="432"/>
      <c r="U29" s="432"/>
      <c r="V29" s="432"/>
      <c r="W29" s="432"/>
      <c r="X29" s="432"/>
      <c r="Y29" s="432"/>
      <c r="Z29" s="432"/>
    </row>
    <row r="30">
      <c r="A30" s="481">
        <v>45839.0</v>
      </c>
      <c r="B30" s="482">
        <f>A30</f>
        <v>45839</v>
      </c>
      <c r="C30" s="483" t="s">
        <v>1154</v>
      </c>
      <c r="D30" s="483" t="s">
        <v>1155</v>
      </c>
      <c r="E30" s="448">
        <v>1.000547608E9</v>
      </c>
      <c r="F30" s="448">
        <v>7.69693427E8</v>
      </c>
      <c r="G30" s="448"/>
      <c r="H30" s="484">
        <f>SUM(G30:G31)</f>
        <v>0</v>
      </c>
      <c r="I30" s="485" t="str">
        <f>IFS(H30&gt;H32,"W",H30&lt;H32,"L",H30=H32,"D")</f>
        <v>D</v>
      </c>
      <c r="J30" s="459">
        <f t="array" ref="J30">iferror(if(I30="W",lookup(H30,{5000,10000,25000,50000,70000,100000},{150,300,800,1700,2300,3500}),lookup(H30,{5000,10000,25000,50000,70000,100000},{75,150,400,850,1150,1750})),0)</f>
        <v>0</v>
      </c>
      <c r="K30" s="120" t="s">
        <v>132</v>
      </c>
      <c r="L30" s="432"/>
      <c r="M30" s="432"/>
      <c r="N30" s="432"/>
      <c r="O30" s="432"/>
      <c r="P30" s="432"/>
      <c r="Q30" s="432"/>
      <c r="R30" s="432"/>
      <c r="S30" s="432"/>
      <c r="T30" s="432"/>
      <c r="U30" s="432"/>
      <c r="V30" s="432"/>
      <c r="W30" s="432"/>
      <c r="X30" s="432"/>
      <c r="Y30" s="432"/>
      <c r="Z30" s="432"/>
    </row>
    <row r="31">
      <c r="A31" s="481">
        <v>45839.0</v>
      </c>
      <c r="B31" s="441"/>
      <c r="C31" s="441"/>
      <c r="D31" s="486"/>
      <c r="E31" s="448"/>
      <c r="F31" s="448"/>
      <c r="G31" s="448"/>
      <c r="H31" s="443"/>
      <c r="I31" s="45"/>
      <c r="J31" s="443"/>
      <c r="K31" s="120" t="s">
        <v>132</v>
      </c>
      <c r="L31" s="432"/>
      <c r="M31" s="432"/>
      <c r="N31" s="432"/>
      <c r="O31" s="432"/>
      <c r="P31" s="432"/>
      <c r="Q31" s="432"/>
      <c r="R31" s="432"/>
      <c r="S31" s="432"/>
      <c r="T31" s="432"/>
      <c r="U31" s="432"/>
      <c r="V31" s="432"/>
      <c r="W31" s="432"/>
      <c r="X31" s="432"/>
      <c r="Y31" s="432"/>
      <c r="Z31" s="432"/>
    </row>
    <row r="32">
      <c r="A32" s="481">
        <v>45839.0</v>
      </c>
      <c r="B32" s="441"/>
      <c r="C32" s="441"/>
      <c r="D32" s="483" t="s">
        <v>1156</v>
      </c>
      <c r="E32" s="448"/>
      <c r="F32" s="448"/>
      <c r="G32" s="448"/>
      <c r="H32" s="484">
        <f>SUM(G32:G33)</f>
        <v>0</v>
      </c>
      <c r="I32" s="485" t="str">
        <f>IFS(H32&gt;H30,"W",H32&lt;H30,"L",H32=H30,"D")</f>
        <v>D</v>
      </c>
      <c r="J32" s="459">
        <f t="array" ref="J32">iferror(if(I32="W",lookup(H32,{5000,10000,25000,50000,70000,100000},{150,300,800,1700,2300,3500}),lookup(H32,{5000,10000,25000,50000,70000,100000},{75,150,400,850,1150,1750})),0)</f>
        <v>0</v>
      </c>
      <c r="K32" s="120" t="s">
        <v>132</v>
      </c>
      <c r="L32" s="432"/>
      <c r="M32" s="432"/>
      <c r="N32" s="432"/>
      <c r="O32" s="432"/>
      <c r="P32" s="432"/>
      <c r="Q32" s="432"/>
      <c r="R32" s="432"/>
      <c r="S32" s="432"/>
      <c r="T32" s="432"/>
      <c r="U32" s="432"/>
      <c r="V32" s="432"/>
      <c r="W32" s="432"/>
      <c r="X32" s="432"/>
      <c r="Y32" s="432"/>
      <c r="Z32" s="432"/>
    </row>
    <row r="33">
      <c r="A33" s="481">
        <v>45839.0</v>
      </c>
      <c r="B33" s="45"/>
      <c r="C33" s="45"/>
      <c r="D33" s="486"/>
      <c r="E33" s="448"/>
      <c r="F33" s="448"/>
      <c r="G33" s="448"/>
      <c r="H33" s="443"/>
      <c r="I33" s="45"/>
      <c r="J33" s="443"/>
      <c r="K33" s="120" t="s">
        <v>132</v>
      </c>
      <c r="L33" s="432"/>
      <c r="M33" s="432"/>
      <c r="N33" s="432"/>
      <c r="O33" s="432"/>
      <c r="P33" s="432"/>
      <c r="Q33" s="432"/>
      <c r="R33" s="432"/>
      <c r="S33" s="432"/>
      <c r="T33" s="432"/>
      <c r="U33" s="432"/>
      <c r="V33" s="432"/>
      <c r="W33" s="432"/>
      <c r="X33" s="432"/>
      <c r="Y33" s="432"/>
      <c r="Z33" s="432"/>
    </row>
    <row r="34">
      <c r="A34" s="481">
        <v>45839.0</v>
      </c>
      <c r="B34" s="482">
        <f>A34</f>
        <v>45839</v>
      </c>
      <c r="C34" s="483" t="s">
        <v>1157</v>
      </c>
      <c r="D34" s="483" t="s">
        <v>1158</v>
      </c>
      <c r="E34" s="448" t="s">
        <v>659</v>
      </c>
      <c r="F34" s="448">
        <v>5.04349393E8</v>
      </c>
      <c r="G34" s="448">
        <v>4010.0</v>
      </c>
      <c r="H34" s="484">
        <f>SUM(G34:G35)</f>
        <v>5020</v>
      </c>
      <c r="I34" s="485" t="str">
        <f>IFS(H34&gt;H36,"W",H34&lt;H36,"L",H34=H36,"D")</f>
        <v>W</v>
      </c>
      <c r="J34" s="459">
        <f t="array" ref="J34">iferror(if(I34="W",lookup(H34,{5000,10000,25000,50000,70000,100000},{150,300,800,1700,2300,3500}),lookup(H34,{5000,10000,25000,50000,70000,100000},{75,150,400,850,1150,1750})),0)</f>
        <v>150</v>
      </c>
      <c r="K34" s="436"/>
      <c r="L34" s="432"/>
      <c r="M34" s="432"/>
      <c r="N34" s="432"/>
      <c r="O34" s="432"/>
      <c r="P34" s="432"/>
      <c r="Q34" s="432"/>
      <c r="R34" s="432"/>
      <c r="S34" s="432"/>
      <c r="T34" s="432"/>
      <c r="U34" s="432"/>
      <c r="V34" s="432"/>
      <c r="W34" s="432"/>
      <c r="X34" s="432"/>
      <c r="Y34" s="432"/>
      <c r="Z34" s="432"/>
    </row>
    <row r="35">
      <c r="A35" s="481">
        <v>45839.0</v>
      </c>
      <c r="B35" s="441"/>
      <c r="C35" s="441"/>
      <c r="D35" s="486"/>
      <c r="E35" s="448" t="s">
        <v>251</v>
      </c>
      <c r="F35" s="448">
        <v>7.25853031E8</v>
      </c>
      <c r="G35" s="448">
        <v>1010.0</v>
      </c>
      <c r="H35" s="443"/>
      <c r="I35" s="45"/>
      <c r="J35" s="443"/>
      <c r="K35" s="436"/>
      <c r="L35" s="432"/>
      <c r="M35" s="432"/>
      <c r="N35" s="432"/>
      <c r="O35" s="432"/>
      <c r="P35" s="432"/>
      <c r="Q35" s="432"/>
      <c r="R35" s="432"/>
      <c r="S35" s="432"/>
      <c r="T35" s="432"/>
      <c r="U35" s="432"/>
      <c r="V35" s="432"/>
      <c r="W35" s="432"/>
      <c r="X35" s="432"/>
      <c r="Y35" s="432"/>
      <c r="Z35" s="432"/>
    </row>
    <row r="36">
      <c r="A36" s="481">
        <v>45839.0</v>
      </c>
      <c r="B36" s="441"/>
      <c r="C36" s="441"/>
      <c r="D36" s="483" t="s">
        <v>1159</v>
      </c>
      <c r="E36" s="448">
        <v>3.13544867E8</v>
      </c>
      <c r="F36" s="448">
        <v>1.830963821E9</v>
      </c>
      <c r="G36" s="448">
        <v>400.0</v>
      </c>
      <c r="H36" s="484">
        <f>SUM(G36:G37)</f>
        <v>1420</v>
      </c>
      <c r="I36" s="485" t="str">
        <f>IFS(H36&gt;H34,"W",H36&lt;H34,"L",H36=H34,"D")</f>
        <v>L</v>
      </c>
      <c r="J36" s="459">
        <f t="array" ref="J36">iferror(if(I36="W",lookup(H36,{5000,10000,25000,50000,70000,100000},{150,300,800,1700,2300,3500}),lookup(H36,{5000,10000,25000,50000,70000,100000},{75,150,400,850,1150,1750})),0)</f>
        <v>0</v>
      </c>
      <c r="K36" s="436"/>
      <c r="L36" s="432"/>
      <c r="M36" s="432"/>
      <c r="N36" s="432"/>
      <c r="O36" s="432"/>
      <c r="P36" s="432"/>
      <c r="Q36" s="432"/>
      <c r="R36" s="432"/>
      <c r="S36" s="432"/>
      <c r="T36" s="432"/>
      <c r="U36" s="432"/>
      <c r="V36" s="432"/>
      <c r="W36" s="432"/>
      <c r="X36" s="432"/>
      <c r="Y36" s="432"/>
      <c r="Z36" s="432"/>
    </row>
    <row r="37">
      <c r="A37" s="481">
        <v>45839.0</v>
      </c>
      <c r="B37" s="45"/>
      <c r="C37" s="45"/>
      <c r="D37" s="486"/>
      <c r="E37" s="448" t="s">
        <v>878</v>
      </c>
      <c r="F37" s="448">
        <v>7.21761259E8</v>
      </c>
      <c r="G37" s="448">
        <v>1020.0</v>
      </c>
      <c r="H37" s="443"/>
      <c r="I37" s="45"/>
      <c r="J37" s="443"/>
      <c r="K37" s="436"/>
      <c r="L37" s="432"/>
      <c r="M37" s="432"/>
      <c r="N37" s="432"/>
      <c r="O37" s="432"/>
      <c r="P37" s="432"/>
      <c r="Q37" s="432"/>
      <c r="R37" s="432"/>
      <c r="S37" s="432"/>
      <c r="T37" s="432"/>
      <c r="U37" s="432"/>
      <c r="V37" s="432"/>
      <c r="W37" s="432"/>
      <c r="X37" s="432"/>
      <c r="Y37" s="432"/>
      <c r="Z37" s="432"/>
    </row>
    <row r="38">
      <c r="A38" s="481">
        <v>45839.0</v>
      </c>
      <c r="B38" s="482">
        <f>A38</f>
        <v>45839</v>
      </c>
      <c r="C38" s="483" t="s">
        <v>1160</v>
      </c>
      <c r="D38" s="483" t="s">
        <v>1158</v>
      </c>
      <c r="E38" s="448" t="s">
        <v>176</v>
      </c>
      <c r="F38" s="448">
        <v>7.28603229E8</v>
      </c>
      <c r="G38" s="448">
        <v>2050.0</v>
      </c>
      <c r="H38" s="484">
        <f>SUM(G38:G39)</f>
        <v>3000</v>
      </c>
      <c r="I38" s="485" t="str">
        <f>IFS(H38&gt;H40,"W",H38&lt;H40,"L",H38=H40,"D")</f>
        <v>L</v>
      </c>
      <c r="J38" s="459">
        <f t="array" ref="J38">iferror(if(I38="W",lookup(H38,{5000,10000,25000,50000,70000,100000},{150,300,800,1700,2300,3500}),lookup(H38,{5000,10000,25000,50000,70000,100000},{75,150,400,850,1150,1750})),0)</f>
        <v>0</v>
      </c>
      <c r="K38" s="436"/>
      <c r="L38" s="432"/>
      <c r="M38" s="432"/>
      <c r="N38" s="432"/>
      <c r="O38" s="432"/>
      <c r="P38" s="432"/>
      <c r="Q38" s="432"/>
      <c r="R38" s="432"/>
      <c r="S38" s="432"/>
      <c r="T38" s="432"/>
      <c r="U38" s="432"/>
      <c r="V38" s="432"/>
      <c r="W38" s="432"/>
      <c r="X38" s="432"/>
      <c r="Y38" s="432"/>
      <c r="Z38" s="432"/>
    </row>
    <row r="39">
      <c r="A39" s="481">
        <v>45839.0</v>
      </c>
      <c r="B39" s="441"/>
      <c r="C39" s="441"/>
      <c r="D39" s="486"/>
      <c r="E39" s="448" t="s">
        <v>357</v>
      </c>
      <c r="F39" s="448">
        <v>5.04349393E8</v>
      </c>
      <c r="G39" s="448">
        <v>950.0</v>
      </c>
      <c r="H39" s="443"/>
      <c r="I39" s="45"/>
      <c r="J39" s="443"/>
      <c r="K39" s="436"/>
      <c r="L39" s="432"/>
      <c r="M39" s="432"/>
      <c r="N39" s="432"/>
      <c r="O39" s="432"/>
      <c r="P39" s="432"/>
      <c r="Q39" s="432"/>
      <c r="R39" s="432"/>
      <c r="S39" s="432"/>
      <c r="T39" s="432"/>
      <c r="U39" s="432"/>
      <c r="V39" s="432"/>
      <c r="W39" s="432"/>
      <c r="X39" s="432"/>
      <c r="Y39" s="432"/>
      <c r="Z39" s="432"/>
    </row>
    <row r="40">
      <c r="A40" s="481">
        <v>45839.0</v>
      </c>
      <c r="B40" s="441"/>
      <c r="C40" s="441"/>
      <c r="D40" s="483" t="s">
        <v>1159</v>
      </c>
      <c r="E40" s="448">
        <v>3.13544867E8</v>
      </c>
      <c r="F40" s="448">
        <v>1.830963821E9</v>
      </c>
      <c r="G40" s="448">
        <v>2291.0</v>
      </c>
      <c r="H40" s="484">
        <f>SUM(G40:G41)</f>
        <v>7611</v>
      </c>
      <c r="I40" s="485" t="str">
        <f>IFS(H40&gt;H38,"W",H40&lt;H38,"L",H40=H38,"D")</f>
        <v>W</v>
      </c>
      <c r="J40" s="459">
        <f t="array" ref="J40">iferror(if(I40="W",lookup(H40,{5000,10000,25000,50000,70000,100000},{150,300,800,1700,2300,3500}),lookup(H40,{5000,10000,25000,50000,70000,100000},{75,150,400,850,1150,1750})),0)</f>
        <v>150</v>
      </c>
      <c r="K40" s="436"/>
      <c r="L40" s="432"/>
      <c r="M40" s="432"/>
      <c r="N40" s="432"/>
      <c r="O40" s="432"/>
      <c r="P40" s="432"/>
      <c r="Q40" s="432"/>
      <c r="R40" s="432"/>
      <c r="S40" s="432"/>
      <c r="T40" s="432"/>
      <c r="U40" s="432"/>
      <c r="V40" s="432"/>
      <c r="W40" s="432"/>
      <c r="X40" s="432"/>
      <c r="Y40" s="432"/>
      <c r="Z40" s="432"/>
    </row>
    <row r="41">
      <c r="A41" s="481">
        <v>45839.0</v>
      </c>
      <c r="B41" s="45"/>
      <c r="C41" s="45"/>
      <c r="D41" s="486"/>
      <c r="E41" s="448" t="s">
        <v>755</v>
      </c>
      <c r="F41" s="448">
        <v>6.8999334E8</v>
      </c>
      <c r="G41" s="448">
        <v>5320.0</v>
      </c>
      <c r="H41" s="443"/>
      <c r="I41" s="45"/>
      <c r="J41" s="443"/>
      <c r="K41" s="436"/>
      <c r="L41" s="432"/>
      <c r="M41" s="432"/>
      <c r="N41" s="432"/>
      <c r="O41" s="432"/>
      <c r="P41" s="432"/>
      <c r="Q41" s="432"/>
      <c r="R41" s="432"/>
      <c r="S41" s="432"/>
      <c r="T41" s="432"/>
      <c r="U41" s="432"/>
      <c r="V41" s="432"/>
      <c r="W41" s="432"/>
      <c r="X41" s="432"/>
      <c r="Y41" s="432"/>
      <c r="Z41" s="432"/>
    </row>
    <row r="42">
      <c r="A42" s="481">
        <v>45839.0</v>
      </c>
      <c r="B42" s="482">
        <f>A42</f>
        <v>45839</v>
      </c>
      <c r="C42" s="483" t="s">
        <v>1161</v>
      </c>
      <c r="D42" s="483" t="s">
        <v>1162</v>
      </c>
      <c r="E42" s="448" t="s">
        <v>789</v>
      </c>
      <c r="F42" s="448">
        <v>8.05315046E8</v>
      </c>
      <c r="G42" s="448">
        <v>1241.0</v>
      </c>
      <c r="H42" s="484">
        <f>SUM(G42:G43)</f>
        <v>1721</v>
      </c>
      <c r="I42" s="485" t="str">
        <f>IFS(H42&gt;H44,"W",H42&lt;H44,"L",H42=H44,"D")</f>
        <v>L</v>
      </c>
      <c r="J42" s="459">
        <f t="array" ref="J42">iferror(if(I42="W",lookup(H42,{5000,10000,25000,50000,70000,100000},{150,300,800,1700,2300,3500}),lookup(H42,{5000,10000,25000,50000,70000,100000},{75,150,400,850,1150,1750})),0)</f>
        <v>0</v>
      </c>
      <c r="K42" s="436"/>
      <c r="L42" s="432"/>
      <c r="M42" s="432"/>
      <c r="N42" s="432"/>
      <c r="O42" s="432"/>
      <c r="P42" s="432"/>
      <c r="Q42" s="432"/>
      <c r="R42" s="432"/>
      <c r="S42" s="432"/>
      <c r="T42" s="432"/>
      <c r="U42" s="432"/>
      <c r="V42" s="432"/>
      <c r="W42" s="432"/>
      <c r="X42" s="432"/>
      <c r="Y42" s="432"/>
      <c r="Z42" s="432"/>
    </row>
    <row r="43">
      <c r="A43" s="481">
        <v>45839.0</v>
      </c>
      <c r="B43" s="441"/>
      <c r="C43" s="441"/>
      <c r="D43" s="486"/>
      <c r="E43" s="448" t="s">
        <v>349</v>
      </c>
      <c r="F43" s="448">
        <v>7.34321088E8</v>
      </c>
      <c r="G43" s="448">
        <v>480.0</v>
      </c>
      <c r="H43" s="443"/>
      <c r="I43" s="45"/>
      <c r="J43" s="443"/>
      <c r="K43" s="436"/>
      <c r="L43" s="432"/>
      <c r="M43" s="432"/>
      <c r="N43" s="432"/>
      <c r="O43" s="432"/>
      <c r="P43" s="432"/>
      <c r="Q43" s="432"/>
      <c r="R43" s="432"/>
      <c r="S43" s="432"/>
      <c r="T43" s="432"/>
      <c r="U43" s="432"/>
      <c r="V43" s="432"/>
      <c r="W43" s="432"/>
      <c r="X43" s="432"/>
      <c r="Y43" s="432"/>
      <c r="Z43" s="432"/>
    </row>
    <row r="44">
      <c r="A44" s="481">
        <v>45839.0</v>
      </c>
      <c r="B44" s="441"/>
      <c r="C44" s="441"/>
      <c r="D44" s="483" t="s">
        <v>1159</v>
      </c>
      <c r="E44" s="448" t="s">
        <v>755</v>
      </c>
      <c r="F44" s="448">
        <v>6.8999334E8</v>
      </c>
      <c r="G44" s="448">
        <v>5580.0</v>
      </c>
      <c r="H44" s="484">
        <f>SUM(G44:G45)</f>
        <v>17100</v>
      </c>
      <c r="I44" s="485" t="str">
        <f>IFS(H44&gt;H42,"W",H44&lt;H42,"L",H44=H42,"D")</f>
        <v>W</v>
      </c>
      <c r="J44" s="459">
        <f t="array" ref="J44">iferror(if(I44="W",lookup(H44,{5000,10000,25000,50000,70000,100000},{150,300,800,1700,2300,3500}),lookup(H44,{5000,10000,25000,50000,70000,100000},{75,150,400,850,1150,1750})),0)</f>
        <v>300</v>
      </c>
      <c r="K44" s="436"/>
      <c r="L44" s="432"/>
      <c r="M44" s="432"/>
      <c r="N44" s="432"/>
      <c r="O44" s="432"/>
      <c r="P44" s="432"/>
      <c r="Q44" s="432"/>
      <c r="R44" s="432"/>
      <c r="S44" s="432"/>
      <c r="T44" s="432"/>
      <c r="U44" s="432"/>
      <c r="V44" s="432"/>
      <c r="W44" s="432"/>
      <c r="X44" s="432"/>
      <c r="Y44" s="432"/>
      <c r="Z44" s="432"/>
    </row>
    <row r="45">
      <c r="A45" s="481">
        <v>45839.0</v>
      </c>
      <c r="B45" s="45"/>
      <c r="C45" s="45"/>
      <c r="D45" s="486"/>
      <c r="E45" s="448" t="s">
        <v>306</v>
      </c>
      <c r="F45" s="448">
        <v>7.56066307E8</v>
      </c>
      <c r="G45" s="448">
        <v>11520.0</v>
      </c>
      <c r="H45" s="443"/>
      <c r="I45" s="45"/>
      <c r="J45" s="443"/>
      <c r="K45" s="436"/>
      <c r="L45" s="432"/>
      <c r="M45" s="432"/>
      <c r="N45" s="432"/>
      <c r="O45" s="432"/>
      <c r="P45" s="432"/>
      <c r="Q45" s="432"/>
      <c r="R45" s="432"/>
      <c r="S45" s="432"/>
      <c r="T45" s="432"/>
      <c r="U45" s="432"/>
      <c r="V45" s="432"/>
      <c r="W45" s="432"/>
      <c r="X45" s="432"/>
      <c r="Y45" s="432"/>
      <c r="Z45" s="432"/>
    </row>
    <row r="46">
      <c r="A46" s="481">
        <v>45839.0</v>
      </c>
      <c r="B46" s="482">
        <f>A46</f>
        <v>45839</v>
      </c>
      <c r="C46" s="483" t="s">
        <v>1163</v>
      </c>
      <c r="D46" s="483" t="s">
        <v>1164</v>
      </c>
      <c r="E46" s="448" t="s">
        <v>300</v>
      </c>
      <c r="F46" s="448">
        <v>8.0519121E8</v>
      </c>
      <c r="G46" s="448"/>
      <c r="H46" s="484">
        <f>SUM(G46:G47)</f>
        <v>0</v>
      </c>
      <c r="I46" s="485" t="str">
        <f>IFS(H46&gt;H48,"W",H46&lt;H48,"L",H46=H48,"D")</f>
        <v>D</v>
      </c>
      <c r="J46" s="459">
        <f t="array" ref="J46">iferror(if(I46="W",lookup(H46,{5000,10000,25000,50000,70000,100000},{150,300,800,1700,2300,3500}),lookup(H46,{5000,10000,25000,50000,70000,100000},{75,150,400,850,1150,1750})),0)</f>
        <v>0</v>
      </c>
      <c r="K46" s="120" t="s">
        <v>353</v>
      </c>
      <c r="L46" s="432"/>
      <c r="M46" s="432"/>
      <c r="N46" s="432"/>
      <c r="O46" s="432"/>
      <c r="P46" s="432"/>
      <c r="Q46" s="432"/>
      <c r="R46" s="432"/>
      <c r="S46" s="432"/>
      <c r="T46" s="432"/>
      <c r="U46" s="432"/>
      <c r="V46" s="432"/>
      <c r="W46" s="432"/>
      <c r="X46" s="432"/>
      <c r="Y46" s="432"/>
      <c r="Z46" s="432"/>
    </row>
    <row r="47">
      <c r="A47" s="481">
        <v>45839.0</v>
      </c>
      <c r="B47" s="441"/>
      <c r="C47" s="441"/>
      <c r="D47" s="486"/>
      <c r="E47" s="448" t="s">
        <v>758</v>
      </c>
      <c r="F47" s="448">
        <v>6.79308864E8</v>
      </c>
      <c r="G47" s="448"/>
      <c r="H47" s="443"/>
      <c r="I47" s="45"/>
      <c r="J47" s="443"/>
      <c r="K47" s="120" t="s">
        <v>353</v>
      </c>
      <c r="L47" s="432"/>
      <c r="M47" s="432"/>
      <c r="N47" s="432"/>
      <c r="O47" s="432"/>
      <c r="P47" s="432"/>
      <c r="Q47" s="432"/>
      <c r="R47" s="432"/>
      <c r="S47" s="432"/>
      <c r="T47" s="432"/>
      <c r="U47" s="432"/>
      <c r="V47" s="432"/>
      <c r="W47" s="432"/>
      <c r="X47" s="432"/>
      <c r="Y47" s="432"/>
      <c r="Z47" s="432"/>
    </row>
    <row r="48">
      <c r="A48" s="481">
        <v>45839.0</v>
      </c>
      <c r="B48" s="441"/>
      <c r="C48" s="441"/>
      <c r="D48" s="483" t="s">
        <v>1165</v>
      </c>
      <c r="E48" s="448" t="s">
        <v>363</v>
      </c>
      <c r="F48" s="448">
        <v>8.30712821E8</v>
      </c>
      <c r="G48" s="448"/>
      <c r="H48" s="484">
        <f>SUM(G48:G49)</f>
        <v>0</v>
      </c>
      <c r="I48" s="485" t="str">
        <f>IFS(H48&gt;H46,"W",H48&lt;H46,"L",H48=H46,"D")</f>
        <v>D</v>
      </c>
      <c r="J48" s="459">
        <f t="array" ref="J48">iferror(if(I48="W",lookup(H48,{5000,10000,25000,50000,70000,100000},{150,300,800,1700,2300,3500}),lookup(H48,{5000,10000,25000,50000,70000,100000},{75,150,400,850,1150,1750})),0)</f>
        <v>0</v>
      </c>
      <c r="K48" s="120" t="s">
        <v>353</v>
      </c>
      <c r="L48" s="432"/>
      <c r="M48" s="432"/>
      <c r="N48" s="432"/>
      <c r="O48" s="432"/>
      <c r="P48" s="432"/>
      <c r="Q48" s="432"/>
      <c r="R48" s="432"/>
      <c r="S48" s="432"/>
      <c r="T48" s="432"/>
      <c r="U48" s="432"/>
      <c r="V48" s="432"/>
      <c r="W48" s="432"/>
      <c r="X48" s="432"/>
      <c r="Y48" s="432"/>
      <c r="Z48" s="432"/>
    </row>
    <row r="49">
      <c r="A49" s="481">
        <v>45839.0</v>
      </c>
      <c r="B49" s="45"/>
      <c r="C49" s="45"/>
      <c r="D49" s="486"/>
      <c r="E49" s="448" t="s">
        <v>315</v>
      </c>
      <c r="F49" s="448">
        <v>7.08889645E8</v>
      </c>
      <c r="G49" s="448"/>
      <c r="H49" s="443"/>
      <c r="I49" s="45"/>
      <c r="J49" s="443"/>
      <c r="K49" s="120" t="s">
        <v>353</v>
      </c>
      <c r="L49" s="432"/>
      <c r="M49" s="432"/>
      <c r="N49" s="432"/>
      <c r="O49" s="432"/>
      <c r="P49" s="432"/>
      <c r="Q49" s="432"/>
      <c r="R49" s="432"/>
      <c r="S49" s="432"/>
      <c r="T49" s="432"/>
      <c r="U49" s="432"/>
      <c r="V49" s="432"/>
      <c r="W49" s="432"/>
      <c r="X49" s="432"/>
      <c r="Y49" s="432"/>
      <c r="Z49" s="432"/>
    </row>
    <row r="50">
      <c r="A50" s="481">
        <v>45839.0</v>
      </c>
      <c r="B50" s="482">
        <f>A50</f>
        <v>45839</v>
      </c>
      <c r="C50" s="483" t="s">
        <v>1166</v>
      </c>
      <c r="D50" s="483" t="s">
        <v>1167</v>
      </c>
      <c r="E50" s="448" t="s">
        <v>611</v>
      </c>
      <c r="F50" s="448">
        <v>4.64680746E8</v>
      </c>
      <c r="G50" s="448">
        <v>691.0</v>
      </c>
      <c r="H50" s="484">
        <f>SUM(G50:G51)</f>
        <v>1291</v>
      </c>
      <c r="I50" s="485" t="str">
        <f>IFS(H50&gt;H52,"W",H50&lt;H52,"L",H50=H52,"D")</f>
        <v>L</v>
      </c>
      <c r="J50" s="459">
        <f t="array" ref="J50">iferror(if(I50="W",lookup(H50,{5000,10000,25000,50000,70000,100000},{150,300,800,1700,2300,3500}),lookup(H50,{5000,10000,25000,50000,70000,100000},{75,150,400,850,1150,1750})),0)</f>
        <v>0</v>
      </c>
      <c r="K50" s="436"/>
      <c r="L50" s="432"/>
      <c r="M50" s="432"/>
      <c r="N50" s="432"/>
      <c r="O50" s="432"/>
      <c r="P50" s="432"/>
      <c r="Q50" s="432"/>
      <c r="R50" s="432"/>
      <c r="S50" s="432"/>
      <c r="T50" s="432"/>
      <c r="U50" s="432"/>
      <c r="V50" s="432"/>
      <c r="W50" s="432"/>
      <c r="X50" s="432"/>
      <c r="Y50" s="432"/>
      <c r="Z50" s="432"/>
    </row>
    <row r="51">
      <c r="A51" s="481">
        <v>45839.0</v>
      </c>
      <c r="B51" s="441"/>
      <c r="C51" s="441"/>
      <c r="D51" s="486"/>
      <c r="E51" s="448" t="s">
        <v>1151</v>
      </c>
      <c r="F51" s="448">
        <v>7.33753743E8</v>
      </c>
      <c r="G51" s="448">
        <v>600.0</v>
      </c>
      <c r="H51" s="443"/>
      <c r="I51" s="45"/>
      <c r="J51" s="443"/>
      <c r="K51" s="436"/>
      <c r="L51" s="451" t="s">
        <v>428</v>
      </c>
      <c r="M51" s="432"/>
      <c r="N51" s="432"/>
      <c r="O51" s="432"/>
      <c r="P51" s="432"/>
      <c r="Q51" s="432"/>
      <c r="R51" s="432"/>
      <c r="S51" s="432"/>
      <c r="T51" s="432"/>
      <c r="U51" s="432"/>
      <c r="V51" s="432"/>
      <c r="W51" s="432"/>
      <c r="X51" s="432"/>
      <c r="Y51" s="432"/>
      <c r="Z51" s="432"/>
    </row>
    <row r="52">
      <c r="A52" s="481">
        <v>45839.0</v>
      </c>
      <c r="B52" s="441"/>
      <c r="C52" s="441"/>
      <c r="D52" s="483" t="s">
        <v>1168</v>
      </c>
      <c r="E52" s="448" t="s">
        <v>335</v>
      </c>
      <c r="F52" s="448">
        <v>6.69588083E8</v>
      </c>
      <c r="G52" s="448">
        <v>290.0</v>
      </c>
      <c r="H52" s="484">
        <f>SUM(G52:G53)</f>
        <v>2460</v>
      </c>
      <c r="I52" s="485" t="str">
        <f>IFS(H52&gt;H50,"W",H52&lt;H50,"L",H52=H50,"D")</f>
        <v>W</v>
      </c>
      <c r="J52" s="459">
        <f t="array" ref="J52">iferror(if(I52="W",lookup(H52,{5000,10000,25000,50000,70000,100000},{150,300,800,1700,2300,3500}),lookup(H52,{5000,10000,25000,50000,70000,100000},{75,150,400,850,1150,1750})),0)</f>
        <v>0</v>
      </c>
      <c r="K52" s="436"/>
      <c r="L52" s="432"/>
      <c r="M52" s="432"/>
      <c r="N52" s="432"/>
      <c r="O52" s="432"/>
      <c r="P52" s="432"/>
      <c r="Q52" s="432"/>
      <c r="R52" s="432"/>
      <c r="S52" s="432"/>
      <c r="T52" s="432"/>
      <c r="U52" s="432"/>
      <c r="V52" s="432"/>
      <c r="W52" s="432"/>
      <c r="X52" s="432"/>
      <c r="Y52" s="432"/>
      <c r="Z52" s="432"/>
    </row>
    <row r="53">
      <c r="A53" s="481">
        <v>45839.0</v>
      </c>
      <c r="B53" s="45"/>
      <c r="C53" s="45"/>
      <c r="D53" s="486"/>
      <c r="E53" s="448" t="s">
        <v>1169</v>
      </c>
      <c r="F53" s="448">
        <v>7.92925987E8</v>
      </c>
      <c r="G53" s="448">
        <v>2170.0</v>
      </c>
      <c r="H53" s="443"/>
      <c r="I53" s="45"/>
      <c r="J53" s="443"/>
      <c r="K53" s="436"/>
      <c r="L53" s="432"/>
      <c r="M53" s="432"/>
      <c r="N53" s="432"/>
      <c r="O53" s="432"/>
      <c r="P53" s="432"/>
      <c r="Q53" s="432"/>
      <c r="R53" s="432"/>
      <c r="S53" s="432"/>
      <c r="T53" s="432"/>
      <c r="U53" s="432"/>
      <c r="V53" s="432"/>
      <c r="W53" s="432"/>
      <c r="X53" s="432"/>
      <c r="Y53" s="432"/>
      <c r="Z53" s="432"/>
    </row>
    <row r="54">
      <c r="A54" s="481">
        <v>45839.0</v>
      </c>
      <c r="B54" s="482">
        <f>A54</f>
        <v>45839</v>
      </c>
      <c r="C54" s="483" t="s">
        <v>1170</v>
      </c>
      <c r="D54" s="483" t="s">
        <v>1168</v>
      </c>
      <c r="E54" s="448"/>
      <c r="F54" s="448"/>
      <c r="G54" s="448"/>
      <c r="H54" s="484">
        <f>SUM(G54:G55)</f>
        <v>0</v>
      </c>
      <c r="I54" s="485" t="str">
        <f>IFS(H54&gt;H56,"W",H54&lt;H56,"L",H54=H56,"D")</f>
        <v>D</v>
      </c>
      <c r="J54" s="459">
        <f t="array" ref="J54">iferror(if(I54="W",lookup(H54,{5000,10000,25000,50000,70000,100000},{150,300,800,1700,2300,3500}),lookup(H54,{5000,10000,25000,50000,70000,100000},{75,150,400,850,1150,1750})),0)</f>
        <v>0</v>
      </c>
      <c r="K54" s="436"/>
      <c r="L54" s="432"/>
      <c r="M54" s="432"/>
      <c r="N54" s="432"/>
      <c r="O54" s="432"/>
      <c r="P54" s="432"/>
      <c r="Q54" s="432"/>
      <c r="R54" s="432"/>
      <c r="S54" s="432"/>
      <c r="T54" s="432"/>
      <c r="U54" s="432"/>
      <c r="V54" s="432"/>
      <c r="W54" s="432"/>
      <c r="X54" s="432"/>
      <c r="Y54" s="432"/>
      <c r="Z54" s="432"/>
    </row>
    <row r="55">
      <c r="A55" s="481">
        <v>45839.0</v>
      </c>
      <c r="B55" s="441"/>
      <c r="C55" s="441"/>
      <c r="D55" s="486"/>
      <c r="E55" s="448"/>
      <c r="F55" s="448"/>
      <c r="G55" s="448"/>
      <c r="H55" s="443"/>
      <c r="I55" s="45"/>
      <c r="J55" s="443"/>
      <c r="K55" s="436"/>
      <c r="L55" s="432"/>
      <c r="M55" s="432"/>
      <c r="N55" s="432"/>
      <c r="O55" s="432"/>
      <c r="P55" s="432"/>
      <c r="Q55" s="432"/>
      <c r="R55" s="432"/>
      <c r="S55" s="432"/>
      <c r="T55" s="432"/>
      <c r="U55" s="432"/>
      <c r="V55" s="432"/>
      <c r="W55" s="432"/>
      <c r="X55" s="432"/>
      <c r="Y55" s="432"/>
      <c r="Z55" s="432"/>
    </row>
    <row r="56">
      <c r="A56" s="481">
        <v>45839.0</v>
      </c>
      <c r="B56" s="441"/>
      <c r="C56" s="441"/>
      <c r="D56" s="483" t="s">
        <v>1171</v>
      </c>
      <c r="E56" s="448"/>
      <c r="F56" s="448"/>
      <c r="G56" s="448"/>
      <c r="H56" s="484">
        <f>SUM(G56:G57)</f>
        <v>0</v>
      </c>
      <c r="I56" s="485" t="str">
        <f>IFS(H56&gt;H54,"W",H56&lt;H54,"L",H56=H54,"D")</f>
        <v>D</v>
      </c>
      <c r="J56" s="459">
        <f t="array" ref="J56">iferror(if(I56="W",lookup(H56,{5000,10000,25000,50000,70000,100000},{150,300,800,1700,2300,3500}),lookup(H56,{5000,10000,25000,50000,70000,100000},{75,150,400,850,1150,1750})),0)</f>
        <v>0</v>
      </c>
      <c r="K56" s="436"/>
      <c r="L56" s="432"/>
      <c r="M56" s="432"/>
      <c r="N56" s="432"/>
      <c r="O56" s="432"/>
      <c r="P56" s="432"/>
      <c r="Q56" s="432"/>
      <c r="R56" s="432"/>
      <c r="S56" s="432"/>
      <c r="T56" s="432"/>
      <c r="U56" s="432"/>
      <c r="V56" s="432"/>
      <c r="W56" s="432"/>
      <c r="X56" s="432"/>
      <c r="Y56" s="432"/>
      <c r="Z56" s="432"/>
    </row>
    <row r="57">
      <c r="A57" s="481">
        <v>45839.0</v>
      </c>
      <c r="B57" s="45"/>
      <c r="C57" s="45"/>
      <c r="D57" s="486"/>
      <c r="E57" s="448"/>
      <c r="F57" s="448"/>
      <c r="G57" s="448"/>
      <c r="H57" s="443"/>
      <c r="I57" s="45"/>
      <c r="J57" s="443"/>
      <c r="K57" s="436"/>
      <c r="L57" s="432"/>
      <c r="M57" s="432"/>
      <c r="N57" s="432"/>
      <c r="O57" s="432"/>
      <c r="P57" s="432"/>
      <c r="Q57" s="432"/>
      <c r="R57" s="432"/>
      <c r="S57" s="432"/>
      <c r="T57" s="432"/>
      <c r="U57" s="432"/>
      <c r="V57" s="432"/>
      <c r="W57" s="432"/>
      <c r="X57" s="432"/>
      <c r="Y57" s="432"/>
      <c r="Z57" s="432"/>
    </row>
    <row r="58">
      <c r="A58" s="481">
        <v>45839.0</v>
      </c>
      <c r="B58" s="482">
        <f>A58</f>
        <v>45839</v>
      </c>
      <c r="C58" s="483" t="s">
        <v>1172</v>
      </c>
      <c r="D58" s="483" t="s">
        <v>1173</v>
      </c>
      <c r="E58" s="448" t="s">
        <v>392</v>
      </c>
      <c r="F58" s="448">
        <v>7.87403681E8</v>
      </c>
      <c r="G58" s="448">
        <v>0.0</v>
      </c>
      <c r="H58" s="484">
        <f>SUM(G58:G59)</f>
        <v>0</v>
      </c>
      <c r="I58" s="485" t="str">
        <f>IFS(H58&gt;H60,"W",H58&lt;H60,"L",H58=H60,"D")</f>
        <v>L</v>
      </c>
      <c r="J58" s="459">
        <f t="array" ref="J58">iferror(if(I58="W",lookup(H58,{5000,10000,25000,50000,70000,100000},{150,300,800,1700,2300,3500}),lookup(H58,{5000,10000,25000,50000,70000,100000},{75,150,400,850,1150,1750})),0)</f>
        <v>0</v>
      </c>
      <c r="K58" s="436"/>
      <c r="L58" s="432"/>
      <c r="M58" s="432"/>
      <c r="N58" s="432"/>
      <c r="O58" s="432"/>
      <c r="P58" s="432"/>
      <c r="Q58" s="432"/>
      <c r="R58" s="432"/>
      <c r="S58" s="432"/>
      <c r="T58" s="432"/>
      <c r="U58" s="432"/>
      <c r="V58" s="432"/>
      <c r="W58" s="432"/>
      <c r="X58" s="432"/>
      <c r="Y58" s="432"/>
      <c r="Z58" s="432"/>
    </row>
    <row r="59">
      <c r="A59" s="481">
        <v>45839.0</v>
      </c>
      <c r="B59" s="441"/>
      <c r="C59" s="441"/>
      <c r="D59" s="486"/>
      <c r="E59" s="448" t="s">
        <v>437</v>
      </c>
      <c r="F59" s="448">
        <v>5.37926844E8</v>
      </c>
      <c r="G59" s="448">
        <v>0.0</v>
      </c>
      <c r="H59" s="443"/>
      <c r="I59" s="45"/>
      <c r="J59" s="443"/>
      <c r="K59" s="436"/>
      <c r="L59" s="432"/>
      <c r="M59" s="432"/>
      <c r="N59" s="432"/>
      <c r="O59" s="432"/>
      <c r="P59" s="432"/>
      <c r="Q59" s="432"/>
      <c r="R59" s="432"/>
      <c r="S59" s="432"/>
      <c r="T59" s="432"/>
      <c r="U59" s="432"/>
      <c r="V59" s="432"/>
      <c r="W59" s="432"/>
      <c r="X59" s="432"/>
      <c r="Y59" s="432"/>
      <c r="Z59" s="432"/>
    </row>
    <row r="60">
      <c r="A60" s="481">
        <v>45839.0</v>
      </c>
      <c r="B60" s="441"/>
      <c r="C60" s="441"/>
      <c r="D60" s="483" t="s">
        <v>1171</v>
      </c>
      <c r="E60" s="448" t="s">
        <v>644</v>
      </c>
      <c r="F60" s="448">
        <v>7.08889645E8</v>
      </c>
      <c r="G60" s="448">
        <v>20.0</v>
      </c>
      <c r="H60" s="484">
        <f>SUM(G60:G61)</f>
        <v>131</v>
      </c>
      <c r="I60" s="485" t="str">
        <f>IFS(H60&gt;H58,"W",H60&lt;H58,"L",H60=H58,"D")</f>
        <v>W</v>
      </c>
      <c r="J60" s="459">
        <f t="array" ref="J60">iferror(if(I60="W",lookup(H60,{5000,10000,25000,50000,70000,100000},{150,300,800,1700,2300,3500}),lookup(H60,{5000,10000,25000,50000,70000,100000},{75,150,400,850,1150,1750})),0)</f>
        <v>0</v>
      </c>
      <c r="K60" s="436"/>
      <c r="L60" s="432"/>
      <c r="M60" s="432"/>
      <c r="N60" s="432"/>
      <c r="O60" s="432"/>
      <c r="P60" s="432"/>
      <c r="Q60" s="432"/>
      <c r="R60" s="432"/>
      <c r="S60" s="432"/>
      <c r="T60" s="432"/>
      <c r="U60" s="432"/>
      <c r="V60" s="432"/>
      <c r="W60" s="432"/>
      <c r="X60" s="432"/>
      <c r="Y60" s="432"/>
      <c r="Z60" s="432"/>
    </row>
    <row r="61">
      <c r="A61" s="481">
        <v>45839.0</v>
      </c>
      <c r="B61" s="45"/>
      <c r="C61" s="45"/>
      <c r="D61" s="486"/>
      <c r="E61" s="448" t="s">
        <v>363</v>
      </c>
      <c r="F61" s="448">
        <v>8.30712821E8</v>
      </c>
      <c r="G61" s="448">
        <v>111.0</v>
      </c>
      <c r="H61" s="443"/>
      <c r="I61" s="45"/>
      <c r="J61" s="443"/>
      <c r="K61" s="436"/>
      <c r="L61" s="432"/>
      <c r="M61" s="432"/>
      <c r="N61" s="432"/>
      <c r="O61" s="432"/>
      <c r="P61" s="432"/>
      <c r="Q61" s="432"/>
      <c r="R61" s="432"/>
      <c r="S61" s="432"/>
      <c r="T61" s="432"/>
      <c r="U61" s="432"/>
      <c r="V61" s="432"/>
      <c r="W61" s="432"/>
      <c r="X61" s="432"/>
      <c r="Y61" s="432"/>
      <c r="Z61" s="432"/>
    </row>
    <row r="62">
      <c r="A62" s="481">
        <v>45839.0</v>
      </c>
      <c r="B62" s="482">
        <f>A62</f>
        <v>45839</v>
      </c>
      <c r="C62" s="483" t="s">
        <v>1174</v>
      </c>
      <c r="D62" s="483" t="s">
        <v>1175</v>
      </c>
      <c r="E62" s="448" t="s">
        <v>330</v>
      </c>
      <c r="F62" s="448">
        <v>5.78980315E8</v>
      </c>
      <c r="G62" s="448"/>
      <c r="H62" s="484">
        <f>SUM(G62:G63)</f>
        <v>0</v>
      </c>
      <c r="I62" s="485" t="str">
        <f>IFS(H62&gt;H64,"W",H62&lt;H64,"L",H62=H64,"D")</f>
        <v>D</v>
      </c>
      <c r="J62" s="459">
        <f t="array" ref="J62">iferror(if(I62="W",lookup(H62,{5000,10000,25000,50000,70000,100000},{150,300,800,1700,2300,3500}),lookup(H62,{5000,10000,25000,50000,70000,100000},{75,150,400,850,1150,1750})),0)</f>
        <v>0</v>
      </c>
      <c r="K62" s="120" t="s">
        <v>132</v>
      </c>
      <c r="L62" s="432"/>
      <c r="M62" s="432"/>
      <c r="N62" s="432"/>
      <c r="O62" s="432"/>
      <c r="P62" s="432"/>
      <c r="Q62" s="432"/>
      <c r="R62" s="432"/>
      <c r="S62" s="432"/>
      <c r="T62" s="432"/>
      <c r="U62" s="432"/>
      <c r="V62" s="432"/>
      <c r="W62" s="432"/>
      <c r="X62" s="432"/>
      <c r="Y62" s="432"/>
      <c r="Z62" s="432"/>
    </row>
    <row r="63">
      <c r="A63" s="481">
        <v>45839.0</v>
      </c>
      <c r="B63" s="441"/>
      <c r="C63" s="441"/>
      <c r="D63" s="486"/>
      <c r="E63" s="448" t="s">
        <v>290</v>
      </c>
      <c r="F63" s="448">
        <v>6.84344469E8</v>
      </c>
      <c r="G63" s="448"/>
      <c r="H63" s="443"/>
      <c r="I63" s="45"/>
      <c r="J63" s="443"/>
      <c r="K63" s="120" t="s">
        <v>132</v>
      </c>
      <c r="L63" s="432"/>
      <c r="M63" s="432"/>
      <c r="N63" s="432"/>
      <c r="O63" s="432"/>
      <c r="P63" s="432"/>
      <c r="Q63" s="432"/>
      <c r="R63" s="432"/>
      <c r="S63" s="432"/>
      <c r="T63" s="432"/>
      <c r="U63" s="432"/>
      <c r="V63" s="432"/>
      <c r="W63" s="432"/>
      <c r="X63" s="432"/>
      <c r="Y63" s="432"/>
      <c r="Z63" s="432"/>
    </row>
    <row r="64">
      <c r="A64" s="481">
        <v>45839.0</v>
      </c>
      <c r="B64" s="441"/>
      <c r="C64" s="441"/>
      <c r="D64" s="483" t="s">
        <v>1176</v>
      </c>
      <c r="E64" s="448" t="s">
        <v>272</v>
      </c>
      <c r="F64" s="448">
        <v>5.89677069E8</v>
      </c>
      <c r="G64" s="448"/>
      <c r="H64" s="484">
        <f>SUM(G64:G65)</f>
        <v>0</v>
      </c>
      <c r="I64" s="485" t="str">
        <f>IFS(H64&gt;H62,"W",H64&lt;H62,"L",H64=H62,"D")</f>
        <v>D</v>
      </c>
      <c r="J64" s="459">
        <f t="array" ref="J64">iferror(if(I64="W",lookup(H64,{5000,10000,25000,50000,70000,100000},{150,300,800,1700,2300,3500}),lookup(H64,{5000,10000,25000,50000,70000,100000},{75,150,400,850,1150,1750})),0)</f>
        <v>0</v>
      </c>
      <c r="K64" s="120" t="s">
        <v>132</v>
      </c>
      <c r="L64" s="432"/>
      <c r="M64" s="432"/>
      <c r="N64" s="432"/>
      <c r="O64" s="432"/>
      <c r="P64" s="432"/>
      <c r="Q64" s="432"/>
      <c r="R64" s="432"/>
      <c r="S64" s="432"/>
      <c r="T64" s="432"/>
      <c r="U64" s="432"/>
      <c r="V64" s="432"/>
      <c r="W64" s="432"/>
      <c r="X64" s="432"/>
      <c r="Y64" s="432"/>
      <c r="Z64" s="432"/>
    </row>
    <row r="65">
      <c r="A65" s="481">
        <v>45839.0</v>
      </c>
      <c r="B65" s="45"/>
      <c r="C65" s="45"/>
      <c r="D65" s="486"/>
      <c r="E65" s="488"/>
      <c r="F65" s="442"/>
      <c r="G65" s="448"/>
      <c r="H65" s="443"/>
      <c r="I65" s="45"/>
      <c r="J65" s="443"/>
      <c r="K65" s="120" t="s">
        <v>132</v>
      </c>
      <c r="L65" s="432"/>
      <c r="M65" s="432"/>
      <c r="N65" s="432"/>
      <c r="O65" s="432"/>
      <c r="P65" s="432"/>
      <c r="Q65" s="432"/>
      <c r="R65" s="432"/>
      <c r="S65" s="432"/>
      <c r="T65" s="432"/>
      <c r="U65" s="432"/>
      <c r="V65" s="432"/>
      <c r="W65" s="432"/>
      <c r="X65" s="432"/>
      <c r="Y65" s="432"/>
      <c r="Z65" s="432"/>
    </row>
    <row r="66">
      <c r="A66" s="479" t="s">
        <v>116</v>
      </c>
      <c r="B66" s="480" t="s">
        <v>16</v>
      </c>
      <c r="C66" s="430" t="s">
        <v>1039</v>
      </c>
      <c r="D66" s="430" t="s">
        <v>118</v>
      </c>
      <c r="E66" s="431" t="s">
        <v>1040</v>
      </c>
      <c r="F66" s="430" t="s">
        <v>1041</v>
      </c>
      <c r="G66" s="430" t="s">
        <v>121</v>
      </c>
      <c r="H66" s="430" t="s">
        <v>1135</v>
      </c>
      <c r="I66" s="430" t="s">
        <v>122</v>
      </c>
      <c r="J66" s="430" t="s">
        <v>9</v>
      </c>
      <c r="K66" s="431" t="s">
        <v>52</v>
      </c>
      <c r="L66" s="432"/>
      <c r="M66" s="432"/>
      <c r="N66" s="432"/>
      <c r="O66" s="432"/>
      <c r="P66" s="432"/>
      <c r="Q66" s="432"/>
      <c r="R66" s="432"/>
      <c r="S66" s="432"/>
      <c r="T66" s="432"/>
      <c r="U66" s="432"/>
      <c r="V66" s="432"/>
      <c r="W66" s="432"/>
      <c r="X66" s="432"/>
      <c r="Y66" s="432"/>
      <c r="Z66" s="432"/>
    </row>
    <row r="67">
      <c r="A67" s="450">
        <v>45840.0</v>
      </c>
      <c r="B67" s="489">
        <f>A67</f>
        <v>45840</v>
      </c>
      <c r="C67" s="449" t="s">
        <v>1136</v>
      </c>
      <c r="D67" s="449" t="s">
        <v>1175</v>
      </c>
      <c r="E67" s="205" t="s">
        <v>1177</v>
      </c>
      <c r="F67" s="205">
        <v>5.41178141E8</v>
      </c>
      <c r="G67" s="205">
        <v>1000.0</v>
      </c>
      <c r="H67" s="484">
        <f>SUM(G67:G68)</f>
        <v>2000</v>
      </c>
      <c r="I67" s="485" t="str">
        <f>IFS(H67&gt;H69,"W",H67&lt;H69,"L",H67=H69,"D")</f>
        <v>L</v>
      </c>
      <c r="J67" s="459">
        <f t="array" ref="J67">iferror(if(I67="W",lookup(H67,{5000,10000,25000,50000,70000,100000},{150,300,800,1700,2300,3500}),lookup(H67,{5000,10000,25000,50000,70000,100000},{75,150,400,850,1150,1750})),0)</f>
        <v>0</v>
      </c>
      <c r="K67" s="436"/>
      <c r="L67" s="432"/>
      <c r="M67" s="432"/>
      <c r="N67" s="432"/>
      <c r="O67" s="432"/>
      <c r="P67" s="432"/>
      <c r="Q67" s="432"/>
      <c r="R67" s="432"/>
      <c r="S67" s="432"/>
      <c r="T67" s="432"/>
      <c r="U67" s="432"/>
      <c r="V67" s="432"/>
      <c r="W67" s="432"/>
      <c r="X67" s="432"/>
      <c r="Y67" s="432"/>
      <c r="Z67" s="432"/>
    </row>
    <row r="68">
      <c r="A68" s="450">
        <v>45840.0</v>
      </c>
      <c r="B68" s="440"/>
      <c r="C68" s="440"/>
      <c r="D68" s="490"/>
      <c r="E68" s="205" t="s">
        <v>1178</v>
      </c>
      <c r="F68" s="205">
        <v>8.30983835E8</v>
      </c>
      <c r="G68" s="205">
        <v>1000.0</v>
      </c>
      <c r="H68" s="443"/>
      <c r="I68" s="45"/>
      <c r="J68" s="443"/>
      <c r="K68" s="436"/>
      <c r="L68" s="432"/>
      <c r="M68" s="432"/>
      <c r="N68" s="432"/>
      <c r="O68" s="432"/>
      <c r="P68" s="432"/>
      <c r="Q68" s="432"/>
      <c r="R68" s="432"/>
      <c r="S68" s="432"/>
      <c r="T68" s="432"/>
      <c r="U68" s="432"/>
      <c r="V68" s="432"/>
      <c r="W68" s="432"/>
      <c r="X68" s="432"/>
      <c r="Y68" s="432"/>
      <c r="Z68" s="432"/>
    </row>
    <row r="69">
      <c r="A69" s="450">
        <v>45840.0</v>
      </c>
      <c r="B69" s="440"/>
      <c r="C69" s="440"/>
      <c r="D69" s="449" t="s">
        <v>1179</v>
      </c>
      <c r="E69" s="205" t="s">
        <v>368</v>
      </c>
      <c r="F69" s="205">
        <v>6.80566012E8</v>
      </c>
      <c r="G69" s="205">
        <v>1260.0</v>
      </c>
      <c r="H69" s="484">
        <f>SUM(G69:G70)</f>
        <v>4421</v>
      </c>
      <c r="I69" s="485" t="str">
        <f>IFS(H69&gt;H67,"W",H69&lt;H67,"L",H69=H67,"D")</f>
        <v>W</v>
      </c>
      <c r="J69" s="459">
        <f t="array" ref="J69">iferror(if(I69="W",lookup(H69,{5000,10000,25000,50000,70000,100000},{150,300,800,1700,2300,3500}),lookup(H69,{5000,10000,25000,50000,70000,100000},{75,150,400,850,1150,1750})),0)</f>
        <v>0</v>
      </c>
      <c r="K69" s="436"/>
      <c r="L69" s="432"/>
      <c r="M69" s="432"/>
      <c r="N69" s="432"/>
      <c r="O69" s="432"/>
      <c r="P69" s="432"/>
      <c r="Q69" s="432"/>
      <c r="R69" s="432"/>
      <c r="S69" s="432"/>
      <c r="T69" s="432"/>
      <c r="U69" s="432"/>
      <c r="V69" s="432"/>
      <c r="W69" s="432"/>
      <c r="X69" s="432"/>
      <c r="Y69" s="432"/>
      <c r="Z69" s="432"/>
    </row>
    <row r="70">
      <c r="A70" s="450">
        <v>45840.0</v>
      </c>
      <c r="B70" s="443"/>
      <c r="C70" s="443"/>
      <c r="D70" s="490"/>
      <c r="E70" s="205" t="s">
        <v>1180</v>
      </c>
      <c r="F70" s="205">
        <v>7.4297126E8</v>
      </c>
      <c r="G70" s="205">
        <v>3161.0</v>
      </c>
      <c r="H70" s="443"/>
      <c r="I70" s="45"/>
      <c r="J70" s="443"/>
      <c r="K70" s="436"/>
      <c r="L70" s="432"/>
      <c r="M70" s="432"/>
      <c r="N70" s="432"/>
      <c r="O70" s="432"/>
      <c r="P70" s="432"/>
      <c r="Q70" s="432"/>
      <c r="R70" s="432"/>
      <c r="S70" s="432"/>
      <c r="T70" s="432"/>
      <c r="U70" s="432"/>
      <c r="V70" s="432"/>
      <c r="W70" s="432"/>
      <c r="X70" s="432"/>
      <c r="Y70" s="432"/>
      <c r="Z70" s="432"/>
    </row>
    <row r="71">
      <c r="A71" s="491">
        <v>45840.0</v>
      </c>
      <c r="B71" s="492">
        <f>A71</f>
        <v>45840</v>
      </c>
      <c r="C71" s="493" t="s">
        <v>1141</v>
      </c>
      <c r="D71" s="493" t="s">
        <v>1181</v>
      </c>
      <c r="E71" s="494" t="s">
        <v>280</v>
      </c>
      <c r="F71" s="494">
        <v>6.86958558E8</v>
      </c>
      <c r="G71" s="494"/>
      <c r="H71" s="495">
        <f>SUM(G71:G72)</f>
        <v>0</v>
      </c>
      <c r="I71" s="485" t="str">
        <f>IFS(H71&gt;H73,"W",H71&lt;H73,"L",H71=H73,"D")</f>
        <v>D</v>
      </c>
      <c r="J71" s="459">
        <f t="array" ref="J71">iferror(if(I71="W",lookup(H71,{5000,10000,25000,50000,70000,100000},{150,300,800,1700,2300,3500}),lookup(H71,{5000,10000,25000,50000,70000,100000},{75,150,400,850,1150,1750})),0)</f>
        <v>0</v>
      </c>
      <c r="K71" s="120" t="s">
        <v>353</v>
      </c>
      <c r="L71" s="432"/>
      <c r="M71" s="432"/>
      <c r="N71" s="432"/>
      <c r="O71" s="432"/>
      <c r="P71" s="432"/>
      <c r="Q71" s="432"/>
      <c r="R71" s="432"/>
      <c r="S71" s="432"/>
      <c r="T71" s="432"/>
      <c r="U71" s="432"/>
      <c r="V71" s="432"/>
      <c r="W71" s="432"/>
      <c r="X71" s="432"/>
      <c r="Y71" s="432"/>
      <c r="Z71" s="432"/>
    </row>
    <row r="72">
      <c r="A72" s="491">
        <v>45840.0</v>
      </c>
      <c r="B72" s="440"/>
      <c r="C72" s="440"/>
      <c r="D72" s="490"/>
      <c r="E72" s="494" t="s">
        <v>324</v>
      </c>
      <c r="F72" s="494">
        <v>6.97355089E8</v>
      </c>
      <c r="G72" s="494"/>
      <c r="H72" s="443"/>
      <c r="I72" s="45"/>
      <c r="J72" s="443"/>
      <c r="K72" s="120" t="s">
        <v>353</v>
      </c>
      <c r="L72" s="432"/>
      <c r="M72" s="432"/>
      <c r="N72" s="432"/>
      <c r="O72" s="432"/>
      <c r="P72" s="432"/>
      <c r="Q72" s="432"/>
      <c r="R72" s="432"/>
      <c r="S72" s="432"/>
      <c r="T72" s="432"/>
      <c r="U72" s="432"/>
      <c r="V72" s="432"/>
      <c r="W72" s="432"/>
      <c r="X72" s="432"/>
      <c r="Y72" s="432"/>
      <c r="Z72" s="432"/>
    </row>
    <row r="73">
      <c r="A73" s="491">
        <v>45840.0</v>
      </c>
      <c r="B73" s="440"/>
      <c r="C73" s="440"/>
      <c r="D73" s="493" t="s">
        <v>1182</v>
      </c>
      <c r="E73" s="494"/>
      <c r="F73" s="494">
        <v>6.53473704E8</v>
      </c>
      <c r="G73" s="494"/>
      <c r="H73" s="495">
        <f>SUM(G73:G74)</f>
        <v>0</v>
      </c>
      <c r="I73" s="485" t="str">
        <f>IFS(H73&gt;H71,"W",H73&lt;H71,"L",H73=H71,"D")</f>
        <v>D</v>
      </c>
      <c r="J73" s="459">
        <f t="array" ref="J73">iferror(if(I73="W",lookup(H73,{5000,10000,25000,50000,70000,100000},{150,300,800,1700,2300,3500}),lookup(H73,{5000,10000,25000,50000,70000,100000},{75,150,400,850,1150,1750})),0)</f>
        <v>0</v>
      </c>
      <c r="K73" s="120" t="s">
        <v>353</v>
      </c>
      <c r="L73" s="432"/>
      <c r="M73" s="432"/>
      <c r="N73" s="432"/>
      <c r="O73" s="432"/>
      <c r="P73" s="432"/>
      <c r="Q73" s="432"/>
      <c r="R73" s="432"/>
      <c r="S73" s="432"/>
      <c r="T73" s="432"/>
      <c r="U73" s="432"/>
      <c r="V73" s="432"/>
      <c r="W73" s="432"/>
      <c r="X73" s="432"/>
      <c r="Y73" s="432"/>
      <c r="Z73" s="432"/>
    </row>
    <row r="74">
      <c r="A74" s="491">
        <v>45840.0</v>
      </c>
      <c r="B74" s="443"/>
      <c r="C74" s="443"/>
      <c r="D74" s="490"/>
      <c r="E74" s="494"/>
      <c r="F74" s="494">
        <v>8.25698569E8</v>
      </c>
      <c r="G74" s="494"/>
      <c r="H74" s="443"/>
      <c r="I74" s="45"/>
      <c r="J74" s="443"/>
      <c r="K74" s="120" t="s">
        <v>353</v>
      </c>
      <c r="L74" s="432"/>
      <c r="M74" s="432"/>
      <c r="N74" s="432"/>
      <c r="O74" s="432"/>
      <c r="P74" s="432"/>
      <c r="Q74" s="432"/>
      <c r="R74" s="432"/>
      <c r="S74" s="432"/>
      <c r="T74" s="432"/>
      <c r="U74" s="432"/>
      <c r="V74" s="432"/>
      <c r="W74" s="432"/>
      <c r="X74" s="432"/>
      <c r="Y74" s="432"/>
      <c r="Z74" s="432"/>
    </row>
    <row r="75">
      <c r="A75" s="450">
        <v>45840.0</v>
      </c>
      <c r="B75" s="489">
        <f>A75</f>
        <v>45840</v>
      </c>
      <c r="C75" s="449" t="s">
        <v>1142</v>
      </c>
      <c r="D75" s="449" t="s">
        <v>1183</v>
      </c>
      <c r="E75" s="205" t="s">
        <v>1184</v>
      </c>
      <c r="F75" s="205">
        <v>6.8999334E8</v>
      </c>
      <c r="G75" s="205"/>
      <c r="H75" s="484">
        <f>SUM(G75:G76)</f>
        <v>0</v>
      </c>
      <c r="I75" s="485" t="str">
        <f>IFS(H75&gt;H77,"W",H75&lt;H77,"L",H75=H77,"D")</f>
        <v>D</v>
      </c>
      <c r="J75" s="459">
        <f t="array" ref="J75">iferror(if(I75="W",lookup(H75,{5000,10000,25000,50000,70000,100000},{150,300,800,1700,2300,3500}),lookup(H75,{5000,10000,25000,50000,70000,100000},{75,150,400,850,1150,1750})),0)</f>
        <v>0</v>
      </c>
      <c r="K75" s="120" t="s">
        <v>132</v>
      </c>
      <c r="L75" s="432"/>
      <c r="M75" s="432"/>
      <c r="N75" s="432"/>
      <c r="O75" s="432"/>
      <c r="P75" s="432"/>
      <c r="Q75" s="432"/>
      <c r="R75" s="432"/>
      <c r="S75" s="432"/>
      <c r="T75" s="432"/>
      <c r="U75" s="432"/>
      <c r="V75" s="432"/>
      <c r="W75" s="432"/>
      <c r="X75" s="432"/>
      <c r="Y75" s="432"/>
      <c r="Z75" s="432"/>
    </row>
    <row r="76">
      <c r="A76" s="450">
        <v>45840.0</v>
      </c>
      <c r="B76" s="440"/>
      <c r="C76" s="440"/>
      <c r="D76" s="490"/>
      <c r="E76" s="205" t="s">
        <v>1185</v>
      </c>
      <c r="F76" s="205"/>
      <c r="G76" s="205"/>
      <c r="H76" s="443"/>
      <c r="I76" s="45"/>
      <c r="J76" s="443"/>
      <c r="K76" s="120" t="s">
        <v>132</v>
      </c>
      <c r="L76" s="432"/>
      <c r="M76" s="432"/>
      <c r="N76" s="432"/>
      <c r="O76" s="432"/>
      <c r="P76" s="432"/>
      <c r="Q76" s="432"/>
      <c r="R76" s="432"/>
      <c r="S76" s="432"/>
      <c r="T76" s="432"/>
      <c r="U76" s="432"/>
      <c r="V76" s="432"/>
      <c r="W76" s="432"/>
      <c r="X76" s="432"/>
      <c r="Y76" s="432"/>
      <c r="Z76" s="432"/>
    </row>
    <row r="77">
      <c r="A77" s="450">
        <v>45840.0</v>
      </c>
      <c r="B77" s="440"/>
      <c r="C77" s="440"/>
      <c r="D77" s="449" t="s">
        <v>1186</v>
      </c>
      <c r="E77" s="205" t="s">
        <v>1187</v>
      </c>
      <c r="F77" s="205"/>
      <c r="G77" s="205"/>
      <c r="H77" s="484">
        <f>SUM(G77:G78)</f>
        <v>0</v>
      </c>
      <c r="I77" s="485" t="str">
        <f>IFS(H77&gt;H75,"W",H77&lt;H75,"L",H77=H75,"D")</f>
        <v>D</v>
      </c>
      <c r="J77" s="459">
        <f t="array" ref="J77">iferror(if(I77="W",lookup(H77,{5000,10000,25000,50000,70000,100000},{150,300,800,1700,2300,3500}),lookup(H77,{5000,10000,25000,50000,70000,100000},{75,150,400,850,1150,1750})),0)</f>
        <v>0</v>
      </c>
      <c r="K77" s="120" t="s">
        <v>132</v>
      </c>
      <c r="L77" s="432"/>
      <c r="M77" s="432"/>
      <c r="N77" s="432"/>
      <c r="O77" s="432"/>
      <c r="P77" s="432"/>
      <c r="Q77" s="432"/>
      <c r="R77" s="432"/>
      <c r="S77" s="432"/>
      <c r="T77" s="432"/>
      <c r="U77" s="432"/>
      <c r="V77" s="432"/>
      <c r="W77" s="432"/>
      <c r="X77" s="432"/>
      <c r="Y77" s="432"/>
      <c r="Z77" s="432"/>
    </row>
    <row r="78">
      <c r="A78" s="450">
        <v>45840.0</v>
      </c>
      <c r="B78" s="443"/>
      <c r="C78" s="443"/>
      <c r="D78" s="490"/>
      <c r="E78" s="205" t="s">
        <v>619</v>
      </c>
      <c r="F78" s="205">
        <v>8.30712821E8</v>
      </c>
      <c r="G78" s="205"/>
      <c r="H78" s="443"/>
      <c r="I78" s="45"/>
      <c r="J78" s="443"/>
      <c r="K78" s="120" t="s">
        <v>132</v>
      </c>
      <c r="L78" s="432"/>
      <c r="M78" s="432"/>
      <c r="N78" s="432"/>
      <c r="O78" s="432"/>
      <c r="P78" s="432"/>
      <c r="Q78" s="432"/>
      <c r="R78" s="432"/>
      <c r="S78" s="432"/>
      <c r="T78" s="432"/>
      <c r="U78" s="432"/>
      <c r="V78" s="432"/>
      <c r="W78" s="432"/>
      <c r="X78" s="432"/>
      <c r="Y78" s="432"/>
      <c r="Z78" s="432"/>
    </row>
    <row r="79">
      <c r="A79" s="491">
        <v>45840.0</v>
      </c>
      <c r="B79" s="492">
        <f>A79</f>
        <v>45840</v>
      </c>
      <c r="C79" s="493" t="s">
        <v>1144</v>
      </c>
      <c r="D79" s="493" t="s">
        <v>1188</v>
      </c>
      <c r="E79" s="494" t="s">
        <v>469</v>
      </c>
      <c r="F79" s="494">
        <v>5.56958246E8</v>
      </c>
      <c r="G79" s="494"/>
      <c r="H79" s="495">
        <f>SUM(G79:G80)</f>
        <v>0</v>
      </c>
      <c r="I79" s="485" t="str">
        <f>IFS(H79&gt;H81,"W",H79&lt;H81,"L",H79=H81,"D")</f>
        <v>D</v>
      </c>
      <c r="J79" s="459">
        <f t="array" ref="J79">iferror(if(I79="W",lookup(H79,{5000,10000,25000,50000,70000,100000},{150,300,800,1700,2300,3500}),lookup(H79,{5000,10000,25000,50000,70000,100000},{75,150,400,850,1150,1750})),0)</f>
        <v>0</v>
      </c>
      <c r="K79" s="120" t="s">
        <v>132</v>
      </c>
      <c r="L79" s="432"/>
      <c r="M79" s="432"/>
      <c r="N79" s="432"/>
      <c r="O79" s="432"/>
      <c r="P79" s="432"/>
      <c r="Q79" s="432"/>
      <c r="R79" s="432"/>
      <c r="S79" s="432"/>
      <c r="T79" s="432"/>
      <c r="U79" s="432"/>
      <c r="V79" s="432"/>
      <c r="W79" s="432"/>
      <c r="X79" s="432"/>
      <c r="Y79" s="432"/>
      <c r="Z79" s="432"/>
    </row>
    <row r="80">
      <c r="A80" s="491">
        <v>45840.0</v>
      </c>
      <c r="B80" s="440"/>
      <c r="C80" s="440"/>
      <c r="D80" s="490"/>
      <c r="E80" s="494"/>
      <c r="F80" s="494"/>
      <c r="G80" s="494"/>
      <c r="H80" s="443"/>
      <c r="I80" s="45"/>
      <c r="J80" s="443"/>
      <c r="K80" s="120" t="s">
        <v>132</v>
      </c>
      <c r="L80" s="432"/>
      <c r="M80" s="432"/>
      <c r="N80" s="432"/>
      <c r="O80" s="432"/>
      <c r="P80" s="432"/>
      <c r="Q80" s="432"/>
      <c r="R80" s="432"/>
      <c r="S80" s="432"/>
      <c r="T80" s="432"/>
      <c r="U80" s="432"/>
      <c r="V80" s="432"/>
      <c r="W80" s="432"/>
      <c r="X80" s="432"/>
      <c r="Y80" s="432"/>
      <c r="Z80" s="432"/>
    </row>
    <row r="81">
      <c r="A81" s="491">
        <v>45840.0</v>
      </c>
      <c r="B81" s="440"/>
      <c r="C81" s="440"/>
      <c r="D81" s="493" t="s">
        <v>1189</v>
      </c>
      <c r="E81" s="494" t="s">
        <v>1190</v>
      </c>
      <c r="F81" s="494">
        <v>7.5835018E8</v>
      </c>
      <c r="G81" s="494"/>
      <c r="H81" s="495">
        <f>SUM(G81:G82)</f>
        <v>0</v>
      </c>
      <c r="I81" s="485" t="str">
        <f>IFS(H81&gt;H79,"W",H81&lt;H79,"L",H81=H79,"D")</f>
        <v>D</v>
      </c>
      <c r="J81" s="459">
        <f t="array" ref="J81">iferror(if(I81="W",lookup(H81,{5000,10000,25000,50000,70000,100000},{150,300,800,1700,2300,3500}),lookup(H81,{5000,10000,25000,50000,70000,100000},{75,150,400,850,1150,1750})),0)</f>
        <v>0</v>
      </c>
      <c r="K81" s="120" t="s">
        <v>132</v>
      </c>
      <c r="L81" s="432"/>
      <c r="M81" s="432"/>
      <c r="N81" s="432"/>
      <c r="O81" s="432"/>
      <c r="P81" s="432"/>
      <c r="Q81" s="432"/>
      <c r="R81" s="432"/>
      <c r="S81" s="432"/>
      <c r="T81" s="432"/>
      <c r="U81" s="432"/>
      <c r="V81" s="432"/>
      <c r="W81" s="432"/>
      <c r="X81" s="432"/>
      <c r="Y81" s="432"/>
      <c r="Z81" s="432"/>
    </row>
    <row r="82">
      <c r="A82" s="491">
        <v>45840.0</v>
      </c>
      <c r="B82" s="443"/>
      <c r="C82" s="443"/>
      <c r="D82" s="490"/>
      <c r="E82" s="494"/>
      <c r="F82" s="494"/>
      <c r="G82" s="494"/>
      <c r="H82" s="443"/>
      <c r="I82" s="45"/>
      <c r="J82" s="443"/>
      <c r="K82" s="120" t="s">
        <v>132</v>
      </c>
      <c r="L82" s="432"/>
      <c r="M82" s="432"/>
      <c r="N82" s="432"/>
      <c r="O82" s="432"/>
      <c r="P82" s="432"/>
      <c r="Q82" s="432"/>
      <c r="R82" s="432"/>
      <c r="S82" s="432"/>
      <c r="T82" s="432"/>
      <c r="U82" s="432"/>
      <c r="V82" s="432"/>
      <c r="W82" s="432"/>
      <c r="X82" s="432"/>
      <c r="Y82" s="432"/>
      <c r="Z82" s="432"/>
    </row>
    <row r="83">
      <c r="A83" s="450">
        <v>45840.0</v>
      </c>
      <c r="B83" s="489">
        <f>A83</f>
        <v>45840</v>
      </c>
      <c r="C83" s="449" t="s">
        <v>1147</v>
      </c>
      <c r="D83" s="449" t="s">
        <v>1191</v>
      </c>
      <c r="E83" s="205">
        <v>1.062512318E9</v>
      </c>
      <c r="F83" s="205">
        <v>8.32082656E8</v>
      </c>
      <c r="G83" s="205"/>
      <c r="H83" s="484">
        <f>SUM(G83:G84)</f>
        <v>0</v>
      </c>
      <c r="I83" s="485" t="str">
        <f>IFS(H83&gt;H85,"W",H83&lt;H85,"L",H83=H85,"D")</f>
        <v>D</v>
      </c>
      <c r="J83" s="459">
        <f t="array" ref="J83">iferror(if(I83="W",lookup(H83,{5000,10000,25000,50000,70000,100000},{150,300,800,1700,2300,3500}),lookup(H83,{5000,10000,25000,50000,70000,100000},{75,150,400,850,1150,1750})),0)</f>
        <v>0</v>
      </c>
      <c r="K83" s="120" t="s">
        <v>132</v>
      </c>
      <c r="L83" s="432"/>
      <c r="M83" s="432"/>
      <c r="N83" s="432"/>
      <c r="O83" s="432"/>
      <c r="P83" s="432"/>
      <c r="Q83" s="432"/>
      <c r="R83" s="432"/>
      <c r="S83" s="432"/>
      <c r="T83" s="432"/>
      <c r="U83" s="432"/>
      <c r="V83" s="432"/>
      <c r="W83" s="432"/>
      <c r="X83" s="432"/>
      <c r="Y83" s="432"/>
      <c r="Z83" s="432"/>
    </row>
    <row r="84">
      <c r="A84" s="450">
        <v>45840.0</v>
      </c>
      <c r="B84" s="440"/>
      <c r="C84" s="440"/>
      <c r="D84" s="490"/>
      <c r="E84" s="205"/>
      <c r="F84" s="205"/>
      <c r="G84" s="205"/>
      <c r="H84" s="443"/>
      <c r="I84" s="45"/>
      <c r="J84" s="443"/>
      <c r="K84" s="120" t="s">
        <v>132</v>
      </c>
      <c r="L84" s="432"/>
      <c r="M84" s="432"/>
      <c r="N84" s="432"/>
      <c r="O84" s="432"/>
      <c r="P84" s="432"/>
      <c r="Q84" s="432"/>
      <c r="R84" s="432"/>
      <c r="S84" s="432"/>
      <c r="T84" s="432"/>
      <c r="U84" s="432"/>
      <c r="V84" s="432"/>
      <c r="W84" s="432"/>
      <c r="X84" s="432"/>
      <c r="Y84" s="432"/>
      <c r="Z84" s="432"/>
    </row>
    <row r="85">
      <c r="A85" s="450">
        <v>45840.0</v>
      </c>
      <c r="B85" s="440"/>
      <c r="C85" s="440"/>
      <c r="D85" s="449" t="s">
        <v>1192</v>
      </c>
      <c r="E85" s="205">
        <v>8.2914406E8</v>
      </c>
      <c r="F85" s="205">
        <v>6.05811465E8</v>
      </c>
      <c r="G85" s="205"/>
      <c r="H85" s="484">
        <f>SUM(G85:G86)</f>
        <v>0</v>
      </c>
      <c r="I85" s="485" t="str">
        <f>IFS(H85&gt;H83,"W",H85&lt;H83,"L",H85=H83,"D")</f>
        <v>D</v>
      </c>
      <c r="J85" s="459">
        <f t="array" ref="J85">iferror(if(I85="W",lookup(H85,{5000,10000,25000,50000,70000,100000},{150,300,800,1700,2300,3500}),lookup(H85,{5000,10000,25000,50000,70000,100000},{75,150,400,850,1150,1750})),0)</f>
        <v>0</v>
      </c>
      <c r="K85" s="120" t="s">
        <v>132</v>
      </c>
      <c r="L85" s="432"/>
      <c r="M85" s="432"/>
      <c r="N85" s="432"/>
      <c r="O85" s="432"/>
      <c r="P85" s="432"/>
      <c r="Q85" s="432"/>
      <c r="R85" s="432"/>
      <c r="S85" s="432"/>
      <c r="T85" s="432"/>
      <c r="U85" s="432"/>
      <c r="V85" s="432"/>
      <c r="W85" s="432"/>
      <c r="X85" s="432"/>
      <c r="Y85" s="432"/>
      <c r="Z85" s="432"/>
    </row>
    <row r="86">
      <c r="A86" s="450">
        <v>45840.0</v>
      </c>
      <c r="B86" s="443"/>
      <c r="C86" s="443"/>
      <c r="D86" s="490"/>
      <c r="E86" s="205"/>
      <c r="F86" s="205"/>
      <c r="G86" s="205"/>
      <c r="H86" s="443"/>
      <c r="I86" s="45"/>
      <c r="J86" s="443"/>
      <c r="K86" s="120" t="s">
        <v>132</v>
      </c>
      <c r="L86" s="432"/>
      <c r="M86" s="432"/>
      <c r="N86" s="432"/>
      <c r="O86" s="432"/>
      <c r="P86" s="432"/>
      <c r="Q86" s="432"/>
      <c r="R86" s="432"/>
      <c r="S86" s="432"/>
      <c r="T86" s="432"/>
      <c r="U86" s="432"/>
      <c r="V86" s="432"/>
      <c r="W86" s="432"/>
      <c r="X86" s="432"/>
      <c r="Y86" s="432"/>
      <c r="Z86" s="432"/>
    </row>
    <row r="87">
      <c r="A87" s="491">
        <v>45840.0</v>
      </c>
      <c r="B87" s="492">
        <f>A87</f>
        <v>45840</v>
      </c>
      <c r="C87" s="493" t="s">
        <v>1149</v>
      </c>
      <c r="D87" s="493" t="s">
        <v>1193</v>
      </c>
      <c r="E87" s="494" t="s">
        <v>162</v>
      </c>
      <c r="F87" s="494">
        <v>8.33635123E8</v>
      </c>
      <c r="G87" s="496">
        <v>10.0</v>
      </c>
      <c r="H87" s="495">
        <f>SUM(G87:G88)</f>
        <v>110</v>
      </c>
      <c r="I87" s="485" t="str">
        <f>IFS(H87&gt;H89,"W",H87&lt;H89,"L",H87=H89,"D")</f>
        <v>W</v>
      </c>
      <c r="J87" s="459">
        <f t="array" ref="J87">iferror(if(I87="W",lookup(H87,{5000,10000,25000,50000,70000,100000},{150,300,800,1700,2300,3500}),lookup(H87,{5000,10000,25000,50000,70000,100000},{75,150,400,850,1150,1750})),0)</f>
        <v>0</v>
      </c>
      <c r="K87" s="436"/>
      <c r="L87" s="432"/>
      <c r="M87" s="432"/>
      <c r="N87" s="432"/>
      <c r="O87" s="432"/>
      <c r="P87" s="432"/>
      <c r="Q87" s="432"/>
      <c r="R87" s="432"/>
      <c r="S87" s="432"/>
      <c r="T87" s="432"/>
      <c r="U87" s="432"/>
      <c r="V87" s="432"/>
      <c r="W87" s="432"/>
      <c r="X87" s="432"/>
      <c r="Y87" s="432"/>
      <c r="Z87" s="432"/>
    </row>
    <row r="88">
      <c r="A88" s="491">
        <v>45840.0</v>
      </c>
      <c r="B88" s="440"/>
      <c r="C88" s="440"/>
      <c r="D88" s="490"/>
      <c r="E88" s="494" t="s">
        <v>901</v>
      </c>
      <c r="F88" s="494">
        <v>8.20511123E8</v>
      </c>
      <c r="G88" s="496">
        <v>100.0</v>
      </c>
      <c r="H88" s="443"/>
      <c r="I88" s="45"/>
      <c r="J88" s="443"/>
      <c r="K88" s="436"/>
      <c r="L88" s="432"/>
      <c r="M88" s="432"/>
      <c r="N88" s="432"/>
      <c r="O88" s="432"/>
      <c r="P88" s="432"/>
      <c r="Q88" s="432"/>
      <c r="R88" s="432"/>
      <c r="S88" s="432"/>
      <c r="T88" s="432"/>
      <c r="U88" s="432"/>
      <c r="V88" s="432"/>
      <c r="W88" s="432"/>
      <c r="X88" s="432"/>
      <c r="Y88" s="432"/>
      <c r="Z88" s="432"/>
    </row>
    <row r="89">
      <c r="A89" s="491">
        <v>45840.0</v>
      </c>
      <c r="B89" s="440"/>
      <c r="C89" s="440"/>
      <c r="D89" s="493" t="s">
        <v>1194</v>
      </c>
      <c r="E89" s="494" t="s">
        <v>226</v>
      </c>
      <c r="F89" s="494">
        <v>5.94266288E8</v>
      </c>
      <c r="G89" s="496">
        <v>21.0</v>
      </c>
      <c r="H89" s="495">
        <f>SUM(G89:G90)</f>
        <v>71</v>
      </c>
      <c r="I89" s="485" t="str">
        <f>IFS(H89&gt;H87,"W",H89&lt;H87,"L",H89=H87,"D")</f>
        <v>L</v>
      </c>
      <c r="J89" s="459">
        <f t="array" ref="J89">iferror(if(I89="W",lookup(H89,{5000,10000,25000,50000,70000,100000},{150,300,800,1700,2300,3500}),lookup(H89,{5000,10000,25000,50000,70000,100000},{75,150,400,850,1150,1750})),0)</f>
        <v>0</v>
      </c>
      <c r="K89" s="436"/>
      <c r="L89" s="432"/>
      <c r="M89" s="432"/>
      <c r="N89" s="432"/>
      <c r="O89" s="432"/>
      <c r="P89" s="432"/>
      <c r="Q89" s="432"/>
      <c r="R89" s="432"/>
      <c r="S89" s="432"/>
      <c r="T89" s="432"/>
      <c r="U89" s="432"/>
      <c r="V89" s="432"/>
      <c r="W89" s="432"/>
      <c r="X89" s="432"/>
      <c r="Y89" s="432"/>
      <c r="Z89" s="432"/>
    </row>
    <row r="90">
      <c r="A90" s="491">
        <v>45840.0</v>
      </c>
      <c r="B90" s="443"/>
      <c r="C90" s="443"/>
      <c r="D90" s="490"/>
      <c r="E90" s="494" t="s">
        <v>550</v>
      </c>
      <c r="F90" s="494">
        <v>8.05942612E8</v>
      </c>
      <c r="G90" s="496">
        <v>50.0</v>
      </c>
      <c r="H90" s="443"/>
      <c r="I90" s="45"/>
      <c r="J90" s="443"/>
      <c r="K90" s="436"/>
      <c r="L90" s="432"/>
      <c r="M90" s="432"/>
      <c r="N90" s="432"/>
      <c r="O90" s="432"/>
      <c r="P90" s="432"/>
      <c r="Q90" s="432"/>
      <c r="R90" s="432"/>
      <c r="S90" s="432"/>
      <c r="T90" s="432"/>
      <c r="U90" s="432"/>
      <c r="V90" s="432"/>
      <c r="W90" s="432"/>
      <c r="X90" s="432"/>
      <c r="Y90" s="432"/>
      <c r="Z90" s="432"/>
    </row>
    <row r="91">
      <c r="A91" s="450">
        <v>45840.0</v>
      </c>
      <c r="B91" s="489">
        <f>A91</f>
        <v>45840</v>
      </c>
      <c r="C91" s="449" t="s">
        <v>1152</v>
      </c>
      <c r="D91" s="449" t="s">
        <v>1195</v>
      </c>
      <c r="E91" s="205" t="s">
        <v>277</v>
      </c>
      <c r="F91" s="205">
        <v>8.06015965E8</v>
      </c>
      <c r="G91" s="205"/>
      <c r="H91" s="484">
        <f>SUM(G91:G92)</f>
        <v>0</v>
      </c>
      <c r="I91" s="485" t="str">
        <f>IFS(H91&gt;H93,"W",H91&lt;H93,"L",H91=H93,"D")</f>
        <v>D</v>
      </c>
      <c r="J91" s="459">
        <f t="array" ref="J91">iferror(if(I91="W",lookup(H91,{5000,10000,25000,50000,70000,100000},{150,300,800,1700,2300,3500}),lookup(H91,{5000,10000,25000,50000,70000,100000},{75,150,400,850,1150,1750})),0)</f>
        <v>0</v>
      </c>
      <c r="K91" s="120" t="s">
        <v>132</v>
      </c>
      <c r="L91" s="432"/>
      <c r="M91" s="432"/>
      <c r="N91" s="432"/>
      <c r="O91" s="432"/>
      <c r="P91" s="432"/>
      <c r="Q91" s="432"/>
      <c r="R91" s="432"/>
      <c r="S91" s="432"/>
      <c r="T91" s="432"/>
      <c r="U91" s="432"/>
      <c r="V91" s="432"/>
      <c r="W91" s="432"/>
      <c r="X91" s="432"/>
      <c r="Y91" s="432"/>
      <c r="Z91" s="432"/>
    </row>
    <row r="92">
      <c r="A92" s="450">
        <v>45840.0</v>
      </c>
      <c r="B92" s="440"/>
      <c r="C92" s="440"/>
      <c r="D92" s="490"/>
      <c r="E92" s="205"/>
      <c r="F92" s="205"/>
      <c r="G92" s="205"/>
      <c r="H92" s="443"/>
      <c r="I92" s="45"/>
      <c r="J92" s="443"/>
      <c r="K92" s="120" t="s">
        <v>132</v>
      </c>
      <c r="L92" s="432"/>
      <c r="M92" s="432"/>
      <c r="N92" s="432"/>
      <c r="O92" s="432"/>
      <c r="P92" s="432"/>
      <c r="Q92" s="432"/>
      <c r="R92" s="432"/>
      <c r="S92" s="432"/>
      <c r="T92" s="432"/>
      <c r="U92" s="432"/>
      <c r="V92" s="432"/>
      <c r="W92" s="432"/>
      <c r="X92" s="432"/>
      <c r="Y92" s="432"/>
      <c r="Z92" s="432"/>
    </row>
    <row r="93">
      <c r="A93" s="450">
        <v>45840.0</v>
      </c>
      <c r="B93" s="440"/>
      <c r="C93" s="440"/>
      <c r="D93" s="449" t="s">
        <v>1196</v>
      </c>
      <c r="E93" s="205">
        <v>1.051292447E9</v>
      </c>
      <c r="F93" s="205">
        <v>8.20855542E8</v>
      </c>
      <c r="G93" s="205"/>
      <c r="H93" s="484">
        <f>SUM(G93:G94)</f>
        <v>0</v>
      </c>
      <c r="I93" s="485" t="str">
        <f>IFS(H93&gt;H91,"W",H93&lt;H91,"L",H93=H91,"D")</f>
        <v>D</v>
      </c>
      <c r="J93" s="459">
        <f t="array" ref="J93">iferror(if(I93="W",lookup(H93,{5000,10000,25000,50000,70000,100000},{150,300,800,1700,2300,3500}),lookup(H93,{5000,10000,25000,50000,70000,100000},{75,150,400,850,1150,1750})),0)</f>
        <v>0</v>
      </c>
      <c r="K93" s="120" t="s">
        <v>132</v>
      </c>
      <c r="L93" s="432"/>
      <c r="M93" s="432"/>
      <c r="N93" s="432"/>
      <c r="O93" s="432"/>
      <c r="P93" s="432"/>
      <c r="Q93" s="432"/>
      <c r="R93" s="432"/>
      <c r="S93" s="432"/>
      <c r="T93" s="432"/>
      <c r="U93" s="432"/>
      <c r="V93" s="432"/>
      <c r="W93" s="432"/>
      <c r="X93" s="432"/>
      <c r="Y93" s="432"/>
      <c r="Z93" s="432"/>
    </row>
    <row r="94">
      <c r="A94" s="450">
        <v>45840.0</v>
      </c>
      <c r="B94" s="443"/>
      <c r="C94" s="443"/>
      <c r="D94" s="490"/>
      <c r="E94" s="205" t="s">
        <v>794</v>
      </c>
      <c r="F94" s="205">
        <v>7.52953078E8</v>
      </c>
      <c r="G94" s="205"/>
      <c r="H94" s="443"/>
      <c r="I94" s="45"/>
      <c r="J94" s="443"/>
      <c r="K94" s="120" t="s">
        <v>132</v>
      </c>
      <c r="L94" s="432"/>
      <c r="M94" s="432"/>
      <c r="N94" s="432"/>
      <c r="O94" s="432"/>
      <c r="P94" s="432"/>
      <c r="Q94" s="432"/>
      <c r="R94" s="432"/>
      <c r="S94" s="432"/>
      <c r="T94" s="432"/>
      <c r="U94" s="432"/>
      <c r="V94" s="432"/>
      <c r="W94" s="432"/>
      <c r="X94" s="432"/>
      <c r="Y94" s="432"/>
      <c r="Z94" s="432"/>
    </row>
    <row r="95">
      <c r="A95" s="491">
        <v>45840.0</v>
      </c>
      <c r="B95" s="492">
        <f>A95</f>
        <v>45840</v>
      </c>
      <c r="C95" s="493" t="s">
        <v>1154</v>
      </c>
      <c r="D95" s="493" t="s">
        <v>1196</v>
      </c>
      <c r="E95" s="494" t="s">
        <v>795</v>
      </c>
      <c r="F95" s="494">
        <v>8.43774215E8</v>
      </c>
      <c r="G95" s="494"/>
      <c r="H95" s="495">
        <f>SUM(G95:G96)</f>
        <v>0</v>
      </c>
      <c r="I95" s="485" t="str">
        <f>IFS(H95&gt;H97,"W",H95&lt;H97,"L",H95=H97,"D")</f>
        <v>D</v>
      </c>
      <c r="J95" s="459">
        <f t="array" ref="J95">iferror(if(I95="W",lookup(H95,{5000,10000,25000,50000,70000,100000},{150,300,800,1700,2300,3500}),lookup(H95,{5000,10000,25000,50000,70000,100000},{75,150,400,850,1150,1750})),0)</f>
        <v>0</v>
      </c>
      <c r="K95" s="120" t="s">
        <v>132</v>
      </c>
      <c r="L95" s="432"/>
      <c r="M95" s="432"/>
      <c r="N95" s="432"/>
      <c r="O95" s="432"/>
      <c r="P95" s="432"/>
      <c r="Q95" s="432"/>
      <c r="R95" s="432"/>
      <c r="S95" s="432"/>
      <c r="T95" s="432"/>
      <c r="U95" s="432"/>
      <c r="V95" s="432"/>
      <c r="W95" s="432"/>
      <c r="X95" s="432"/>
      <c r="Y95" s="432"/>
      <c r="Z95" s="432"/>
    </row>
    <row r="96">
      <c r="A96" s="491">
        <v>45840.0</v>
      </c>
      <c r="B96" s="440"/>
      <c r="C96" s="440"/>
      <c r="D96" s="490"/>
      <c r="E96" s="494"/>
      <c r="F96" s="494"/>
      <c r="G96" s="494"/>
      <c r="H96" s="443"/>
      <c r="I96" s="45"/>
      <c r="J96" s="443"/>
      <c r="K96" s="120" t="s">
        <v>132</v>
      </c>
      <c r="L96" s="432"/>
      <c r="M96" s="432"/>
      <c r="N96" s="432"/>
      <c r="O96" s="432"/>
      <c r="P96" s="432"/>
      <c r="Q96" s="432"/>
      <c r="R96" s="432"/>
      <c r="S96" s="432"/>
      <c r="T96" s="432"/>
      <c r="U96" s="432"/>
      <c r="V96" s="432"/>
      <c r="W96" s="432"/>
      <c r="X96" s="432"/>
      <c r="Y96" s="432"/>
      <c r="Z96" s="432"/>
    </row>
    <row r="97">
      <c r="A97" s="491">
        <v>45840.0</v>
      </c>
      <c r="B97" s="440"/>
      <c r="C97" s="440"/>
      <c r="D97" s="493" t="s">
        <v>1197</v>
      </c>
      <c r="E97" s="494" t="s">
        <v>708</v>
      </c>
      <c r="F97" s="494">
        <v>6.89212116E8</v>
      </c>
      <c r="G97" s="494"/>
      <c r="H97" s="495">
        <f>SUM(G97:G98)</f>
        <v>0</v>
      </c>
      <c r="I97" s="485" t="str">
        <f>IFS(H97&gt;H95,"W",H97&lt;H95,"L",H97=H95,"D")</f>
        <v>D</v>
      </c>
      <c r="J97" s="459">
        <f t="array" ref="J97">iferror(if(I97="W",lookup(H97,{5000,10000,25000,50000,70000,100000},{150,300,800,1700,2300,3500}),lookup(H97,{5000,10000,25000,50000,70000,100000},{75,150,400,850,1150,1750})),0)</f>
        <v>0</v>
      </c>
      <c r="K97" s="120" t="s">
        <v>132</v>
      </c>
      <c r="L97" s="432"/>
      <c r="M97" s="432"/>
      <c r="N97" s="432"/>
      <c r="O97" s="432"/>
      <c r="P97" s="432"/>
      <c r="Q97" s="432"/>
      <c r="R97" s="432"/>
      <c r="S97" s="432"/>
      <c r="T97" s="432"/>
      <c r="U97" s="432"/>
      <c r="V97" s="432"/>
      <c r="W97" s="432"/>
      <c r="X97" s="432"/>
      <c r="Y97" s="432"/>
      <c r="Z97" s="432"/>
    </row>
    <row r="98">
      <c r="A98" s="491">
        <v>45840.0</v>
      </c>
      <c r="B98" s="443"/>
      <c r="C98" s="443"/>
      <c r="D98" s="490"/>
      <c r="E98" s="494" t="s">
        <v>622</v>
      </c>
      <c r="F98" s="494">
        <v>8.32716992E8</v>
      </c>
      <c r="G98" s="494"/>
      <c r="H98" s="443"/>
      <c r="I98" s="45"/>
      <c r="J98" s="443"/>
      <c r="K98" s="120" t="s">
        <v>132</v>
      </c>
      <c r="L98" s="432"/>
      <c r="M98" s="432"/>
      <c r="N98" s="432"/>
      <c r="O98" s="432"/>
      <c r="P98" s="432"/>
      <c r="Q98" s="432"/>
      <c r="R98" s="432"/>
      <c r="S98" s="432"/>
      <c r="T98" s="432"/>
      <c r="U98" s="432"/>
      <c r="V98" s="432"/>
      <c r="W98" s="432"/>
      <c r="X98" s="432"/>
      <c r="Y98" s="432"/>
      <c r="Z98" s="432"/>
    </row>
    <row r="99">
      <c r="A99" s="450">
        <v>45840.0</v>
      </c>
      <c r="B99" s="489">
        <f>A99</f>
        <v>45840</v>
      </c>
      <c r="C99" s="449" t="s">
        <v>1157</v>
      </c>
      <c r="D99" s="449" t="s">
        <v>1197</v>
      </c>
      <c r="E99" s="205" t="s">
        <v>757</v>
      </c>
      <c r="F99" s="205">
        <v>5.53672222E8</v>
      </c>
      <c r="G99" s="205"/>
      <c r="H99" s="484">
        <f>SUM(G99:G100)</f>
        <v>0</v>
      </c>
      <c r="I99" s="485" t="str">
        <f>IFS(H99&gt;H101,"W",H99&lt;H101,"L",H99=H101,"D")</f>
        <v>D</v>
      </c>
      <c r="J99" s="459">
        <f t="array" ref="J99">iferror(if(I99="W",lookup(H99,{5000,10000,25000,50000,70000,100000},{150,300,800,1700,2300,3500}),lookup(H99,{5000,10000,25000,50000,70000,100000},{75,150,400,850,1150,1750})),0)</f>
        <v>0</v>
      </c>
      <c r="K99" s="120" t="s">
        <v>132</v>
      </c>
      <c r="L99" s="432"/>
      <c r="M99" s="432"/>
      <c r="N99" s="432"/>
      <c r="O99" s="432"/>
      <c r="P99" s="432"/>
      <c r="Q99" s="432"/>
      <c r="R99" s="432"/>
      <c r="S99" s="432"/>
      <c r="T99" s="432"/>
      <c r="U99" s="432"/>
      <c r="V99" s="432"/>
      <c r="W99" s="432"/>
      <c r="X99" s="432"/>
      <c r="Y99" s="432"/>
      <c r="Z99" s="432"/>
    </row>
    <row r="100">
      <c r="A100" s="450">
        <v>45840.0</v>
      </c>
      <c r="B100" s="440"/>
      <c r="C100" s="440"/>
      <c r="D100" s="490"/>
      <c r="E100" s="205" t="s">
        <v>604</v>
      </c>
      <c r="F100" s="205">
        <v>8.36893821E8</v>
      </c>
      <c r="G100" s="205"/>
      <c r="H100" s="443"/>
      <c r="I100" s="45"/>
      <c r="J100" s="443"/>
      <c r="K100" s="120" t="s">
        <v>132</v>
      </c>
      <c r="L100" s="432"/>
      <c r="M100" s="432"/>
      <c r="N100" s="432"/>
      <c r="O100" s="432"/>
      <c r="P100" s="432"/>
      <c r="Q100" s="432"/>
      <c r="R100" s="432"/>
      <c r="S100" s="432"/>
      <c r="T100" s="432"/>
      <c r="U100" s="432"/>
      <c r="V100" s="432"/>
      <c r="W100" s="432"/>
      <c r="X100" s="432"/>
      <c r="Y100" s="432"/>
      <c r="Z100" s="432"/>
    </row>
    <row r="101">
      <c r="A101" s="450">
        <v>45840.0</v>
      </c>
      <c r="B101" s="440"/>
      <c r="C101" s="440"/>
      <c r="D101" s="449" t="s">
        <v>1198</v>
      </c>
      <c r="E101" s="205" t="s">
        <v>710</v>
      </c>
      <c r="F101" s="205">
        <v>6.5374562E8</v>
      </c>
      <c r="G101" s="205"/>
      <c r="H101" s="484">
        <f>SUM(G101:G102)</f>
        <v>0</v>
      </c>
      <c r="I101" s="485" t="str">
        <f>IFS(H101&gt;H99,"W",H101&lt;H99,"L",H101=H99,"D")</f>
        <v>D</v>
      </c>
      <c r="J101" s="459">
        <f t="array" ref="J101">iferror(if(I101="W",lookup(H101,{5000,10000,25000,50000,70000,100000},{150,300,800,1700,2300,3500}),lookup(H101,{5000,10000,25000,50000,70000,100000},{75,150,400,850,1150,1750})),0)</f>
        <v>0</v>
      </c>
      <c r="K101" s="120" t="s">
        <v>132</v>
      </c>
      <c r="L101" s="432"/>
      <c r="M101" s="432"/>
      <c r="N101" s="432"/>
      <c r="O101" s="432"/>
      <c r="P101" s="432"/>
      <c r="Q101" s="432"/>
      <c r="R101" s="432"/>
      <c r="S101" s="432"/>
      <c r="T101" s="432"/>
      <c r="U101" s="432"/>
      <c r="V101" s="432"/>
      <c r="W101" s="432"/>
      <c r="X101" s="432"/>
      <c r="Y101" s="432"/>
      <c r="Z101" s="432"/>
    </row>
    <row r="102">
      <c r="A102" s="450">
        <v>45840.0</v>
      </c>
      <c r="B102" s="443"/>
      <c r="C102" s="443"/>
      <c r="D102" s="490"/>
      <c r="E102" s="205"/>
      <c r="F102" s="205"/>
      <c r="G102" s="205"/>
      <c r="H102" s="443"/>
      <c r="I102" s="45"/>
      <c r="J102" s="443"/>
      <c r="K102" s="120" t="s">
        <v>132</v>
      </c>
      <c r="L102" s="432"/>
      <c r="M102" s="432"/>
      <c r="N102" s="432"/>
      <c r="O102" s="432"/>
      <c r="P102" s="432"/>
      <c r="Q102" s="432"/>
      <c r="R102" s="432"/>
      <c r="S102" s="432"/>
      <c r="T102" s="432"/>
      <c r="U102" s="432"/>
      <c r="V102" s="432"/>
      <c r="W102" s="432"/>
      <c r="X102" s="432"/>
      <c r="Y102" s="432"/>
      <c r="Z102" s="432"/>
    </row>
    <row r="103">
      <c r="A103" s="491">
        <v>45840.0</v>
      </c>
      <c r="B103" s="492">
        <f>A103</f>
        <v>45840</v>
      </c>
      <c r="C103" s="493" t="s">
        <v>1160</v>
      </c>
      <c r="D103" s="493" t="s">
        <v>1199</v>
      </c>
      <c r="E103" s="494"/>
      <c r="F103" s="494"/>
      <c r="G103" s="494"/>
      <c r="H103" s="495">
        <f>SUM(G103:G104)</f>
        <v>0</v>
      </c>
      <c r="I103" s="485" t="str">
        <f>IFS(H103&gt;H105,"W",H103&lt;H105,"L",H103=H105,"D")</f>
        <v>D</v>
      </c>
      <c r="J103" s="459">
        <f t="array" ref="J103">iferror(if(I103="W",lookup(H103,{5000,10000,25000,50000,70000,100000},{150,300,800,1700,2300,3500}),lookup(H103,{5000,10000,25000,50000,70000,100000},{75,150,400,850,1150,1750})),0)</f>
        <v>0</v>
      </c>
      <c r="K103" s="120" t="s">
        <v>132</v>
      </c>
      <c r="L103" s="432"/>
      <c r="M103" s="432"/>
      <c r="N103" s="432"/>
      <c r="O103" s="432"/>
      <c r="P103" s="432"/>
      <c r="Q103" s="432"/>
      <c r="R103" s="432"/>
      <c r="S103" s="432"/>
      <c r="T103" s="432"/>
      <c r="U103" s="432"/>
      <c r="V103" s="432"/>
      <c r="W103" s="432"/>
      <c r="X103" s="432"/>
      <c r="Y103" s="432"/>
      <c r="Z103" s="432"/>
    </row>
    <row r="104">
      <c r="A104" s="491">
        <v>45840.0</v>
      </c>
      <c r="B104" s="440"/>
      <c r="C104" s="440"/>
      <c r="D104" s="490"/>
      <c r="E104" s="494"/>
      <c r="F104" s="494"/>
      <c r="G104" s="494"/>
      <c r="H104" s="443"/>
      <c r="I104" s="45"/>
      <c r="J104" s="443"/>
      <c r="K104" s="120" t="s">
        <v>132</v>
      </c>
      <c r="L104" s="432"/>
      <c r="M104" s="432"/>
      <c r="N104" s="432"/>
      <c r="O104" s="432"/>
      <c r="P104" s="432"/>
      <c r="Q104" s="432"/>
      <c r="R104" s="432"/>
      <c r="S104" s="432"/>
      <c r="T104" s="432"/>
      <c r="U104" s="432"/>
      <c r="V104" s="432"/>
      <c r="W104" s="432"/>
      <c r="X104" s="432"/>
      <c r="Y104" s="432"/>
      <c r="Z104" s="432"/>
    </row>
    <row r="105">
      <c r="A105" s="491">
        <v>45840.0</v>
      </c>
      <c r="B105" s="440"/>
      <c r="C105" s="440"/>
      <c r="D105" s="493" t="s">
        <v>1197</v>
      </c>
      <c r="E105" s="494" t="s">
        <v>1200</v>
      </c>
      <c r="F105" s="494">
        <v>8.36893821E8</v>
      </c>
      <c r="G105" s="494"/>
      <c r="H105" s="495">
        <f>SUM(G105:G106)</f>
        <v>0</v>
      </c>
      <c r="I105" s="485" t="str">
        <f>IFS(H105&gt;H103,"W",H105&lt;H103,"L",H105=H103,"D")</f>
        <v>D</v>
      </c>
      <c r="J105" s="459">
        <f t="array" ref="J105">iferror(if(I105="W",lookup(H105,{5000,10000,25000,50000,70000,100000},{150,300,800,1700,2300,3500}),lookup(H105,{5000,10000,25000,50000,70000,100000},{75,150,400,850,1150,1750})),0)</f>
        <v>0</v>
      </c>
      <c r="K105" s="120" t="s">
        <v>132</v>
      </c>
      <c r="L105" s="432"/>
      <c r="M105" s="432"/>
      <c r="N105" s="432"/>
      <c r="O105" s="432"/>
      <c r="P105" s="432"/>
      <c r="Q105" s="432"/>
      <c r="R105" s="432"/>
      <c r="S105" s="432"/>
      <c r="T105" s="432"/>
      <c r="U105" s="432"/>
      <c r="V105" s="432"/>
      <c r="W105" s="432"/>
      <c r="X105" s="432"/>
      <c r="Y105" s="432"/>
      <c r="Z105" s="432"/>
    </row>
    <row r="106">
      <c r="A106" s="491">
        <v>45840.0</v>
      </c>
      <c r="B106" s="443"/>
      <c r="C106" s="443"/>
      <c r="D106" s="490"/>
      <c r="E106" s="494"/>
      <c r="F106" s="494"/>
      <c r="G106" s="494"/>
      <c r="H106" s="443"/>
      <c r="I106" s="45"/>
      <c r="J106" s="443"/>
      <c r="K106" s="120" t="s">
        <v>132</v>
      </c>
      <c r="L106" s="432"/>
      <c r="M106" s="432"/>
      <c r="N106" s="432"/>
      <c r="O106" s="432"/>
      <c r="P106" s="432"/>
      <c r="Q106" s="432"/>
      <c r="R106" s="432"/>
      <c r="S106" s="432"/>
      <c r="T106" s="432"/>
      <c r="U106" s="432"/>
      <c r="V106" s="432"/>
      <c r="W106" s="432"/>
      <c r="X106" s="432"/>
      <c r="Y106" s="432"/>
      <c r="Z106" s="432"/>
    </row>
    <row r="107">
      <c r="A107" s="450">
        <v>45840.0</v>
      </c>
      <c r="B107" s="489">
        <f>A107</f>
        <v>45840</v>
      </c>
      <c r="C107" s="449" t="s">
        <v>1161</v>
      </c>
      <c r="D107" s="449" t="s">
        <v>1198</v>
      </c>
      <c r="E107" s="205" t="s">
        <v>326</v>
      </c>
      <c r="F107" s="205">
        <v>6.72731344E8</v>
      </c>
      <c r="G107" s="205"/>
      <c r="H107" s="484">
        <f>SUM(G107:G108)</f>
        <v>0</v>
      </c>
      <c r="I107" s="485" t="str">
        <f>IFS(H107&gt;H109,"W",H107&lt;H109,"L",H107=H109,"D")</f>
        <v>D</v>
      </c>
      <c r="J107" s="459">
        <f t="array" ref="J107">iferror(if(I107="W",lookup(H107,{5000,10000,25000,50000,70000,100000},{150,300,800,1700,2300,3500}),lookup(H107,{5000,10000,25000,50000,70000,100000},{75,150,400,850,1150,1750})),0)</f>
        <v>0</v>
      </c>
      <c r="K107" s="120" t="s">
        <v>132</v>
      </c>
      <c r="L107" s="432"/>
      <c r="M107" s="432"/>
      <c r="N107" s="432"/>
      <c r="O107" s="432"/>
      <c r="P107" s="432"/>
      <c r="Q107" s="432"/>
      <c r="R107" s="432"/>
      <c r="S107" s="432"/>
      <c r="T107" s="432"/>
      <c r="U107" s="432"/>
      <c r="V107" s="432"/>
      <c r="W107" s="432"/>
      <c r="X107" s="432"/>
      <c r="Y107" s="432"/>
      <c r="Z107" s="432"/>
    </row>
    <row r="108">
      <c r="A108" s="450">
        <v>45840.0</v>
      </c>
      <c r="B108" s="440"/>
      <c r="C108" s="440"/>
      <c r="D108" s="490"/>
      <c r="E108" s="205"/>
      <c r="F108" s="205"/>
      <c r="G108" s="205"/>
      <c r="H108" s="443"/>
      <c r="I108" s="45"/>
      <c r="J108" s="443"/>
      <c r="K108" s="120" t="s">
        <v>132</v>
      </c>
      <c r="L108" s="432"/>
      <c r="M108" s="432"/>
      <c r="N108" s="432"/>
      <c r="O108" s="432"/>
      <c r="P108" s="432"/>
      <c r="Q108" s="432"/>
      <c r="R108" s="432"/>
      <c r="S108" s="432"/>
      <c r="T108" s="432"/>
      <c r="U108" s="432"/>
      <c r="V108" s="432"/>
      <c r="W108" s="432"/>
      <c r="X108" s="432"/>
      <c r="Y108" s="432"/>
      <c r="Z108" s="432"/>
    </row>
    <row r="109">
      <c r="A109" s="450">
        <v>45840.0</v>
      </c>
      <c r="B109" s="440"/>
      <c r="C109" s="440"/>
      <c r="D109" s="449" t="s">
        <v>1201</v>
      </c>
      <c r="E109" s="205" t="s">
        <v>409</v>
      </c>
      <c r="F109" s="205">
        <v>5.1744428E8</v>
      </c>
      <c r="G109" s="205"/>
      <c r="H109" s="484">
        <f>SUM(G109:G110)</f>
        <v>0</v>
      </c>
      <c r="I109" s="485" t="str">
        <f>IFS(H109&gt;H107,"W",H109&lt;H107,"L",H109=H107,"D")</f>
        <v>D</v>
      </c>
      <c r="J109" s="459">
        <f t="array" ref="J109">iferror(if(I109="W",lookup(H109,{5000,10000,25000,50000,70000,100000},{150,300,800,1700,2300,3500}),lookup(H109,{5000,10000,25000,50000,70000,100000},{75,150,400,850,1150,1750})),0)</f>
        <v>0</v>
      </c>
      <c r="K109" s="120" t="s">
        <v>132</v>
      </c>
      <c r="L109" s="432"/>
      <c r="M109" s="432"/>
      <c r="N109" s="432"/>
      <c r="O109" s="432"/>
      <c r="P109" s="432"/>
      <c r="Q109" s="432"/>
      <c r="R109" s="432"/>
      <c r="S109" s="432"/>
      <c r="T109" s="432"/>
      <c r="U109" s="432"/>
      <c r="V109" s="432"/>
      <c r="W109" s="432"/>
      <c r="X109" s="432"/>
      <c r="Y109" s="432"/>
      <c r="Z109" s="432"/>
    </row>
    <row r="110">
      <c r="A110" s="450">
        <v>45840.0</v>
      </c>
      <c r="B110" s="443"/>
      <c r="C110" s="443"/>
      <c r="D110" s="490"/>
      <c r="E110" s="205"/>
      <c r="F110" s="205"/>
      <c r="G110" s="205"/>
      <c r="H110" s="443"/>
      <c r="I110" s="45"/>
      <c r="J110" s="443"/>
      <c r="K110" s="120" t="s">
        <v>132</v>
      </c>
      <c r="L110" s="432"/>
      <c r="M110" s="432"/>
      <c r="N110" s="432"/>
      <c r="O110" s="432"/>
      <c r="P110" s="432"/>
      <c r="Q110" s="432"/>
      <c r="R110" s="432"/>
      <c r="S110" s="432"/>
      <c r="T110" s="432"/>
      <c r="U110" s="432"/>
      <c r="V110" s="432"/>
      <c r="W110" s="432"/>
      <c r="X110" s="432"/>
      <c r="Y110" s="432"/>
      <c r="Z110" s="432"/>
    </row>
    <row r="111">
      <c r="A111" s="491">
        <v>45840.0</v>
      </c>
      <c r="B111" s="492">
        <f>A111</f>
        <v>45840</v>
      </c>
      <c r="C111" s="493" t="s">
        <v>1163</v>
      </c>
      <c r="D111" s="493" t="s">
        <v>1202</v>
      </c>
      <c r="E111" s="494" t="s">
        <v>755</v>
      </c>
      <c r="F111" s="494">
        <v>6.8999334E8</v>
      </c>
      <c r="G111" s="496">
        <v>3550.0</v>
      </c>
      <c r="H111" s="495">
        <f>SUM(G111:G112)</f>
        <v>3850</v>
      </c>
      <c r="I111" s="485" t="str">
        <f>IFS(H111&gt;H113,"W",H111&lt;H113,"L",H111=H113,"D")</f>
        <v>L</v>
      </c>
      <c r="J111" s="459">
        <f t="array" ref="J111">iferror(if(I111="W",lookup(H111,{5000,10000,25000,50000,70000,100000},{150,300,800,1700,2300,3500}),lookup(H111,{5000,10000,25000,50000,70000,100000},{75,150,400,850,1150,1750})),0)</f>
        <v>0</v>
      </c>
      <c r="K111" s="436"/>
      <c r="L111" s="432"/>
      <c r="M111" s="432"/>
      <c r="N111" s="432"/>
      <c r="O111" s="432"/>
      <c r="P111" s="432"/>
      <c r="Q111" s="432"/>
      <c r="R111" s="432"/>
      <c r="S111" s="432"/>
      <c r="T111" s="432"/>
      <c r="U111" s="432"/>
      <c r="V111" s="432"/>
      <c r="W111" s="432"/>
      <c r="X111" s="432"/>
      <c r="Y111" s="432"/>
      <c r="Z111" s="432"/>
    </row>
    <row r="112">
      <c r="A112" s="491">
        <v>45840.0</v>
      </c>
      <c r="B112" s="440"/>
      <c r="C112" s="440"/>
      <c r="D112" s="490"/>
      <c r="E112" s="494" t="s">
        <v>307</v>
      </c>
      <c r="F112" s="494">
        <v>5.82217237E8</v>
      </c>
      <c r="G112" s="496">
        <v>300.0</v>
      </c>
      <c r="H112" s="443"/>
      <c r="I112" s="45"/>
      <c r="J112" s="443"/>
      <c r="K112" s="436"/>
      <c r="L112" s="432"/>
      <c r="M112" s="432"/>
      <c r="N112" s="432"/>
      <c r="O112" s="432"/>
      <c r="P112" s="432"/>
      <c r="Q112" s="432"/>
      <c r="R112" s="432"/>
      <c r="S112" s="432"/>
      <c r="T112" s="432"/>
      <c r="U112" s="432"/>
      <c r="V112" s="432"/>
      <c r="W112" s="432"/>
      <c r="X112" s="432"/>
      <c r="Y112" s="432"/>
      <c r="Z112" s="432"/>
    </row>
    <row r="113">
      <c r="A113" s="491">
        <v>45840.0</v>
      </c>
      <c r="B113" s="440"/>
      <c r="C113" s="440"/>
      <c r="D113" s="493" t="s">
        <v>1203</v>
      </c>
      <c r="E113" s="494">
        <v>3.13544867E8</v>
      </c>
      <c r="F113" s="494">
        <v>1.830963821E9</v>
      </c>
      <c r="G113" s="496">
        <v>16000.0</v>
      </c>
      <c r="H113" s="495">
        <f>SUM(G113:G114)</f>
        <v>17000</v>
      </c>
      <c r="I113" s="485" t="str">
        <f>IFS(H113&gt;H111,"W",H113&lt;H111,"L",H113=H111,"D")</f>
        <v>W</v>
      </c>
      <c r="J113" s="459">
        <f t="array" ref="J113">iferror(if(I113="W",lookup(H113,{5000,10000,25000,50000,70000,100000},{150,300,800,1700,2300,3500}),lookup(H113,{5000,10000,25000,50000,70000,100000},{75,150,400,850,1150,1750})),0)</f>
        <v>300</v>
      </c>
      <c r="K113" s="436"/>
      <c r="L113" s="432"/>
      <c r="M113" s="432"/>
      <c r="N113" s="432"/>
      <c r="O113" s="432"/>
      <c r="P113" s="432"/>
      <c r="Q113" s="432"/>
      <c r="R113" s="432"/>
      <c r="S113" s="432"/>
      <c r="T113" s="432"/>
      <c r="U113" s="432"/>
      <c r="V113" s="432"/>
      <c r="W113" s="432"/>
      <c r="X113" s="432"/>
      <c r="Y113" s="432"/>
      <c r="Z113" s="432"/>
    </row>
    <row r="114">
      <c r="A114" s="491">
        <v>45840.0</v>
      </c>
      <c r="B114" s="443"/>
      <c r="C114" s="443"/>
      <c r="D114" s="490"/>
      <c r="E114" s="494" t="s">
        <v>345</v>
      </c>
      <c r="F114" s="494">
        <v>6.30164256E8</v>
      </c>
      <c r="G114" s="496">
        <v>1000.0</v>
      </c>
      <c r="H114" s="443"/>
      <c r="I114" s="45"/>
      <c r="J114" s="443"/>
      <c r="K114" s="436"/>
      <c r="L114" s="432"/>
      <c r="M114" s="432"/>
      <c r="N114" s="432"/>
      <c r="O114" s="432"/>
      <c r="P114" s="432"/>
      <c r="Q114" s="432"/>
      <c r="R114" s="432"/>
      <c r="S114" s="432"/>
      <c r="T114" s="432"/>
      <c r="U114" s="432"/>
      <c r="V114" s="432"/>
      <c r="W114" s="432"/>
      <c r="X114" s="432"/>
      <c r="Y114" s="432"/>
      <c r="Z114" s="432"/>
    </row>
    <row r="115">
      <c r="A115" s="450">
        <v>45840.0</v>
      </c>
      <c r="B115" s="489">
        <f>A115</f>
        <v>45840</v>
      </c>
      <c r="C115" s="449" t="s">
        <v>1166</v>
      </c>
      <c r="D115" s="449" t="s">
        <v>1204</v>
      </c>
      <c r="E115" s="205"/>
      <c r="F115" s="205"/>
      <c r="G115" s="205"/>
      <c r="H115" s="484">
        <f>SUM(G115:G116)</f>
        <v>0</v>
      </c>
      <c r="I115" s="485" t="str">
        <f>IFS(H115&gt;H117,"W",H115&lt;H117,"L",H115=H117,"D")</f>
        <v>D</v>
      </c>
      <c r="J115" s="459">
        <f t="array" ref="J115">iferror(if(I115="W",lookup(H115,{5000,10000,25000,50000,70000,100000},{150,300,800,1700,2300,3500}),lookup(H115,{5000,10000,25000,50000,70000,100000},{75,150,400,850,1150,1750})),0)</f>
        <v>0</v>
      </c>
      <c r="K115" s="120" t="s">
        <v>132</v>
      </c>
      <c r="L115" s="432"/>
      <c r="M115" s="432"/>
      <c r="N115" s="432"/>
      <c r="O115" s="432"/>
      <c r="P115" s="432"/>
      <c r="Q115" s="432"/>
      <c r="R115" s="432"/>
      <c r="S115" s="432"/>
      <c r="T115" s="432"/>
      <c r="U115" s="432"/>
      <c r="V115" s="432"/>
      <c r="W115" s="432"/>
      <c r="X115" s="432"/>
      <c r="Y115" s="432"/>
      <c r="Z115" s="432"/>
    </row>
    <row r="116">
      <c r="A116" s="450">
        <v>45840.0</v>
      </c>
      <c r="B116" s="440"/>
      <c r="C116" s="440"/>
      <c r="D116" s="490"/>
      <c r="E116" s="205"/>
      <c r="F116" s="205"/>
      <c r="G116" s="205"/>
      <c r="H116" s="443"/>
      <c r="I116" s="45"/>
      <c r="J116" s="443"/>
      <c r="K116" s="120" t="s">
        <v>132</v>
      </c>
      <c r="L116" s="432"/>
      <c r="M116" s="432"/>
      <c r="N116" s="432"/>
      <c r="O116" s="432"/>
      <c r="P116" s="432"/>
      <c r="Q116" s="432"/>
      <c r="R116" s="432"/>
      <c r="S116" s="432"/>
      <c r="T116" s="432"/>
      <c r="U116" s="432"/>
      <c r="V116" s="432"/>
      <c r="W116" s="432"/>
      <c r="X116" s="432"/>
      <c r="Y116" s="432"/>
      <c r="Z116" s="432"/>
    </row>
    <row r="117">
      <c r="A117" s="450">
        <v>45840.0</v>
      </c>
      <c r="B117" s="440"/>
      <c r="C117" s="440"/>
      <c r="D117" s="449" t="s">
        <v>1205</v>
      </c>
      <c r="E117" s="205" t="s">
        <v>445</v>
      </c>
      <c r="F117" s="205">
        <v>6.19028083E8</v>
      </c>
      <c r="G117" s="205"/>
      <c r="H117" s="484">
        <f>SUM(G117:G118)</f>
        <v>0</v>
      </c>
      <c r="I117" s="485" t="str">
        <f>IFS(H117&gt;H115,"W",H117&lt;H115,"L",H117=H115,"D")</f>
        <v>D</v>
      </c>
      <c r="J117" s="459">
        <f t="array" ref="J117">iferror(if(I117="W",lookup(H117,{5000,10000,25000,50000,70000,100000},{150,300,800,1700,2300,3500}),lookup(H117,{5000,10000,25000,50000,70000,100000},{75,150,400,850,1150,1750})),0)</f>
        <v>0</v>
      </c>
      <c r="K117" s="120" t="s">
        <v>132</v>
      </c>
      <c r="L117" s="432"/>
      <c r="M117" s="432"/>
      <c r="N117" s="432"/>
      <c r="O117" s="432"/>
      <c r="P117" s="432"/>
      <c r="Q117" s="432"/>
      <c r="R117" s="432"/>
      <c r="S117" s="432"/>
      <c r="T117" s="432"/>
      <c r="U117" s="432"/>
      <c r="V117" s="432"/>
      <c r="W117" s="432"/>
      <c r="X117" s="432"/>
      <c r="Y117" s="432"/>
      <c r="Z117" s="432"/>
    </row>
    <row r="118">
      <c r="A118" s="450">
        <v>45840.0</v>
      </c>
      <c r="B118" s="443"/>
      <c r="C118" s="443"/>
      <c r="D118" s="490"/>
      <c r="E118" s="205"/>
      <c r="F118" s="205"/>
      <c r="G118" s="205"/>
      <c r="H118" s="443"/>
      <c r="I118" s="45"/>
      <c r="J118" s="443"/>
      <c r="K118" s="120" t="s">
        <v>132</v>
      </c>
      <c r="L118" s="432"/>
      <c r="M118" s="432"/>
      <c r="N118" s="432"/>
      <c r="O118" s="432"/>
      <c r="P118" s="432"/>
      <c r="Q118" s="432"/>
      <c r="R118" s="432"/>
      <c r="S118" s="432"/>
      <c r="T118" s="432"/>
      <c r="U118" s="432"/>
      <c r="V118" s="432"/>
      <c r="W118" s="432"/>
      <c r="X118" s="432"/>
      <c r="Y118" s="432"/>
      <c r="Z118" s="432"/>
    </row>
    <row r="119">
      <c r="A119" s="491">
        <v>45840.0</v>
      </c>
      <c r="B119" s="492">
        <f>A119</f>
        <v>45840</v>
      </c>
      <c r="C119" s="493" t="s">
        <v>1170</v>
      </c>
      <c r="D119" s="493" t="s">
        <v>1206</v>
      </c>
      <c r="E119" s="494" t="s">
        <v>625</v>
      </c>
      <c r="F119" s="494">
        <v>5.75493402E8</v>
      </c>
      <c r="G119" s="494"/>
      <c r="H119" s="495">
        <f>SUM(G119:G120)</f>
        <v>0</v>
      </c>
      <c r="I119" s="485" t="str">
        <f>IFS(H119&gt;H121,"W",H119&lt;H121,"L",H119=H121,"D")</f>
        <v>D</v>
      </c>
      <c r="J119" s="459">
        <f t="array" ref="J119">iferror(if(I119="W",lookup(H119,{5000,10000,25000,50000,70000,100000},{150,300,800,1700,2300,3500}),lookup(H119,{5000,10000,25000,50000,70000,100000},{75,150,400,850,1150,1750})),0)</f>
        <v>0</v>
      </c>
      <c r="K119" s="120" t="s">
        <v>132</v>
      </c>
      <c r="L119" s="432"/>
      <c r="M119" s="432"/>
      <c r="N119" s="432"/>
      <c r="O119" s="432"/>
      <c r="P119" s="432"/>
      <c r="Q119" s="432"/>
      <c r="R119" s="432"/>
      <c r="S119" s="432"/>
      <c r="T119" s="432"/>
      <c r="U119" s="432"/>
      <c r="V119" s="432"/>
      <c r="W119" s="432"/>
      <c r="X119" s="432"/>
      <c r="Y119" s="432"/>
      <c r="Z119" s="432"/>
    </row>
    <row r="120">
      <c r="A120" s="491">
        <v>45840.0</v>
      </c>
      <c r="B120" s="440"/>
      <c r="C120" s="440"/>
      <c r="D120" s="490"/>
      <c r="E120" s="494"/>
      <c r="F120" s="494"/>
      <c r="G120" s="494"/>
      <c r="H120" s="443"/>
      <c r="I120" s="45"/>
      <c r="J120" s="443"/>
      <c r="K120" s="120" t="s">
        <v>132</v>
      </c>
      <c r="L120" s="432"/>
      <c r="M120" s="432"/>
      <c r="N120" s="432"/>
      <c r="O120" s="432"/>
      <c r="P120" s="432"/>
      <c r="Q120" s="432"/>
      <c r="R120" s="432"/>
      <c r="S120" s="432"/>
      <c r="T120" s="432"/>
      <c r="U120" s="432"/>
      <c r="V120" s="432"/>
      <c r="W120" s="432"/>
      <c r="X120" s="432"/>
      <c r="Y120" s="432"/>
      <c r="Z120" s="432"/>
    </row>
    <row r="121">
      <c r="A121" s="491">
        <v>45840.0</v>
      </c>
      <c r="B121" s="440"/>
      <c r="C121" s="440"/>
      <c r="D121" s="493" t="s">
        <v>1137</v>
      </c>
      <c r="E121" s="494" t="s">
        <v>281</v>
      </c>
      <c r="F121" s="494">
        <v>8.36497983E8</v>
      </c>
      <c r="G121" s="494"/>
      <c r="H121" s="495">
        <f>SUM(G121:G122)</f>
        <v>0</v>
      </c>
      <c r="I121" s="485" t="str">
        <f>IFS(H121&gt;H119,"W",H121&lt;H119,"L",H121=H119,"D")</f>
        <v>D</v>
      </c>
      <c r="J121" s="459">
        <f t="array" ref="J121">iferror(if(I121="W",lookup(H121,{5000,10000,25000,50000,70000,100000},{150,300,800,1700,2300,3500}),lookup(H121,{5000,10000,25000,50000,70000,100000},{75,150,400,850,1150,1750})),0)</f>
        <v>0</v>
      </c>
      <c r="K121" s="120" t="s">
        <v>132</v>
      </c>
      <c r="L121" s="432"/>
      <c r="M121" s="432"/>
      <c r="N121" s="432"/>
      <c r="O121" s="432"/>
      <c r="P121" s="432"/>
      <c r="Q121" s="432"/>
      <c r="R121" s="432"/>
      <c r="S121" s="432"/>
      <c r="T121" s="432"/>
      <c r="U121" s="432"/>
      <c r="V121" s="432"/>
      <c r="W121" s="432"/>
      <c r="X121" s="432"/>
      <c r="Y121" s="432"/>
      <c r="Z121" s="432"/>
    </row>
    <row r="122">
      <c r="A122" s="491">
        <v>45840.0</v>
      </c>
      <c r="B122" s="443"/>
      <c r="C122" s="443"/>
      <c r="D122" s="490"/>
      <c r="E122" s="494">
        <v>1.074605814E9</v>
      </c>
      <c r="F122" s="494">
        <v>8.4420225E8</v>
      </c>
      <c r="G122" s="494"/>
      <c r="H122" s="443"/>
      <c r="I122" s="45"/>
      <c r="J122" s="443"/>
      <c r="K122" s="120" t="s">
        <v>132</v>
      </c>
      <c r="L122" s="432"/>
      <c r="M122" s="432"/>
      <c r="N122" s="432"/>
      <c r="O122" s="432"/>
      <c r="P122" s="432"/>
      <c r="Q122" s="432"/>
      <c r="R122" s="432"/>
      <c r="S122" s="432"/>
      <c r="T122" s="432"/>
      <c r="U122" s="432"/>
      <c r="V122" s="432"/>
      <c r="W122" s="432"/>
      <c r="X122" s="432"/>
      <c r="Y122" s="432"/>
      <c r="Z122" s="432"/>
    </row>
    <row r="123">
      <c r="A123" s="450">
        <v>45840.0</v>
      </c>
      <c r="B123" s="489">
        <f>A123</f>
        <v>45840</v>
      </c>
      <c r="C123" s="449" t="s">
        <v>1172</v>
      </c>
      <c r="D123" s="449" t="s">
        <v>1139</v>
      </c>
      <c r="E123" s="205" t="s">
        <v>168</v>
      </c>
      <c r="F123" s="205">
        <v>8.35222775E8</v>
      </c>
      <c r="G123" s="205">
        <v>90.0</v>
      </c>
      <c r="H123" s="484">
        <f>SUM(G123:G124)</f>
        <v>640</v>
      </c>
      <c r="I123" s="485" t="str">
        <f>IFS(H123&gt;H125,"W",H123&lt;H125,"L",H123=H125,"D")</f>
        <v>W</v>
      </c>
      <c r="J123" s="459">
        <f t="array" ref="J123">iferror(if(I123="W",lookup(H123,{5000,10000,25000,50000,70000,100000},{150,300,800,1700,2300,3500}),lookup(H123,{5000,10000,25000,50000,70000,100000},{75,150,400,850,1150,1750})),0)</f>
        <v>0</v>
      </c>
      <c r="K123" s="436"/>
      <c r="L123" s="432"/>
      <c r="M123" s="432"/>
      <c r="N123" s="432"/>
      <c r="O123" s="432"/>
      <c r="P123" s="432"/>
      <c r="Q123" s="432"/>
      <c r="R123" s="432"/>
      <c r="S123" s="432"/>
      <c r="T123" s="432"/>
      <c r="U123" s="432"/>
      <c r="V123" s="432"/>
      <c r="W123" s="432"/>
      <c r="X123" s="432"/>
      <c r="Y123" s="432"/>
      <c r="Z123" s="432"/>
    </row>
    <row r="124">
      <c r="A124" s="450">
        <v>45840.0</v>
      </c>
      <c r="B124" s="440"/>
      <c r="C124" s="440"/>
      <c r="D124" s="490"/>
      <c r="E124" s="205" t="s">
        <v>162</v>
      </c>
      <c r="F124" s="205">
        <v>8.33635123E8</v>
      </c>
      <c r="G124" s="205">
        <v>550.0</v>
      </c>
      <c r="H124" s="443"/>
      <c r="I124" s="45"/>
      <c r="J124" s="443"/>
      <c r="K124" s="436"/>
      <c r="L124" s="432"/>
      <c r="M124" s="432"/>
      <c r="N124" s="432"/>
      <c r="O124" s="432"/>
      <c r="P124" s="432"/>
      <c r="Q124" s="432"/>
      <c r="R124" s="432"/>
      <c r="S124" s="432"/>
      <c r="T124" s="432"/>
      <c r="U124" s="432"/>
      <c r="V124" s="432"/>
      <c r="W124" s="432"/>
      <c r="X124" s="432"/>
      <c r="Y124" s="432"/>
      <c r="Z124" s="432"/>
    </row>
    <row r="125">
      <c r="A125" s="450">
        <v>45840.0</v>
      </c>
      <c r="B125" s="440"/>
      <c r="C125" s="440"/>
      <c r="D125" s="449" t="s">
        <v>1137</v>
      </c>
      <c r="E125" s="205" t="s">
        <v>901</v>
      </c>
      <c r="F125" s="205">
        <v>8.20511123E8</v>
      </c>
      <c r="G125" s="205">
        <v>20.0</v>
      </c>
      <c r="H125" s="484">
        <f>SUM(G125:G126)</f>
        <v>40</v>
      </c>
      <c r="I125" s="485" t="str">
        <f>IFS(H125&gt;H123,"W",H125&lt;H123,"L",H125=H123,"D")</f>
        <v>L</v>
      </c>
      <c r="J125" s="459">
        <f t="array" ref="J125">iferror(if(I125="W",lookup(H125,{5000,10000,25000,50000,70000,100000},{150,300,800,1700,2300,3500}),lookup(H125,{5000,10000,25000,50000,70000,100000},{75,150,400,850,1150,1750})),0)</f>
        <v>0</v>
      </c>
      <c r="K125" s="436"/>
      <c r="L125" s="432"/>
      <c r="M125" s="432"/>
      <c r="N125" s="432"/>
      <c r="O125" s="432"/>
      <c r="P125" s="432"/>
      <c r="Q125" s="432"/>
      <c r="R125" s="432"/>
      <c r="S125" s="432"/>
      <c r="T125" s="432"/>
      <c r="U125" s="432"/>
      <c r="V125" s="432"/>
      <c r="W125" s="432"/>
      <c r="X125" s="432"/>
      <c r="Y125" s="432"/>
      <c r="Z125" s="432"/>
    </row>
    <row r="126">
      <c r="A126" s="450">
        <v>45840.0</v>
      </c>
      <c r="B126" s="443"/>
      <c r="C126" s="443"/>
      <c r="D126" s="490"/>
      <c r="E126" s="205" t="s">
        <v>226</v>
      </c>
      <c r="F126" s="205">
        <v>5.94266288E8</v>
      </c>
      <c r="G126" s="205">
        <v>20.0</v>
      </c>
      <c r="H126" s="443"/>
      <c r="I126" s="45"/>
      <c r="J126" s="443"/>
      <c r="K126" s="436"/>
      <c r="L126" s="432"/>
      <c r="M126" s="432"/>
      <c r="N126" s="432"/>
      <c r="O126" s="432"/>
      <c r="P126" s="432"/>
      <c r="Q126" s="432"/>
      <c r="R126" s="432"/>
      <c r="S126" s="432"/>
      <c r="T126" s="432"/>
      <c r="U126" s="432"/>
      <c r="V126" s="432"/>
      <c r="W126" s="432"/>
      <c r="X126" s="432"/>
      <c r="Y126" s="432"/>
      <c r="Z126" s="432"/>
    </row>
    <row r="127">
      <c r="A127" s="491">
        <v>45840.0</v>
      </c>
      <c r="B127" s="492">
        <f>A127</f>
        <v>45840</v>
      </c>
      <c r="C127" s="493" t="s">
        <v>1174</v>
      </c>
      <c r="D127" s="493" t="s">
        <v>1139</v>
      </c>
      <c r="E127" s="494" t="s">
        <v>310</v>
      </c>
      <c r="F127" s="494">
        <v>8.20511123E8</v>
      </c>
      <c r="G127" s="496">
        <v>50.0</v>
      </c>
      <c r="H127" s="495">
        <f>SUM(G127:G128)</f>
        <v>91</v>
      </c>
      <c r="I127" s="485" t="str">
        <f>IFS(H127&gt;H129,"W",H127&lt;H129,"L",H127=H129,"D")</f>
        <v>L</v>
      </c>
      <c r="J127" s="459">
        <f t="array" ref="J127">iferror(if(I127="W",lookup(H127,{5000,10000,25000,50000,70000,100000},{150,300,800,1700,2300,3500}),lookup(H127,{5000,10000,25000,50000,70000,100000},{75,150,400,850,1150,1750})),0)</f>
        <v>0</v>
      </c>
      <c r="K127" s="436"/>
      <c r="L127" s="432"/>
      <c r="M127" s="432"/>
      <c r="N127" s="432"/>
      <c r="O127" s="432"/>
      <c r="P127" s="432"/>
      <c r="Q127" s="432"/>
      <c r="R127" s="432"/>
      <c r="S127" s="432"/>
      <c r="T127" s="432"/>
      <c r="U127" s="432"/>
      <c r="V127" s="432"/>
      <c r="W127" s="432"/>
      <c r="X127" s="432"/>
      <c r="Y127" s="432"/>
      <c r="Z127" s="432"/>
    </row>
    <row r="128">
      <c r="A128" s="491">
        <v>45840.0</v>
      </c>
      <c r="B128" s="440"/>
      <c r="C128" s="440"/>
      <c r="D128" s="490"/>
      <c r="E128" s="494" t="s">
        <v>162</v>
      </c>
      <c r="F128" s="494">
        <v>8.33635123E8</v>
      </c>
      <c r="G128" s="496">
        <v>41.0</v>
      </c>
      <c r="H128" s="443"/>
      <c r="I128" s="45"/>
      <c r="J128" s="443"/>
      <c r="K128" s="436"/>
      <c r="L128" s="432"/>
      <c r="M128" s="432"/>
      <c r="N128" s="432"/>
      <c r="O128" s="432"/>
      <c r="P128" s="432"/>
      <c r="Q128" s="432"/>
      <c r="R128" s="432"/>
      <c r="S128" s="432"/>
      <c r="T128" s="432"/>
      <c r="U128" s="432"/>
      <c r="V128" s="432"/>
      <c r="W128" s="432"/>
      <c r="X128" s="432"/>
      <c r="Y128" s="432"/>
      <c r="Z128" s="432"/>
    </row>
    <row r="129">
      <c r="A129" s="491">
        <v>45840.0</v>
      </c>
      <c r="B129" s="440"/>
      <c r="C129" s="440"/>
      <c r="D129" s="493" t="s">
        <v>1143</v>
      </c>
      <c r="E129" s="494" t="s">
        <v>319</v>
      </c>
      <c r="F129" s="494">
        <v>5.94266288E8</v>
      </c>
      <c r="G129" s="496">
        <v>1410.0</v>
      </c>
      <c r="H129" s="495">
        <f>SUM(G129:G130)</f>
        <v>1690</v>
      </c>
      <c r="I129" s="485" t="str">
        <f>IFS(H129&gt;H127,"W",H129&lt;H127,"L",H129=H127,"D")</f>
        <v>W</v>
      </c>
      <c r="J129" s="459">
        <f t="array" ref="J129">iferror(if(I129="W",lookup(H129,{5000,10000,25000,50000,70000,100000},{150,300,800,1700,2300,3500}),lookup(H129,{5000,10000,25000,50000,70000,100000},{75,150,400,850,1150,1750})),0)</f>
        <v>0</v>
      </c>
      <c r="K129" s="436"/>
      <c r="L129" s="432"/>
      <c r="M129" s="432"/>
      <c r="N129" s="432"/>
      <c r="O129" s="432"/>
      <c r="P129" s="432"/>
      <c r="Q129" s="432"/>
      <c r="R129" s="432"/>
      <c r="S129" s="432"/>
      <c r="T129" s="432"/>
      <c r="U129" s="432"/>
      <c r="V129" s="432"/>
      <c r="W129" s="432"/>
      <c r="X129" s="432"/>
      <c r="Y129" s="432"/>
      <c r="Z129" s="432"/>
    </row>
    <row r="130">
      <c r="A130" s="491">
        <v>45840.0</v>
      </c>
      <c r="B130" s="443"/>
      <c r="C130" s="443"/>
      <c r="D130" s="490"/>
      <c r="E130" s="494" t="s">
        <v>507</v>
      </c>
      <c r="F130" s="494">
        <v>8.35222775E8</v>
      </c>
      <c r="G130" s="496">
        <v>280.0</v>
      </c>
      <c r="H130" s="443"/>
      <c r="I130" s="45"/>
      <c r="J130" s="443"/>
      <c r="K130" s="436"/>
      <c r="L130" s="432"/>
      <c r="M130" s="432"/>
      <c r="N130" s="432"/>
      <c r="O130" s="432"/>
      <c r="P130" s="432"/>
      <c r="Q130" s="432"/>
      <c r="R130" s="432"/>
      <c r="S130" s="432"/>
      <c r="T130" s="432"/>
      <c r="U130" s="432"/>
      <c r="V130" s="432"/>
      <c r="W130" s="432"/>
      <c r="X130" s="432"/>
      <c r="Y130" s="432"/>
      <c r="Z130" s="432"/>
    </row>
    <row r="131">
      <c r="A131" s="479" t="s">
        <v>116</v>
      </c>
      <c r="B131" s="480" t="s">
        <v>16</v>
      </c>
      <c r="C131" s="430" t="s">
        <v>1039</v>
      </c>
      <c r="D131" s="430" t="s">
        <v>118</v>
      </c>
      <c r="E131" s="431" t="s">
        <v>1040</v>
      </c>
      <c r="F131" s="430" t="s">
        <v>1041</v>
      </c>
      <c r="G131" s="430" t="s">
        <v>121</v>
      </c>
      <c r="H131" s="430" t="s">
        <v>1135</v>
      </c>
      <c r="I131" s="430" t="s">
        <v>122</v>
      </c>
      <c r="J131" s="430" t="s">
        <v>9</v>
      </c>
      <c r="K131" s="431" t="s">
        <v>52</v>
      </c>
      <c r="L131" s="432"/>
      <c r="M131" s="432"/>
      <c r="N131" s="432"/>
      <c r="O131" s="432"/>
      <c r="P131" s="432"/>
      <c r="Q131" s="432"/>
      <c r="R131" s="432"/>
      <c r="S131" s="432"/>
      <c r="T131" s="432"/>
      <c r="U131" s="432"/>
      <c r="V131" s="432"/>
      <c r="W131" s="432"/>
      <c r="X131" s="432"/>
      <c r="Y131" s="432"/>
      <c r="Z131" s="432"/>
    </row>
    <row r="132">
      <c r="A132" s="450">
        <v>45841.0</v>
      </c>
      <c r="B132" s="489">
        <f>A132</f>
        <v>45841</v>
      </c>
      <c r="C132" s="449" t="s">
        <v>1136</v>
      </c>
      <c r="D132" s="449" t="s">
        <v>1137</v>
      </c>
      <c r="E132" s="205" t="s">
        <v>226</v>
      </c>
      <c r="F132" s="205">
        <v>5.94266288E8</v>
      </c>
      <c r="G132" s="205">
        <v>60.0</v>
      </c>
      <c r="H132" s="484">
        <f>SUM(G132:G133)</f>
        <v>110</v>
      </c>
      <c r="I132" s="485" t="str">
        <f>IFS(H132&gt;H134,"W",H132&lt;H134,"L",H132=H134,"D")</f>
        <v>L</v>
      </c>
      <c r="J132" s="459">
        <f t="array" ref="J132">iferror(if(I132="W",lookup(H132,{5000,10000,25000,50000,70000,100000},{150,300,800,1700,2300,3500}),lookup(H132,{5000,10000,25000,50000,70000,100000},{75,150,400,850,1150,1750})),0)</f>
        <v>0</v>
      </c>
      <c r="K132" s="436"/>
      <c r="L132" s="432"/>
      <c r="M132" s="432"/>
      <c r="N132" s="432"/>
      <c r="O132" s="432"/>
      <c r="P132" s="432"/>
      <c r="Q132" s="432"/>
      <c r="R132" s="432"/>
      <c r="S132" s="432"/>
      <c r="T132" s="432"/>
      <c r="U132" s="432"/>
      <c r="V132" s="432"/>
      <c r="W132" s="432"/>
      <c r="X132" s="432"/>
      <c r="Y132" s="432"/>
      <c r="Z132" s="432"/>
    </row>
    <row r="133">
      <c r="A133" s="450">
        <v>45841.0</v>
      </c>
      <c r="B133" s="440"/>
      <c r="C133" s="440"/>
      <c r="D133" s="490"/>
      <c r="E133" s="205" t="s">
        <v>1207</v>
      </c>
      <c r="F133" s="205">
        <v>5.61656213E8</v>
      </c>
      <c r="G133" s="205">
        <v>50.0</v>
      </c>
      <c r="H133" s="443"/>
      <c r="I133" s="45"/>
      <c r="J133" s="443"/>
      <c r="K133" s="436"/>
      <c r="L133" s="432"/>
      <c r="M133" s="432"/>
      <c r="N133" s="432"/>
      <c r="O133" s="432"/>
      <c r="P133" s="432"/>
      <c r="Q133" s="432"/>
      <c r="R133" s="432"/>
      <c r="S133" s="432"/>
      <c r="T133" s="432"/>
      <c r="U133" s="432"/>
      <c r="V133" s="432"/>
      <c r="W133" s="432"/>
      <c r="X133" s="432"/>
      <c r="Y133" s="432"/>
      <c r="Z133" s="432"/>
    </row>
    <row r="134">
      <c r="A134" s="450">
        <v>45841.0</v>
      </c>
      <c r="B134" s="440"/>
      <c r="C134" s="440"/>
      <c r="D134" s="449" t="s">
        <v>1139</v>
      </c>
      <c r="E134" s="205" t="s">
        <v>372</v>
      </c>
      <c r="F134" s="205">
        <v>7.36857214E8</v>
      </c>
      <c r="G134" s="205">
        <v>60.0</v>
      </c>
      <c r="H134" s="484">
        <f>SUM(G134:G135)</f>
        <v>120</v>
      </c>
      <c r="I134" s="485" t="str">
        <f>IFS(H134&gt;H132,"W",H134&lt;H132,"L",H134=H132,"D")</f>
        <v>W</v>
      </c>
      <c r="J134" s="459">
        <f t="array" ref="J134">iferror(if(I134="W",lookup(H134,{5000,10000,25000,50000,70000,100000},{150,300,800,1700,2300,3500}),lookup(H134,{5000,10000,25000,50000,70000,100000},{75,150,400,850,1150,1750})),0)</f>
        <v>0</v>
      </c>
      <c r="K134" s="436"/>
      <c r="L134" s="432"/>
      <c r="M134" s="432"/>
      <c r="N134" s="432"/>
      <c r="O134" s="432"/>
      <c r="P134" s="432"/>
      <c r="Q134" s="432"/>
      <c r="R134" s="432"/>
      <c r="S134" s="432"/>
      <c r="T134" s="432"/>
      <c r="U134" s="432"/>
      <c r="V134" s="432"/>
      <c r="W134" s="432"/>
      <c r="X134" s="432"/>
      <c r="Y134" s="432"/>
      <c r="Z134" s="432"/>
    </row>
    <row r="135">
      <c r="A135" s="450">
        <v>45841.0</v>
      </c>
      <c r="B135" s="443"/>
      <c r="C135" s="443"/>
      <c r="D135" s="490"/>
      <c r="E135" s="205" t="s">
        <v>400</v>
      </c>
      <c r="F135" s="205">
        <v>5.37124071E8</v>
      </c>
      <c r="G135" s="205">
        <v>60.0</v>
      </c>
      <c r="H135" s="443"/>
      <c r="I135" s="45"/>
      <c r="J135" s="443"/>
      <c r="K135" s="436"/>
      <c r="L135" s="432"/>
      <c r="M135" s="432"/>
      <c r="N135" s="432"/>
      <c r="O135" s="432"/>
      <c r="P135" s="432"/>
      <c r="Q135" s="432"/>
      <c r="R135" s="432"/>
      <c r="S135" s="432"/>
      <c r="T135" s="432"/>
      <c r="U135" s="432"/>
      <c r="V135" s="432"/>
      <c r="W135" s="432"/>
      <c r="X135" s="432"/>
      <c r="Y135" s="432"/>
      <c r="Z135" s="432"/>
    </row>
    <row r="136">
      <c r="A136" s="491">
        <v>45841.0</v>
      </c>
      <c r="B136" s="492">
        <f>A136</f>
        <v>45841</v>
      </c>
      <c r="C136" s="493" t="s">
        <v>1141</v>
      </c>
      <c r="D136" s="493" t="s">
        <v>1137</v>
      </c>
      <c r="E136" s="494" t="s">
        <v>226</v>
      </c>
      <c r="F136" s="496">
        <v>5.94266288E8</v>
      </c>
      <c r="G136" s="496">
        <v>280.0</v>
      </c>
      <c r="H136" s="495">
        <f>SUM(G136:G137)</f>
        <v>610</v>
      </c>
      <c r="I136" s="485" t="str">
        <f>IFS(H136&gt;H138,"W",H136&lt;H138,"L",H136=H138,"D")</f>
        <v>D</v>
      </c>
      <c r="J136" s="459">
        <f t="array" ref="J136">iferror(if(I136="W",lookup(H136,{5000,10000,25000,50000,70000,100000},{150,300,800,1700,2300,3500}),lookup(H136,{5000,10000,25000,50000,70000,100000},{75,150,400,850,1150,1750})),0)</f>
        <v>0</v>
      </c>
      <c r="K136" s="436"/>
      <c r="L136" s="432"/>
      <c r="M136" s="432"/>
      <c r="N136" s="432"/>
      <c r="O136" s="432"/>
      <c r="P136" s="432"/>
      <c r="Q136" s="432"/>
      <c r="R136" s="432"/>
      <c r="S136" s="432"/>
      <c r="T136" s="432"/>
      <c r="U136" s="432"/>
      <c r="V136" s="432"/>
      <c r="W136" s="432"/>
      <c r="X136" s="432"/>
      <c r="Y136" s="432"/>
      <c r="Z136" s="432"/>
    </row>
    <row r="137">
      <c r="A137" s="491">
        <v>45841.0</v>
      </c>
      <c r="B137" s="440"/>
      <c r="C137" s="440"/>
      <c r="D137" s="490"/>
      <c r="E137" s="494" t="s">
        <v>229</v>
      </c>
      <c r="F137" s="496">
        <v>5.37124071E8</v>
      </c>
      <c r="G137" s="496">
        <v>330.0</v>
      </c>
      <c r="H137" s="443"/>
      <c r="I137" s="45"/>
      <c r="J137" s="443"/>
      <c r="K137" s="436"/>
      <c r="L137" s="432"/>
      <c r="M137" s="432"/>
      <c r="N137" s="432"/>
      <c r="O137" s="432"/>
      <c r="P137" s="432"/>
      <c r="Q137" s="432"/>
      <c r="R137" s="432"/>
      <c r="S137" s="432"/>
      <c r="T137" s="432"/>
      <c r="U137" s="432"/>
      <c r="V137" s="432"/>
      <c r="W137" s="432"/>
      <c r="X137" s="432"/>
      <c r="Y137" s="432"/>
      <c r="Z137" s="432"/>
    </row>
    <row r="138">
      <c r="A138" s="491">
        <v>45841.0</v>
      </c>
      <c r="B138" s="440"/>
      <c r="C138" s="440"/>
      <c r="D138" s="493" t="s">
        <v>1139</v>
      </c>
      <c r="E138" s="494" t="s">
        <v>354</v>
      </c>
      <c r="F138" s="496">
        <v>6.63505369E8</v>
      </c>
      <c r="G138" s="496">
        <v>340.0</v>
      </c>
      <c r="H138" s="495">
        <f>SUM(G138:G139)</f>
        <v>610</v>
      </c>
      <c r="I138" s="485" t="str">
        <f>IFS(H138&gt;H136,"W",H138&lt;H136,"L",H138=H136,"D")</f>
        <v>D</v>
      </c>
      <c r="J138" s="459">
        <f t="array" ref="J138">iferror(if(I138="W",lookup(H138,{5000,10000,25000,50000,70000,100000},{150,300,800,1700,2300,3500}),lookup(H138,{5000,10000,25000,50000,70000,100000},{75,150,400,850,1150,1750})),0)</f>
        <v>0</v>
      </c>
      <c r="K138" s="436"/>
      <c r="L138" s="432"/>
      <c r="M138" s="432"/>
      <c r="N138" s="432"/>
      <c r="O138" s="432"/>
      <c r="P138" s="432"/>
      <c r="Q138" s="432"/>
      <c r="R138" s="432"/>
      <c r="S138" s="432"/>
      <c r="T138" s="432"/>
      <c r="U138" s="432"/>
      <c r="V138" s="432"/>
      <c r="W138" s="432"/>
      <c r="X138" s="432"/>
      <c r="Y138" s="432"/>
      <c r="Z138" s="432"/>
    </row>
    <row r="139">
      <c r="A139" s="491">
        <v>45841.0</v>
      </c>
      <c r="B139" s="443"/>
      <c r="C139" s="443"/>
      <c r="D139" s="490"/>
      <c r="E139" s="494" t="s">
        <v>310</v>
      </c>
      <c r="F139" s="496">
        <v>8.20511123E8</v>
      </c>
      <c r="G139" s="496">
        <v>270.0</v>
      </c>
      <c r="H139" s="443"/>
      <c r="I139" s="45"/>
      <c r="J139" s="443"/>
      <c r="K139" s="436"/>
      <c r="L139" s="432"/>
      <c r="M139" s="432"/>
      <c r="N139" s="432"/>
      <c r="O139" s="432"/>
      <c r="P139" s="432"/>
      <c r="Q139" s="432"/>
      <c r="R139" s="432"/>
      <c r="S139" s="432"/>
      <c r="T139" s="432"/>
      <c r="U139" s="432"/>
      <c r="V139" s="432"/>
      <c r="W139" s="432"/>
      <c r="X139" s="432"/>
      <c r="Y139" s="432"/>
      <c r="Z139" s="432"/>
    </row>
    <row r="140">
      <c r="A140" s="450">
        <v>45841.0</v>
      </c>
      <c r="B140" s="489">
        <f>A140</f>
        <v>45841</v>
      </c>
      <c r="C140" s="449" t="s">
        <v>1142</v>
      </c>
      <c r="D140" s="449" t="s">
        <v>1143</v>
      </c>
      <c r="E140" s="205" t="s">
        <v>319</v>
      </c>
      <c r="F140" s="205">
        <v>5.94266288E8</v>
      </c>
      <c r="G140" s="205">
        <v>40.0</v>
      </c>
      <c r="H140" s="484">
        <f>SUM(G140:G141)</f>
        <v>150</v>
      </c>
      <c r="I140" s="485" t="str">
        <f>IFS(H140&gt;H142,"W",H140&lt;H142,"L",H140=H142,"D")</f>
        <v>L</v>
      </c>
      <c r="J140" s="459">
        <f t="array" ref="J140">iferror(if(I140="W",lookup(H140,{5000,10000,25000,50000,70000,100000},{150,300,800,1700,2300,3500}),lookup(H140,{5000,10000,25000,50000,70000,100000},{75,150,400,850,1150,1750})),0)</f>
        <v>0</v>
      </c>
      <c r="K140" s="436"/>
      <c r="L140" s="432"/>
      <c r="M140" s="432"/>
      <c r="N140" s="432"/>
      <c r="O140" s="432"/>
      <c r="P140" s="432"/>
      <c r="Q140" s="432"/>
      <c r="R140" s="432"/>
      <c r="S140" s="432"/>
      <c r="T140" s="432"/>
      <c r="U140" s="432"/>
      <c r="V140" s="432"/>
      <c r="W140" s="432"/>
      <c r="X140" s="432"/>
      <c r="Y140" s="432"/>
      <c r="Z140" s="432"/>
    </row>
    <row r="141">
      <c r="A141" s="450">
        <v>45841.0</v>
      </c>
      <c r="B141" s="440"/>
      <c r="C141" s="440"/>
      <c r="D141" s="490"/>
      <c r="E141" s="205" t="s">
        <v>310</v>
      </c>
      <c r="F141" s="205">
        <v>8.20511123E8</v>
      </c>
      <c r="G141" s="205">
        <v>110.0</v>
      </c>
      <c r="H141" s="443"/>
      <c r="I141" s="45"/>
      <c r="J141" s="443"/>
      <c r="K141" s="436"/>
      <c r="L141" s="432"/>
      <c r="M141" s="432"/>
      <c r="N141" s="432"/>
      <c r="O141" s="432"/>
      <c r="P141" s="432"/>
      <c r="Q141" s="432"/>
      <c r="R141" s="432"/>
      <c r="S141" s="432"/>
      <c r="T141" s="432"/>
      <c r="U141" s="432"/>
      <c r="V141" s="432"/>
      <c r="W141" s="432"/>
      <c r="X141" s="432"/>
      <c r="Y141" s="432"/>
      <c r="Z141" s="432"/>
    </row>
    <row r="142">
      <c r="A142" s="450">
        <v>45841.0</v>
      </c>
      <c r="B142" s="440"/>
      <c r="C142" s="440"/>
      <c r="D142" s="449" t="s">
        <v>1139</v>
      </c>
      <c r="E142" s="205" t="s">
        <v>400</v>
      </c>
      <c r="F142" s="205">
        <v>5.37124071E8</v>
      </c>
      <c r="G142" s="205">
        <v>210.0</v>
      </c>
      <c r="H142" s="484">
        <f>SUM(G142:G143)</f>
        <v>940</v>
      </c>
      <c r="I142" s="485" t="str">
        <f>IFS(H142&gt;H140,"W",H142&lt;H140,"L",H142=H140,"D")</f>
        <v>W</v>
      </c>
      <c r="J142" s="459">
        <f t="array" ref="J142">iferror(if(I142="W",lookup(H142,{5000,10000,25000,50000,70000,100000},{150,300,800,1700,2300,3500}),lookup(H142,{5000,10000,25000,50000,70000,100000},{75,150,400,850,1150,1750})),0)</f>
        <v>0</v>
      </c>
      <c r="K142" s="436"/>
      <c r="L142" s="432"/>
      <c r="M142" s="432"/>
      <c r="N142" s="432"/>
      <c r="O142" s="432"/>
      <c r="P142" s="432"/>
      <c r="Q142" s="432"/>
      <c r="R142" s="432"/>
      <c r="S142" s="432"/>
      <c r="T142" s="432"/>
      <c r="U142" s="432"/>
      <c r="V142" s="432"/>
      <c r="W142" s="432"/>
      <c r="X142" s="432"/>
      <c r="Y142" s="432"/>
      <c r="Z142" s="432"/>
    </row>
    <row r="143">
      <c r="A143" s="450">
        <v>45841.0</v>
      </c>
      <c r="B143" s="443"/>
      <c r="C143" s="443"/>
      <c r="D143" s="490"/>
      <c r="E143" s="205" t="s">
        <v>1208</v>
      </c>
      <c r="F143" s="205">
        <v>5.61656213E8</v>
      </c>
      <c r="G143" s="205">
        <v>730.0</v>
      </c>
      <c r="H143" s="443"/>
      <c r="I143" s="45"/>
      <c r="J143" s="443"/>
      <c r="K143" s="436"/>
      <c r="L143" s="432"/>
      <c r="M143" s="432"/>
      <c r="N143" s="432"/>
      <c r="O143" s="432"/>
      <c r="P143" s="432"/>
      <c r="Q143" s="432"/>
      <c r="R143" s="432"/>
      <c r="S143" s="432"/>
      <c r="T143" s="432"/>
      <c r="U143" s="432"/>
      <c r="V143" s="432"/>
      <c r="W143" s="432"/>
      <c r="X143" s="432"/>
      <c r="Y143" s="432"/>
      <c r="Z143" s="432"/>
    </row>
    <row r="144">
      <c r="A144" s="491">
        <v>45841.0</v>
      </c>
      <c r="B144" s="492">
        <f>A144</f>
        <v>45841</v>
      </c>
      <c r="C144" s="493" t="s">
        <v>1144</v>
      </c>
      <c r="D144" s="493" t="s">
        <v>1145</v>
      </c>
      <c r="E144" s="494" t="s">
        <v>1151</v>
      </c>
      <c r="F144" s="496">
        <v>7.33753743E8</v>
      </c>
      <c r="G144" s="496">
        <v>820.0</v>
      </c>
      <c r="H144" s="495">
        <f>SUM(G144:G145)</f>
        <v>2791</v>
      </c>
      <c r="I144" s="485" t="str">
        <f>IFS(H144&gt;H146,"W",H144&lt;H146,"L",H144=H146,"D")</f>
        <v>W</v>
      </c>
      <c r="J144" s="459">
        <f t="array" ref="J144">iferror(if(I144="W",lookup(H144,{5000,10000,25000,50000,70000,100000},{150,300,800,1700,2300,3500}),lookup(H144,{5000,10000,25000,50000,70000,100000},{75,150,400,850,1150,1750})),0)</f>
        <v>0</v>
      </c>
      <c r="K144" s="436"/>
      <c r="L144" s="451" t="s">
        <v>428</v>
      </c>
      <c r="M144" s="432"/>
      <c r="N144" s="432"/>
      <c r="O144" s="432"/>
      <c r="P144" s="432"/>
      <c r="Q144" s="432"/>
      <c r="R144" s="432"/>
      <c r="S144" s="432"/>
      <c r="T144" s="432"/>
      <c r="U144" s="432"/>
      <c r="V144" s="432"/>
      <c r="W144" s="432"/>
      <c r="X144" s="432"/>
      <c r="Y144" s="432"/>
      <c r="Z144" s="432"/>
    </row>
    <row r="145">
      <c r="A145" s="491">
        <v>45841.0</v>
      </c>
      <c r="B145" s="440"/>
      <c r="C145" s="440"/>
      <c r="D145" s="490"/>
      <c r="E145" s="494" t="s">
        <v>335</v>
      </c>
      <c r="F145" s="496">
        <v>6.69588083E8</v>
      </c>
      <c r="G145" s="496">
        <v>1971.0</v>
      </c>
      <c r="H145" s="443"/>
      <c r="I145" s="45"/>
      <c r="J145" s="443"/>
      <c r="K145" s="436"/>
      <c r="L145" s="432"/>
      <c r="M145" s="432"/>
      <c r="N145" s="432"/>
      <c r="O145" s="432"/>
      <c r="P145" s="432"/>
      <c r="Q145" s="432"/>
      <c r="R145" s="432"/>
      <c r="S145" s="432"/>
      <c r="T145" s="432"/>
      <c r="U145" s="432"/>
      <c r="V145" s="432"/>
      <c r="W145" s="432"/>
      <c r="X145" s="432"/>
      <c r="Y145" s="432"/>
      <c r="Z145" s="432"/>
    </row>
    <row r="146">
      <c r="A146" s="491">
        <v>45841.0</v>
      </c>
      <c r="B146" s="440"/>
      <c r="C146" s="440"/>
      <c r="D146" s="493" t="s">
        <v>1146</v>
      </c>
      <c r="E146" s="496" t="s">
        <v>1153</v>
      </c>
      <c r="F146" s="496">
        <v>5.21047475E8</v>
      </c>
      <c r="G146" s="496">
        <v>440.0</v>
      </c>
      <c r="H146" s="495">
        <f>SUM(G146:G147)</f>
        <v>890</v>
      </c>
      <c r="I146" s="485" t="str">
        <f>IFS(H146&gt;H144,"W",H146&lt;H144,"L",H146=H144,"D")</f>
        <v>L</v>
      </c>
      <c r="J146" s="459">
        <f t="array" ref="J146">iferror(if(I146="W",lookup(H146,{5000,10000,25000,50000,70000,100000},{150,300,800,1700,2300,3500}),lookup(H146,{5000,10000,25000,50000,70000,100000},{75,150,400,850,1150,1750})),0)</f>
        <v>0</v>
      </c>
      <c r="K146" s="436"/>
      <c r="L146" s="432"/>
      <c r="M146" s="432"/>
      <c r="N146" s="432"/>
      <c r="O146" s="432"/>
      <c r="P146" s="432"/>
      <c r="Q146" s="432"/>
      <c r="R146" s="432"/>
      <c r="S146" s="432"/>
      <c r="T146" s="432"/>
      <c r="U146" s="432"/>
      <c r="V146" s="432"/>
      <c r="W146" s="432"/>
      <c r="X146" s="432"/>
      <c r="Y146" s="432"/>
      <c r="Z146" s="432"/>
    </row>
    <row r="147">
      <c r="A147" s="491">
        <v>45841.0</v>
      </c>
      <c r="B147" s="443"/>
      <c r="C147" s="443"/>
      <c r="D147" s="490"/>
      <c r="E147" s="494" t="s">
        <v>1209</v>
      </c>
      <c r="F147" s="496">
        <v>8.06540298E8</v>
      </c>
      <c r="G147" s="496">
        <v>450.0</v>
      </c>
      <c r="H147" s="443"/>
      <c r="I147" s="45"/>
      <c r="J147" s="443"/>
      <c r="K147" s="436"/>
      <c r="L147" s="432"/>
      <c r="M147" s="432"/>
      <c r="N147" s="432"/>
      <c r="O147" s="432"/>
      <c r="P147" s="432"/>
      <c r="Q147" s="432"/>
      <c r="R147" s="432"/>
      <c r="S147" s="432"/>
      <c r="T147" s="432"/>
      <c r="U147" s="432"/>
      <c r="V147" s="432"/>
      <c r="W147" s="432"/>
      <c r="X147" s="432"/>
      <c r="Y147" s="432"/>
      <c r="Z147" s="432"/>
    </row>
    <row r="148">
      <c r="A148" s="450">
        <v>45841.0</v>
      </c>
      <c r="B148" s="489">
        <f>A148</f>
        <v>45841</v>
      </c>
      <c r="C148" s="449" t="s">
        <v>1147</v>
      </c>
      <c r="D148" s="449" t="s">
        <v>1145</v>
      </c>
      <c r="E148" s="205" t="s">
        <v>1057</v>
      </c>
      <c r="F148" s="205">
        <v>6.47103286E8</v>
      </c>
      <c r="G148" s="205"/>
      <c r="H148" s="484">
        <f>SUM(G148:G149)</f>
        <v>0</v>
      </c>
      <c r="I148" s="485" t="str">
        <f>IFS(H148&gt;H150,"W",H148&lt;H150,"L",H148=H150,"D")</f>
        <v>D</v>
      </c>
      <c r="J148" s="459">
        <f t="array" ref="J148">iferror(if(I148="W",lookup(H148,{5000,10000,25000,50000,70000,100000},{150,300,800,1700,2300,3500}),lookup(H148,{5000,10000,25000,50000,70000,100000},{75,150,400,850,1150,1750})),0)</f>
        <v>0</v>
      </c>
      <c r="K148" s="120" t="s">
        <v>132</v>
      </c>
      <c r="L148" s="432"/>
      <c r="M148" s="432"/>
      <c r="N148" s="432"/>
      <c r="O148" s="432"/>
      <c r="P148" s="432"/>
      <c r="Q148" s="432"/>
      <c r="R148" s="432"/>
      <c r="S148" s="432"/>
      <c r="T148" s="432"/>
      <c r="U148" s="432"/>
      <c r="V148" s="432"/>
      <c r="W148" s="432"/>
      <c r="X148" s="432"/>
      <c r="Y148" s="432"/>
      <c r="Z148" s="432"/>
    </row>
    <row r="149">
      <c r="A149" s="450">
        <v>45841.0</v>
      </c>
      <c r="B149" s="440"/>
      <c r="C149" s="440"/>
      <c r="D149" s="490"/>
      <c r="E149" s="205" t="s">
        <v>1055</v>
      </c>
      <c r="F149" s="205">
        <v>7.97168451E8</v>
      </c>
      <c r="G149" s="205"/>
      <c r="H149" s="443"/>
      <c r="I149" s="45"/>
      <c r="J149" s="443"/>
      <c r="K149" s="120" t="s">
        <v>132</v>
      </c>
      <c r="L149" s="432"/>
      <c r="M149" s="432"/>
      <c r="N149" s="432"/>
      <c r="O149" s="432"/>
      <c r="P149" s="432"/>
      <c r="Q149" s="432"/>
      <c r="R149" s="432"/>
      <c r="S149" s="432"/>
      <c r="T149" s="432"/>
      <c r="U149" s="432"/>
      <c r="V149" s="432"/>
      <c r="W149" s="432"/>
      <c r="X149" s="432"/>
      <c r="Y149" s="432"/>
      <c r="Z149" s="432"/>
    </row>
    <row r="150">
      <c r="A150" s="450">
        <v>45841.0</v>
      </c>
      <c r="B150" s="440"/>
      <c r="C150" s="440"/>
      <c r="D150" s="449" t="s">
        <v>1148</v>
      </c>
      <c r="E150" s="205"/>
      <c r="F150" s="205">
        <v>8.39110328E8</v>
      </c>
      <c r="G150" s="205"/>
      <c r="H150" s="484">
        <f>SUM(G150:G151)</f>
        <v>0</v>
      </c>
      <c r="I150" s="485" t="str">
        <f>IFS(H150&gt;H148,"W",H150&lt;H148,"L",H150=H148,"D")</f>
        <v>D</v>
      </c>
      <c r="J150" s="459">
        <f t="array" ref="J150">iferror(if(I150="W",lookup(H150,{5000,10000,25000,50000,70000,100000},{150,300,800,1700,2300,3500}),lookup(H150,{5000,10000,25000,50000,70000,100000},{75,150,400,850,1150,1750})),0)</f>
        <v>0</v>
      </c>
      <c r="K150" s="120" t="s">
        <v>132</v>
      </c>
      <c r="L150" s="432"/>
      <c r="M150" s="432"/>
      <c r="N150" s="432"/>
      <c r="O150" s="432"/>
      <c r="P150" s="432"/>
      <c r="Q150" s="432"/>
      <c r="R150" s="432"/>
      <c r="S150" s="432"/>
      <c r="T150" s="432"/>
      <c r="U150" s="432"/>
      <c r="V150" s="432"/>
      <c r="W150" s="432"/>
      <c r="X150" s="432"/>
      <c r="Y150" s="432"/>
      <c r="Z150" s="432"/>
    </row>
    <row r="151">
      <c r="A151" s="450">
        <v>45841.0</v>
      </c>
      <c r="B151" s="443"/>
      <c r="C151" s="443"/>
      <c r="D151" s="490"/>
      <c r="E151" s="205"/>
      <c r="F151" s="205"/>
      <c r="G151" s="205"/>
      <c r="H151" s="443"/>
      <c r="I151" s="45"/>
      <c r="J151" s="443"/>
      <c r="K151" s="120" t="s">
        <v>132</v>
      </c>
      <c r="L151" s="432"/>
      <c r="M151" s="432"/>
      <c r="N151" s="432"/>
      <c r="O151" s="432"/>
      <c r="P151" s="432"/>
      <c r="Q151" s="432"/>
      <c r="R151" s="432"/>
      <c r="S151" s="432"/>
      <c r="T151" s="432"/>
      <c r="U151" s="432"/>
      <c r="V151" s="432"/>
      <c r="W151" s="432"/>
      <c r="X151" s="432"/>
      <c r="Y151" s="432"/>
      <c r="Z151" s="432"/>
    </row>
    <row r="152">
      <c r="A152" s="491">
        <v>45841.0</v>
      </c>
      <c r="B152" s="492">
        <f>A152</f>
        <v>45841</v>
      </c>
      <c r="C152" s="493" t="s">
        <v>1149</v>
      </c>
      <c r="D152" s="493" t="s">
        <v>1150</v>
      </c>
      <c r="E152" s="494" t="s">
        <v>1151</v>
      </c>
      <c r="F152" s="496">
        <v>7.33753743E8</v>
      </c>
      <c r="G152" s="496">
        <v>1330.0</v>
      </c>
      <c r="H152" s="495">
        <f>SUM(G152:G153)</f>
        <v>1890</v>
      </c>
      <c r="I152" s="485" t="str">
        <f>IFS(H152&gt;H154,"W",H152&lt;H154,"L",H152=H154,"D")</f>
        <v>W</v>
      </c>
      <c r="J152" s="459">
        <f t="array" ref="J152">iferror(if(I152="W",lookup(H152,{5000,10000,25000,50000,70000,100000},{150,300,800,1700,2300,3500}),lookup(H152,{5000,10000,25000,50000,70000,100000},{75,150,400,850,1150,1750})),0)</f>
        <v>0</v>
      </c>
      <c r="K152" s="436"/>
      <c r="L152" s="432"/>
      <c r="M152" s="432"/>
      <c r="N152" s="432"/>
      <c r="O152" s="432"/>
      <c r="P152" s="432"/>
      <c r="Q152" s="432"/>
      <c r="R152" s="432"/>
      <c r="S152" s="432"/>
      <c r="T152" s="432"/>
      <c r="U152" s="432"/>
      <c r="V152" s="432"/>
      <c r="W152" s="432"/>
      <c r="X152" s="432"/>
      <c r="Y152" s="432"/>
      <c r="Z152" s="432"/>
    </row>
    <row r="153">
      <c r="A153" s="491">
        <v>45841.0</v>
      </c>
      <c r="B153" s="440"/>
      <c r="C153" s="440"/>
      <c r="D153" s="490"/>
      <c r="E153" s="494" t="s">
        <v>611</v>
      </c>
      <c r="F153" s="496">
        <v>4.64680746E8</v>
      </c>
      <c r="G153" s="496">
        <v>560.0</v>
      </c>
      <c r="H153" s="443"/>
      <c r="I153" s="45"/>
      <c r="J153" s="443"/>
      <c r="K153" s="436"/>
      <c r="L153" s="432"/>
      <c r="M153" s="432"/>
      <c r="N153" s="432"/>
      <c r="O153" s="432"/>
      <c r="P153" s="432"/>
      <c r="Q153" s="432"/>
      <c r="R153" s="432"/>
      <c r="S153" s="432"/>
      <c r="T153" s="432"/>
      <c r="U153" s="432"/>
      <c r="V153" s="432"/>
      <c r="W153" s="432"/>
      <c r="X153" s="432"/>
      <c r="Y153" s="432"/>
      <c r="Z153" s="432"/>
    </row>
    <row r="154">
      <c r="A154" s="491">
        <v>45841.0</v>
      </c>
      <c r="B154" s="440"/>
      <c r="C154" s="440"/>
      <c r="D154" s="493" t="s">
        <v>1146</v>
      </c>
      <c r="E154" s="496" t="s">
        <v>1153</v>
      </c>
      <c r="F154" s="496">
        <v>5.21047475E8</v>
      </c>
      <c r="G154" s="496">
        <v>380.0</v>
      </c>
      <c r="H154" s="495">
        <f>SUM(G154:G155)</f>
        <v>850</v>
      </c>
      <c r="I154" s="485" t="str">
        <f>IFS(H154&gt;H152,"W",H154&lt;H152,"L",H154=H152,"D")</f>
        <v>L</v>
      </c>
      <c r="J154" s="459">
        <f t="array" ref="J154">iferror(if(I154="W",lookup(H154,{5000,10000,25000,50000,70000,100000},{150,300,800,1700,2300,3500}),lookup(H154,{5000,10000,25000,50000,70000,100000},{75,150,400,850,1150,1750})),0)</f>
        <v>0</v>
      </c>
      <c r="K154" s="436"/>
      <c r="L154" s="432"/>
      <c r="M154" s="432"/>
      <c r="N154" s="432"/>
      <c r="O154" s="432"/>
      <c r="P154" s="432"/>
      <c r="Q154" s="432"/>
      <c r="R154" s="432"/>
      <c r="S154" s="432"/>
      <c r="T154" s="432"/>
      <c r="U154" s="432"/>
      <c r="V154" s="432"/>
      <c r="W154" s="432"/>
      <c r="X154" s="432"/>
      <c r="Y154" s="432"/>
      <c r="Z154" s="432"/>
    </row>
    <row r="155">
      <c r="A155" s="491">
        <v>45841.0</v>
      </c>
      <c r="B155" s="443"/>
      <c r="C155" s="443"/>
      <c r="D155" s="490"/>
      <c r="E155" s="494" t="s">
        <v>884</v>
      </c>
      <c r="F155" s="496">
        <v>8.20046682E8</v>
      </c>
      <c r="G155" s="496">
        <v>470.0</v>
      </c>
      <c r="H155" s="443"/>
      <c r="I155" s="45"/>
      <c r="J155" s="443"/>
      <c r="K155" s="436"/>
      <c r="L155" s="432"/>
      <c r="M155" s="432"/>
      <c r="N155" s="432"/>
      <c r="O155" s="432"/>
      <c r="P155" s="432"/>
      <c r="Q155" s="432"/>
      <c r="R155" s="432"/>
      <c r="S155" s="432"/>
      <c r="T155" s="432"/>
      <c r="U155" s="432"/>
      <c r="V155" s="432"/>
      <c r="W155" s="432"/>
      <c r="X155" s="432"/>
      <c r="Y155" s="432"/>
      <c r="Z155" s="432"/>
    </row>
    <row r="156">
      <c r="A156" s="450">
        <v>45841.0</v>
      </c>
      <c r="B156" s="489">
        <f>A156</f>
        <v>45841</v>
      </c>
      <c r="C156" s="449" t="s">
        <v>1152</v>
      </c>
      <c r="D156" s="449" t="s">
        <v>1150</v>
      </c>
      <c r="E156" s="205" t="s">
        <v>885</v>
      </c>
      <c r="F156" s="205">
        <v>7.33753743E8</v>
      </c>
      <c r="G156" s="205">
        <v>10.0</v>
      </c>
      <c r="H156" s="484">
        <f>SUM(G156:G157)</f>
        <v>2070</v>
      </c>
      <c r="I156" s="485" t="str">
        <f>IFS(H156&gt;H158,"W",H156&lt;H158,"L",H156=H158,"D")</f>
        <v>W</v>
      </c>
      <c r="J156" s="459">
        <f t="array" ref="J156">iferror(if(I156="W",lookup(H156,{5000,10000,25000,50000,70000,100000},{150,300,800,1700,2300,3500}),lookup(H156,{5000,10000,25000,50000,70000,100000},{75,150,400,850,1150,1750})),0)</f>
        <v>0</v>
      </c>
      <c r="K156" s="497"/>
      <c r="L156" s="432"/>
      <c r="M156" s="432"/>
      <c r="N156" s="432"/>
      <c r="O156" s="432"/>
      <c r="P156" s="432"/>
      <c r="Q156" s="432"/>
      <c r="R156" s="432"/>
      <c r="S156" s="432"/>
      <c r="T156" s="432"/>
      <c r="U156" s="432"/>
      <c r="V156" s="432"/>
      <c r="W156" s="432"/>
      <c r="X156" s="432"/>
      <c r="Y156" s="432"/>
      <c r="Z156" s="432"/>
    </row>
    <row r="157">
      <c r="A157" s="450">
        <v>45841.0</v>
      </c>
      <c r="B157" s="440"/>
      <c r="C157" s="440"/>
      <c r="D157" s="490"/>
      <c r="E157" s="205" t="s">
        <v>336</v>
      </c>
      <c r="F157" s="205">
        <v>4.64680746E8</v>
      </c>
      <c r="G157" s="205">
        <v>2060.0</v>
      </c>
      <c r="H157" s="443"/>
      <c r="I157" s="45"/>
      <c r="J157" s="443"/>
      <c r="K157" s="497"/>
      <c r="L157" s="432"/>
      <c r="M157" s="432"/>
      <c r="N157" s="432"/>
      <c r="O157" s="432"/>
      <c r="P157" s="432"/>
      <c r="Q157" s="432"/>
      <c r="R157" s="432"/>
      <c r="S157" s="432"/>
      <c r="T157" s="432"/>
      <c r="U157" s="432"/>
      <c r="V157" s="432"/>
      <c r="W157" s="432"/>
      <c r="X157" s="432"/>
      <c r="Y157" s="432"/>
      <c r="Z157" s="432"/>
    </row>
    <row r="158">
      <c r="A158" s="450">
        <v>45841.0</v>
      </c>
      <c r="B158" s="440"/>
      <c r="C158" s="440"/>
      <c r="D158" s="449" t="s">
        <v>1146</v>
      </c>
      <c r="E158" s="205" t="s">
        <v>1153</v>
      </c>
      <c r="F158" s="205">
        <v>5.21047475E8</v>
      </c>
      <c r="G158" s="205">
        <v>1010.0</v>
      </c>
      <c r="H158" s="484">
        <f>SUM(G158:G159)</f>
        <v>1271</v>
      </c>
      <c r="I158" s="485" t="str">
        <f>IFS(H158&gt;H156,"W",H158&lt;H156,"L",H158=H156,"D")</f>
        <v>L</v>
      </c>
      <c r="J158" s="459">
        <f t="array" ref="J158">iferror(if(I158="W",lookup(H158,{5000,10000,25000,50000,70000,100000},{150,300,800,1700,2300,3500}),lookup(H158,{5000,10000,25000,50000,70000,100000},{75,150,400,850,1150,1750})),0)</f>
        <v>0</v>
      </c>
      <c r="K158" s="497"/>
      <c r="L158" s="432"/>
      <c r="M158" s="432"/>
      <c r="N158" s="432"/>
      <c r="O158" s="432"/>
      <c r="P158" s="432"/>
      <c r="Q158" s="432"/>
      <c r="R158" s="432"/>
      <c r="S158" s="432"/>
      <c r="T158" s="432"/>
      <c r="U158" s="432"/>
      <c r="V158" s="432"/>
      <c r="W158" s="432"/>
      <c r="X158" s="432"/>
      <c r="Y158" s="432"/>
      <c r="Z158" s="432"/>
    </row>
    <row r="159">
      <c r="A159" s="450">
        <v>45841.0</v>
      </c>
      <c r="B159" s="443"/>
      <c r="C159" s="443"/>
      <c r="D159" s="490"/>
      <c r="E159" s="205" t="s">
        <v>919</v>
      </c>
      <c r="F159" s="205">
        <v>8.20046682E8</v>
      </c>
      <c r="G159" s="205">
        <v>261.0</v>
      </c>
      <c r="H159" s="443"/>
      <c r="I159" s="45"/>
      <c r="J159" s="443"/>
      <c r="K159" s="497"/>
      <c r="L159" s="432"/>
      <c r="M159" s="432"/>
      <c r="N159" s="432"/>
      <c r="O159" s="432"/>
      <c r="P159" s="432"/>
      <c r="Q159" s="432"/>
      <c r="R159" s="432"/>
      <c r="S159" s="432"/>
      <c r="T159" s="432"/>
      <c r="U159" s="432"/>
      <c r="V159" s="432"/>
      <c r="W159" s="432"/>
      <c r="X159" s="432"/>
      <c r="Y159" s="432"/>
      <c r="Z159" s="432"/>
    </row>
    <row r="160">
      <c r="A160" s="491">
        <v>45841.0</v>
      </c>
      <c r="B160" s="492">
        <f>A160</f>
        <v>45841</v>
      </c>
      <c r="C160" s="493" t="s">
        <v>1154</v>
      </c>
      <c r="D160" s="493" t="s">
        <v>1155</v>
      </c>
      <c r="E160" s="494">
        <v>1.000547608E9</v>
      </c>
      <c r="F160" s="496">
        <v>7.69693427E8</v>
      </c>
      <c r="G160" s="496"/>
      <c r="H160" s="495">
        <f>SUM(G160:G161)</f>
        <v>0</v>
      </c>
      <c r="I160" s="485" t="str">
        <f>IFS(H160&gt;H162,"W",H160&lt;H162,"L",H160=H162,"D")</f>
        <v>D</v>
      </c>
      <c r="J160" s="459">
        <f t="array" ref="J160">iferror(if(I160="W",lookup(H160,{5000,10000,25000,50000,70000,100000},{150,300,800,1700,2300,3500}),lookup(H160,{5000,10000,25000,50000,70000,100000},{75,150,400,850,1150,1750})),0)</f>
        <v>0</v>
      </c>
      <c r="K160" s="120" t="s">
        <v>132</v>
      </c>
      <c r="L160" s="432"/>
      <c r="M160" s="432"/>
      <c r="N160" s="432"/>
      <c r="O160" s="432"/>
      <c r="P160" s="432"/>
      <c r="Q160" s="432"/>
      <c r="R160" s="432"/>
      <c r="S160" s="432"/>
      <c r="T160" s="432"/>
      <c r="U160" s="432"/>
      <c r="V160" s="432"/>
      <c r="W160" s="432"/>
      <c r="X160" s="432"/>
      <c r="Y160" s="432"/>
      <c r="Z160" s="432"/>
    </row>
    <row r="161">
      <c r="A161" s="491">
        <v>45841.0</v>
      </c>
      <c r="B161" s="440"/>
      <c r="C161" s="440"/>
      <c r="D161" s="490"/>
      <c r="E161" s="494"/>
      <c r="F161" s="496"/>
      <c r="G161" s="496"/>
      <c r="H161" s="443"/>
      <c r="I161" s="45"/>
      <c r="J161" s="443"/>
      <c r="K161" s="120" t="s">
        <v>132</v>
      </c>
      <c r="L161" s="432"/>
      <c r="M161" s="432"/>
      <c r="N161" s="432"/>
      <c r="O161" s="432"/>
      <c r="P161" s="432"/>
      <c r="Q161" s="432"/>
      <c r="R161" s="432"/>
      <c r="S161" s="432"/>
      <c r="T161" s="432"/>
      <c r="U161" s="432"/>
      <c r="V161" s="432"/>
      <c r="W161" s="432"/>
      <c r="X161" s="432"/>
      <c r="Y161" s="432"/>
      <c r="Z161" s="432"/>
    </row>
    <row r="162">
      <c r="A162" s="491">
        <v>45841.0</v>
      </c>
      <c r="B162" s="440"/>
      <c r="C162" s="440"/>
      <c r="D162" s="493" t="s">
        <v>1156</v>
      </c>
      <c r="E162" s="494">
        <v>1.000547608E9</v>
      </c>
      <c r="F162" s="496">
        <v>7.69693427E8</v>
      </c>
      <c r="G162" s="496"/>
      <c r="H162" s="495">
        <f>SUM(G162:G163)</f>
        <v>0</v>
      </c>
      <c r="I162" s="485" t="str">
        <f>IFS(H162&gt;H160,"W",H162&lt;H160,"L",H162=H160,"D")</f>
        <v>D</v>
      </c>
      <c r="J162" s="459">
        <f t="array" ref="J162">iferror(if(I162="W",lookup(H162,{5000,10000,25000,50000,70000,100000},{150,300,800,1700,2300,3500}),lookup(H162,{5000,10000,25000,50000,70000,100000},{75,150,400,850,1150,1750})),0)</f>
        <v>0</v>
      </c>
      <c r="K162" s="120" t="s">
        <v>132</v>
      </c>
      <c r="L162" s="432"/>
      <c r="M162" s="432"/>
      <c r="N162" s="432"/>
      <c r="O162" s="432"/>
      <c r="P162" s="432"/>
      <c r="Q162" s="432"/>
      <c r="R162" s="432"/>
      <c r="S162" s="432"/>
      <c r="T162" s="432"/>
      <c r="U162" s="432"/>
      <c r="V162" s="432"/>
      <c r="W162" s="432"/>
      <c r="X162" s="432"/>
      <c r="Y162" s="432"/>
      <c r="Z162" s="432"/>
    </row>
    <row r="163">
      <c r="A163" s="491">
        <v>45841.0</v>
      </c>
      <c r="B163" s="443"/>
      <c r="C163" s="443"/>
      <c r="D163" s="490"/>
      <c r="E163" s="494"/>
      <c r="F163" s="496"/>
      <c r="G163" s="496"/>
      <c r="H163" s="443"/>
      <c r="I163" s="45"/>
      <c r="J163" s="443"/>
      <c r="K163" s="120" t="s">
        <v>132</v>
      </c>
      <c r="L163" s="432"/>
      <c r="M163" s="432"/>
      <c r="N163" s="432"/>
      <c r="O163" s="432"/>
      <c r="P163" s="432"/>
      <c r="Q163" s="432"/>
      <c r="R163" s="432"/>
      <c r="S163" s="432"/>
      <c r="T163" s="432"/>
      <c r="U163" s="432"/>
      <c r="V163" s="432"/>
      <c r="W163" s="432"/>
      <c r="X163" s="432"/>
      <c r="Y163" s="432"/>
      <c r="Z163" s="432"/>
    </row>
    <row r="164">
      <c r="A164" s="450">
        <v>45841.0</v>
      </c>
      <c r="B164" s="489">
        <f>A164</f>
        <v>45841</v>
      </c>
      <c r="C164" s="449" t="s">
        <v>1157</v>
      </c>
      <c r="D164" s="449" t="s">
        <v>1158</v>
      </c>
      <c r="E164" s="205" t="s">
        <v>176</v>
      </c>
      <c r="F164" s="205">
        <v>7.28603229E8</v>
      </c>
      <c r="G164" s="205">
        <v>1210.0</v>
      </c>
      <c r="H164" s="484">
        <f>SUM(G164:G165)</f>
        <v>2290</v>
      </c>
      <c r="I164" s="485" t="str">
        <f>IFS(H164&gt;H166,"W",H164&lt;H166,"L",H164=H166,"D")</f>
        <v>L</v>
      </c>
      <c r="J164" s="459">
        <f t="array" ref="J164">iferror(if(I164="W",lookup(H164,{5000,10000,25000,50000,70000,100000},{150,300,800,1700,2300,3500}),lookup(H164,{5000,10000,25000,50000,70000,100000},{75,150,400,850,1150,1750})),0)</f>
        <v>0</v>
      </c>
      <c r="K164" s="436"/>
      <c r="L164" s="432"/>
      <c r="M164" s="432"/>
      <c r="N164" s="432"/>
      <c r="O164" s="432"/>
      <c r="P164" s="432"/>
      <c r="Q164" s="432"/>
      <c r="R164" s="432"/>
      <c r="S164" s="432"/>
      <c r="T164" s="432"/>
      <c r="U164" s="432"/>
      <c r="V164" s="432"/>
      <c r="W164" s="432"/>
      <c r="X164" s="432"/>
      <c r="Y164" s="432"/>
      <c r="Z164" s="432"/>
    </row>
    <row r="165">
      <c r="A165" s="450">
        <v>45841.0</v>
      </c>
      <c r="B165" s="440"/>
      <c r="C165" s="440"/>
      <c r="D165" s="490"/>
      <c r="E165" s="205" t="s">
        <v>357</v>
      </c>
      <c r="F165" s="205">
        <v>5.04349393E8</v>
      </c>
      <c r="G165" s="205">
        <v>1080.0</v>
      </c>
      <c r="H165" s="443"/>
      <c r="I165" s="45"/>
      <c r="J165" s="443"/>
      <c r="K165" s="436"/>
      <c r="L165" s="432"/>
      <c r="M165" s="432"/>
      <c r="N165" s="432"/>
      <c r="O165" s="432"/>
      <c r="P165" s="432"/>
      <c r="Q165" s="432"/>
      <c r="R165" s="432"/>
      <c r="S165" s="432"/>
      <c r="T165" s="432"/>
      <c r="U165" s="432"/>
      <c r="V165" s="432"/>
      <c r="W165" s="432"/>
      <c r="X165" s="432"/>
      <c r="Y165" s="432"/>
      <c r="Z165" s="432"/>
    </row>
    <row r="166">
      <c r="A166" s="450">
        <v>45841.0</v>
      </c>
      <c r="B166" s="440"/>
      <c r="C166" s="440"/>
      <c r="D166" s="449" t="s">
        <v>1159</v>
      </c>
      <c r="E166" s="205">
        <v>3.13544867E8</v>
      </c>
      <c r="F166" s="205">
        <v>1.830963821E9</v>
      </c>
      <c r="G166" s="205">
        <v>10070.0</v>
      </c>
      <c r="H166" s="484">
        <f>SUM(G166:G167)</f>
        <v>11770</v>
      </c>
      <c r="I166" s="485" t="str">
        <f>IFS(H166&gt;H164,"W",H166&lt;H164,"L",H166=H164,"D")</f>
        <v>W</v>
      </c>
      <c r="J166" s="459">
        <f t="array" ref="J166">iferror(if(I166="W",lookup(H166,{5000,10000,25000,50000,70000,100000},{150,300,800,1700,2300,3500}),lookup(H166,{5000,10000,25000,50000,70000,100000},{75,150,400,850,1150,1750})),0)</f>
        <v>300</v>
      </c>
      <c r="K166" s="436"/>
      <c r="L166" s="432"/>
      <c r="M166" s="432"/>
      <c r="N166" s="432"/>
      <c r="O166" s="432"/>
      <c r="P166" s="432"/>
      <c r="Q166" s="432"/>
      <c r="R166" s="432"/>
      <c r="S166" s="432"/>
      <c r="T166" s="432"/>
      <c r="U166" s="432"/>
      <c r="V166" s="432"/>
      <c r="W166" s="432"/>
      <c r="X166" s="432"/>
      <c r="Y166" s="432"/>
      <c r="Z166" s="432"/>
    </row>
    <row r="167">
      <c r="A167" s="450">
        <v>45841.0</v>
      </c>
      <c r="B167" s="443"/>
      <c r="C167" s="443"/>
      <c r="D167" s="490"/>
      <c r="E167" s="205" t="s">
        <v>608</v>
      </c>
      <c r="F167" s="205">
        <v>7.56066307E8</v>
      </c>
      <c r="G167" s="205">
        <v>1700.0</v>
      </c>
      <c r="H167" s="443"/>
      <c r="I167" s="45"/>
      <c r="J167" s="443"/>
      <c r="K167" s="436"/>
      <c r="L167" s="432"/>
      <c r="M167" s="432"/>
      <c r="N167" s="432"/>
      <c r="O167" s="432"/>
      <c r="P167" s="432"/>
      <c r="Q167" s="432"/>
      <c r="R167" s="432"/>
      <c r="S167" s="432"/>
      <c r="T167" s="432"/>
      <c r="U167" s="432"/>
      <c r="V167" s="432"/>
      <c r="W167" s="432"/>
      <c r="X167" s="432"/>
      <c r="Y167" s="432"/>
      <c r="Z167" s="432"/>
    </row>
    <row r="168">
      <c r="A168" s="491">
        <v>45841.0</v>
      </c>
      <c r="B168" s="492">
        <f>A168</f>
        <v>45841</v>
      </c>
      <c r="C168" s="493" t="s">
        <v>1160</v>
      </c>
      <c r="D168" s="493" t="s">
        <v>1158</v>
      </c>
      <c r="E168" s="494" t="s">
        <v>755</v>
      </c>
      <c r="F168" s="496">
        <v>6.8999334E8</v>
      </c>
      <c r="G168" s="496">
        <v>5130.0</v>
      </c>
      <c r="H168" s="495">
        <f>SUM(G168:G169)</f>
        <v>5250</v>
      </c>
      <c r="I168" s="485" t="str">
        <f>IFS(H168&gt;H170,"W",H168&lt;H170,"L",H168=H170,"D")</f>
        <v>W</v>
      </c>
      <c r="J168" s="459">
        <f t="array" ref="J168">iferror(if(I168="W",lookup(H168,{5000,10000,25000,50000,70000,100000},{150,300,800,1700,2300,3500}),lookup(H168,{5000,10000,25000,50000,70000,100000},{75,150,400,850,1150,1750})),0)</f>
        <v>150</v>
      </c>
      <c r="K168" s="436"/>
      <c r="L168" s="432"/>
      <c r="M168" s="432"/>
      <c r="N168" s="432"/>
      <c r="O168" s="432"/>
      <c r="P168" s="432"/>
      <c r="Q168" s="432"/>
      <c r="R168" s="432"/>
      <c r="S168" s="432"/>
      <c r="T168" s="432"/>
      <c r="U168" s="432"/>
      <c r="V168" s="432"/>
      <c r="W168" s="432"/>
      <c r="X168" s="432"/>
      <c r="Y168" s="432"/>
      <c r="Z168" s="432"/>
    </row>
    <row r="169">
      <c r="A169" s="491">
        <v>45841.0</v>
      </c>
      <c r="B169" s="440"/>
      <c r="C169" s="440"/>
      <c r="D169" s="490"/>
      <c r="E169" s="494" t="s">
        <v>287</v>
      </c>
      <c r="F169" s="496">
        <v>1.8792916E9</v>
      </c>
      <c r="G169" s="496">
        <v>120.0</v>
      </c>
      <c r="H169" s="443"/>
      <c r="I169" s="45"/>
      <c r="J169" s="443"/>
      <c r="K169" s="436"/>
      <c r="L169" s="432"/>
      <c r="M169" s="432"/>
      <c r="N169" s="432"/>
      <c r="O169" s="432"/>
      <c r="P169" s="432"/>
      <c r="Q169" s="432"/>
      <c r="R169" s="432"/>
      <c r="S169" s="432"/>
      <c r="T169" s="432"/>
      <c r="U169" s="432"/>
      <c r="V169" s="432"/>
      <c r="W169" s="432"/>
      <c r="X169" s="432"/>
      <c r="Y169" s="432"/>
      <c r="Z169" s="432"/>
    </row>
    <row r="170">
      <c r="A170" s="491">
        <v>45841.0</v>
      </c>
      <c r="B170" s="440"/>
      <c r="C170" s="440"/>
      <c r="D170" s="493" t="s">
        <v>1159</v>
      </c>
      <c r="E170" s="494">
        <v>3.13544867E8</v>
      </c>
      <c r="F170" s="496">
        <v>1.830963821E9</v>
      </c>
      <c r="G170" s="496">
        <v>120.0</v>
      </c>
      <c r="H170" s="495">
        <f>SUM(G170:G171)</f>
        <v>1240</v>
      </c>
      <c r="I170" s="485" t="str">
        <f>IFS(H170&gt;H168,"W",H170&lt;H168,"L",H170=H168,"D")</f>
        <v>L</v>
      </c>
      <c r="J170" s="459">
        <f t="array" ref="J170">iferror(if(I170="W",lookup(H170,{5000,10000,25000,50000,70000,100000},{150,300,800,1700,2300,3500}),lookup(H170,{5000,10000,25000,50000,70000,100000},{75,150,400,850,1150,1750})),0)</f>
        <v>0</v>
      </c>
      <c r="K170" s="436"/>
      <c r="L170" s="432"/>
      <c r="M170" s="432"/>
      <c r="N170" s="432"/>
      <c r="O170" s="432"/>
      <c r="P170" s="432"/>
      <c r="Q170" s="432"/>
      <c r="R170" s="432"/>
      <c r="S170" s="432"/>
      <c r="T170" s="432"/>
      <c r="U170" s="432"/>
      <c r="V170" s="432"/>
      <c r="W170" s="432"/>
      <c r="X170" s="432"/>
      <c r="Y170" s="432"/>
      <c r="Z170" s="432"/>
    </row>
    <row r="171">
      <c r="A171" s="491">
        <v>45841.0</v>
      </c>
      <c r="B171" s="443"/>
      <c r="C171" s="443"/>
      <c r="D171" s="490"/>
      <c r="E171" s="494" t="s">
        <v>307</v>
      </c>
      <c r="F171" s="496">
        <v>5.82217237E8</v>
      </c>
      <c r="G171" s="496">
        <v>1120.0</v>
      </c>
      <c r="H171" s="443"/>
      <c r="I171" s="45"/>
      <c r="J171" s="443"/>
      <c r="K171" s="436"/>
      <c r="L171" s="432"/>
      <c r="M171" s="432"/>
      <c r="N171" s="432"/>
      <c r="O171" s="432"/>
      <c r="P171" s="432"/>
      <c r="Q171" s="432"/>
      <c r="R171" s="432"/>
      <c r="S171" s="432"/>
      <c r="T171" s="432"/>
      <c r="U171" s="432"/>
      <c r="V171" s="432"/>
      <c r="W171" s="432"/>
      <c r="X171" s="432"/>
      <c r="Y171" s="432"/>
      <c r="Z171" s="432"/>
    </row>
    <row r="172">
      <c r="A172" s="450">
        <v>45841.0</v>
      </c>
      <c r="B172" s="489">
        <f>A172</f>
        <v>45841</v>
      </c>
      <c r="C172" s="449" t="s">
        <v>1161</v>
      </c>
      <c r="D172" s="449" t="s">
        <v>1162</v>
      </c>
      <c r="E172" s="205">
        <v>3.13544867E8</v>
      </c>
      <c r="F172" s="205">
        <v>1.830963821E9</v>
      </c>
      <c r="G172" s="205">
        <v>950.0</v>
      </c>
      <c r="H172" s="484">
        <f>SUM(G172:G173)</f>
        <v>1970</v>
      </c>
      <c r="I172" s="485" t="str">
        <f>IFS(H172&gt;H174,"W",H172&lt;H174,"L",H172=H174,"D")</f>
        <v>L</v>
      </c>
      <c r="J172" s="459">
        <f t="array" ref="J172">iferror(if(I172="W",lookup(H172,{5000,10000,25000,50000,70000,100000},{150,300,800,1700,2300,3500}),lookup(H172,{5000,10000,25000,50000,70000,100000},{75,150,400,850,1150,1750})),0)</f>
        <v>0</v>
      </c>
      <c r="K172" s="436"/>
      <c r="L172" s="432"/>
      <c r="M172" s="432"/>
      <c r="N172" s="432"/>
      <c r="O172" s="432"/>
      <c r="P172" s="432"/>
      <c r="Q172" s="432"/>
      <c r="R172" s="432"/>
      <c r="S172" s="432"/>
      <c r="T172" s="432"/>
      <c r="U172" s="432"/>
      <c r="V172" s="432"/>
      <c r="W172" s="432"/>
      <c r="X172" s="432"/>
      <c r="Y172" s="432"/>
      <c r="Z172" s="432"/>
    </row>
    <row r="173">
      <c r="A173" s="450">
        <v>45841.0</v>
      </c>
      <c r="B173" s="440"/>
      <c r="C173" s="440"/>
      <c r="D173" s="490"/>
      <c r="E173" s="205" t="s">
        <v>307</v>
      </c>
      <c r="F173" s="205">
        <v>5.82217237E8</v>
      </c>
      <c r="G173" s="205">
        <v>1020.0</v>
      </c>
      <c r="H173" s="443"/>
      <c r="I173" s="45"/>
      <c r="J173" s="443"/>
      <c r="K173" s="436"/>
      <c r="L173" s="432"/>
      <c r="M173" s="432"/>
      <c r="N173" s="432"/>
      <c r="O173" s="432"/>
      <c r="P173" s="432"/>
      <c r="Q173" s="432"/>
      <c r="R173" s="432"/>
      <c r="S173" s="432"/>
      <c r="T173" s="432"/>
      <c r="U173" s="432"/>
      <c r="V173" s="432"/>
      <c r="W173" s="432"/>
      <c r="X173" s="432"/>
      <c r="Y173" s="432"/>
      <c r="Z173" s="432"/>
    </row>
    <row r="174">
      <c r="A174" s="450">
        <v>45841.0</v>
      </c>
      <c r="B174" s="440"/>
      <c r="C174" s="440"/>
      <c r="D174" s="449" t="s">
        <v>1159</v>
      </c>
      <c r="E174" s="205" t="s">
        <v>314</v>
      </c>
      <c r="F174" s="205">
        <v>7.82770339E8</v>
      </c>
      <c r="G174" s="205">
        <v>1.0</v>
      </c>
      <c r="H174" s="484">
        <f>SUM(G174:G175)</f>
        <v>10011</v>
      </c>
      <c r="I174" s="485" t="str">
        <f>IFS(H174&gt;H172,"W",H174&lt;H172,"L",H174=H172,"D")</f>
        <v>W</v>
      </c>
      <c r="J174" s="459">
        <f t="array" ref="J174">iferror(if(I174="W",lookup(H174,{5000,10000,25000,50000,70000,100000},{150,300,800,1700,2300,3500}),lookup(H174,{5000,10000,25000,50000,70000,100000},{75,150,400,850,1150,1750})),0)</f>
        <v>300</v>
      </c>
      <c r="K174" s="436"/>
      <c r="L174" s="432"/>
      <c r="M174" s="432"/>
      <c r="N174" s="432"/>
      <c r="O174" s="432"/>
      <c r="P174" s="432"/>
      <c r="Q174" s="432"/>
      <c r="R174" s="432"/>
      <c r="S174" s="432"/>
      <c r="T174" s="432"/>
      <c r="U174" s="432"/>
      <c r="V174" s="432"/>
      <c r="W174" s="432"/>
      <c r="X174" s="432"/>
      <c r="Y174" s="432"/>
      <c r="Z174" s="432"/>
    </row>
    <row r="175">
      <c r="A175" s="450">
        <v>45841.0</v>
      </c>
      <c r="B175" s="443"/>
      <c r="C175" s="443"/>
      <c r="D175" s="490"/>
      <c r="E175" s="205" t="s">
        <v>755</v>
      </c>
      <c r="F175" s="205">
        <v>6.8999334E8</v>
      </c>
      <c r="G175" s="205">
        <v>10010.0</v>
      </c>
      <c r="H175" s="443"/>
      <c r="I175" s="45"/>
      <c r="J175" s="443"/>
      <c r="K175" s="436"/>
      <c r="L175" s="432"/>
      <c r="M175" s="432"/>
      <c r="N175" s="432"/>
      <c r="O175" s="432"/>
      <c r="P175" s="432"/>
      <c r="Q175" s="432"/>
      <c r="R175" s="432"/>
      <c r="S175" s="432"/>
      <c r="T175" s="432"/>
      <c r="U175" s="432"/>
      <c r="V175" s="432"/>
      <c r="W175" s="432"/>
      <c r="X175" s="432"/>
      <c r="Y175" s="432"/>
      <c r="Z175" s="432"/>
    </row>
    <row r="176">
      <c r="A176" s="491">
        <v>45841.0</v>
      </c>
      <c r="B176" s="492">
        <f>A176</f>
        <v>45841</v>
      </c>
      <c r="C176" s="493" t="s">
        <v>1163</v>
      </c>
      <c r="D176" s="493" t="s">
        <v>1164</v>
      </c>
      <c r="E176" s="494" t="s">
        <v>300</v>
      </c>
      <c r="F176" s="496">
        <v>8.0519121E8</v>
      </c>
      <c r="G176" s="496"/>
      <c r="H176" s="495">
        <f>SUM(G176:G177)</f>
        <v>0</v>
      </c>
      <c r="I176" s="485" t="str">
        <f>IFS(H176&gt;H178,"W",H176&lt;H178,"L",H176=H178,"D")</f>
        <v>D</v>
      </c>
      <c r="J176" s="459">
        <f t="array" ref="J176">iferror(if(I176="W",lookup(H176,{5000,10000,25000,50000,70000,100000},{150,300,800,1700,2300,3500}),lookup(H176,{5000,10000,25000,50000,70000,100000},{75,150,400,850,1150,1750})),0)</f>
        <v>0</v>
      </c>
      <c r="K176" s="120" t="s">
        <v>132</v>
      </c>
      <c r="L176" s="432"/>
      <c r="M176" s="432"/>
      <c r="N176" s="432"/>
      <c r="O176" s="432"/>
      <c r="P176" s="432"/>
      <c r="Q176" s="432"/>
      <c r="R176" s="432"/>
      <c r="S176" s="432"/>
      <c r="T176" s="432"/>
      <c r="U176" s="432"/>
      <c r="V176" s="432"/>
      <c r="W176" s="432"/>
      <c r="X176" s="432"/>
      <c r="Y176" s="432"/>
      <c r="Z176" s="432"/>
    </row>
    <row r="177">
      <c r="A177" s="491">
        <v>45841.0</v>
      </c>
      <c r="B177" s="440"/>
      <c r="C177" s="440"/>
      <c r="D177" s="490"/>
      <c r="E177" s="494"/>
      <c r="F177" s="496"/>
      <c r="G177" s="496"/>
      <c r="H177" s="443"/>
      <c r="I177" s="45"/>
      <c r="J177" s="443"/>
      <c r="K177" s="120" t="s">
        <v>132</v>
      </c>
      <c r="L177" s="432"/>
      <c r="M177" s="432"/>
      <c r="N177" s="432"/>
      <c r="O177" s="432"/>
      <c r="P177" s="432"/>
      <c r="Q177" s="432"/>
      <c r="R177" s="432"/>
      <c r="S177" s="432"/>
      <c r="T177" s="432"/>
      <c r="U177" s="432"/>
      <c r="V177" s="432"/>
      <c r="W177" s="432"/>
      <c r="X177" s="432"/>
      <c r="Y177" s="432"/>
      <c r="Z177" s="432"/>
    </row>
    <row r="178">
      <c r="A178" s="491">
        <v>45841.0</v>
      </c>
      <c r="B178" s="440"/>
      <c r="C178" s="440"/>
      <c r="D178" s="493" t="s">
        <v>1165</v>
      </c>
      <c r="E178" s="494" t="s">
        <v>417</v>
      </c>
      <c r="F178" s="496">
        <v>4.56907819E8</v>
      </c>
      <c r="G178" s="496"/>
      <c r="H178" s="495">
        <f>SUM(G178:G179)</f>
        <v>0</v>
      </c>
      <c r="I178" s="485" t="str">
        <f>IFS(H178&gt;H176,"W",H178&lt;H176,"L",H178=H176,"D")</f>
        <v>D</v>
      </c>
      <c r="J178" s="459">
        <f t="array" ref="J178">iferror(if(I178="W",lookup(H178,{5000,10000,25000,50000,70000,100000},{150,300,800,1700,2300,3500}),lookup(H178,{5000,10000,25000,50000,70000,100000},{75,150,400,850,1150,1750})),0)</f>
        <v>0</v>
      </c>
      <c r="K178" s="120" t="s">
        <v>132</v>
      </c>
      <c r="L178" s="432"/>
      <c r="M178" s="432"/>
      <c r="N178" s="432"/>
      <c r="O178" s="432"/>
      <c r="P178" s="432"/>
      <c r="Q178" s="432"/>
      <c r="R178" s="432"/>
      <c r="S178" s="432"/>
      <c r="T178" s="432"/>
      <c r="U178" s="432"/>
      <c r="V178" s="432"/>
      <c r="W178" s="432"/>
      <c r="X178" s="432"/>
      <c r="Y178" s="432"/>
      <c r="Z178" s="432"/>
    </row>
    <row r="179">
      <c r="A179" s="491">
        <v>45841.0</v>
      </c>
      <c r="B179" s="443"/>
      <c r="C179" s="443"/>
      <c r="D179" s="490"/>
      <c r="E179" s="494"/>
      <c r="F179" s="496"/>
      <c r="G179" s="496"/>
      <c r="H179" s="443"/>
      <c r="I179" s="45"/>
      <c r="J179" s="443"/>
      <c r="K179" s="120" t="s">
        <v>132</v>
      </c>
      <c r="L179" s="432"/>
      <c r="M179" s="432"/>
      <c r="N179" s="432"/>
      <c r="O179" s="432"/>
      <c r="P179" s="432"/>
      <c r="Q179" s="432"/>
      <c r="R179" s="432"/>
      <c r="S179" s="432"/>
      <c r="T179" s="432"/>
      <c r="U179" s="432"/>
      <c r="V179" s="432"/>
      <c r="W179" s="432"/>
      <c r="X179" s="432"/>
      <c r="Y179" s="432"/>
      <c r="Z179" s="432"/>
    </row>
    <row r="180">
      <c r="A180" s="450">
        <v>45841.0</v>
      </c>
      <c r="B180" s="489">
        <f>A180</f>
        <v>45841</v>
      </c>
      <c r="C180" s="449" t="s">
        <v>1166</v>
      </c>
      <c r="D180" s="449" t="s">
        <v>1167</v>
      </c>
      <c r="E180" s="205" t="s">
        <v>1151</v>
      </c>
      <c r="F180" s="205">
        <v>7.33753743E8</v>
      </c>
      <c r="G180" s="205">
        <v>5001.0</v>
      </c>
      <c r="H180" s="484">
        <f>SUM(G180:G181)</f>
        <v>5401</v>
      </c>
      <c r="I180" s="485" t="str">
        <f>IFS(H180&gt;H182,"W",H180&lt;H182,"L",H180=H182,"D")</f>
        <v>W</v>
      </c>
      <c r="J180" s="459">
        <f t="array" ref="J180">iferror(if(I180="W",lookup(H180,{5000,10000,25000,50000,70000,100000},{150,300,800,1700,2300,3500}),lookup(H180,{5000,10000,25000,50000,70000,100000},{75,150,400,850,1150,1750})),0)</f>
        <v>150</v>
      </c>
      <c r="K180" s="497"/>
      <c r="L180" s="432"/>
      <c r="M180" s="432"/>
      <c r="N180" s="432"/>
      <c r="O180" s="432"/>
      <c r="P180" s="432"/>
      <c r="Q180" s="432"/>
      <c r="R180" s="432"/>
      <c r="S180" s="432"/>
      <c r="T180" s="432"/>
      <c r="U180" s="432"/>
      <c r="V180" s="432"/>
      <c r="W180" s="432"/>
      <c r="X180" s="432"/>
      <c r="Y180" s="432"/>
      <c r="Z180" s="432"/>
    </row>
    <row r="181">
      <c r="A181" s="450">
        <v>45841.0</v>
      </c>
      <c r="B181" s="440"/>
      <c r="C181" s="440"/>
      <c r="D181" s="490"/>
      <c r="E181" s="205" t="s">
        <v>152</v>
      </c>
      <c r="F181" s="205">
        <v>8.20046682E8</v>
      </c>
      <c r="G181" s="205">
        <v>400.0</v>
      </c>
      <c r="H181" s="443"/>
      <c r="I181" s="45"/>
      <c r="J181" s="443"/>
      <c r="K181" s="497"/>
      <c r="L181" s="432"/>
      <c r="M181" s="432"/>
      <c r="N181" s="432"/>
      <c r="O181" s="432"/>
      <c r="P181" s="432"/>
      <c r="Q181" s="432"/>
      <c r="R181" s="432"/>
      <c r="S181" s="432"/>
      <c r="T181" s="432"/>
      <c r="U181" s="432"/>
      <c r="V181" s="432"/>
      <c r="W181" s="432"/>
      <c r="X181" s="432"/>
      <c r="Y181" s="432"/>
      <c r="Z181" s="432"/>
    </row>
    <row r="182">
      <c r="A182" s="450">
        <v>45841.0</v>
      </c>
      <c r="B182" s="440"/>
      <c r="C182" s="440"/>
      <c r="D182" s="449" t="s">
        <v>1168</v>
      </c>
      <c r="E182" s="205" t="s">
        <v>335</v>
      </c>
      <c r="F182" s="205">
        <v>6.69588083E8</v>
      </c>
      <c r="G182" s="205">
        <v>1090.0</v>
      </c>
      <c r="H182" s="484">
        <f>SUM(G182:G183)</f>
        <v>2280</v>
      </c>
      <c r="I182" s="485" t="str">
        <f>IFS(H182&gt;H180,"W",H182&lt;H180,"L",H182=H180,"D")</f>
        <v>L</v>
      </c>
      <c r="J182" s="459">
        <f t="array" ref="J182">iferror(if(I182="W",lookup(H182,{5000,10000,25000,50000,70000,100000},{150,300,800,1700,2300,3500}),lookup(H182,{5000,10000,25000,50000,70000,100000},{75,150,400,850,1150,1750})),0)</f>
        <v>0</v>
      </c>
      <c r="K182" s="497"/>
      <c r="L182" s="432"/>
      <c r="M182" s="432"/>
      <c r="N182" s="432"/>
      <c r="O182" s="432"/>
      <c r="P182" s="432"/>
      <c r="Q182" s="432"/>
      <c r="R182" s="432"/>
      <c r="S182" s="432"/>
      <c r="T182" s="432"/>
      <c r="U182" s="432"/>
      <c r="V182" s="432"/>
      <c r="W182" s="432"/>
      <c r="X182" s="432"/>
      <c r="Y182" s="432"/>
      <c r="Z182" s="432"/>
    </row>
    <row r="183">
      <c r="A183" s="450">
        <v>45841.0</v>
      </c>
      <c r="B183" s="443"/>
      <c r="C183" s="443"/>
      <c r="D183" s="490"/>
      <c r="E183" s="205" t="s">
        <v>1169</v>
      </c>
      <c r="F183" s="205">
        <v>7.92925987E8</v>
      </c>
      <c r="G183" s="205">
        <v>1190.0</v>
      </c>
      <c r="H183" s="443"/>
      <c r="I183" s="45"/>
      <c r="J183" s="443"/>
      <c r="K183" s="497"/>
      <c r="L183" s="432"/>
      <c r="M183" s="432"/>
      <c r="N183" s="432"/>
      <c r="O183" s="432"/>
      <c r="P183" s="432"/>
      <c r="Q183" s="432"/>
      <c r="R183" s="432"/>
      <c r="S183" s="432"/>
      <c r="T183" s="432"/>
      <c r="U183" s="432"/>
      <c r="V183" s="432"/>
      <c r="W183" s="432"/>
      <c r="X183" s="432"/>
      <c r="Y183" s="432"/>
      <c r="Z183" s="432"/>
    </row>
    <row r="184">
      <c r="A184" s="491">
        <v>45841.0</v>
      </c>
      <c r="B184" s="492">
        <f>A184</f>
        <v>45841</v>
      </c>
      <c r="C184" s="493" t="s">
        <v>1170</v>
      </c>
      <c r="D184" s="493" t="s">
        <v>1168</v>
      </c>
      <c r="E184" s="494"/>
      <c r="F184" s="496"/>
      <c r="G184" s="496"/>
      <c r="H184" s="495">
        <f>SUM(G184:G185)</f>
        <v>0</v>
      </c>
      <c r="I184" s="485" t="str">
        <f>IFS(H184&gt;H186,"W",H184&lt;H186,"L",H184=H186,"D")</f>
        <v>D</v>
      </c>
      <c r="J184" s="459">
        <f t="array" ref="J184">iferror(if(I184="W",lookup(H184,{5000,10000,25000,50000,70000,100000},{150,300,800,1700,2300,3500}),lookup(H184,{5000,10000,25000,50000,70000,100000},{75,150,400,850,1150,1750})),0)</f>
        <v>0</v>
      </c>
      <c r="K184" s="436"/>
      <c r="L184" s="432"/>
      <c r="M184" s="432"/>
      <c r="N184" s="432"/>
      <c r="O184" s="432"/>
      <c r="P184" s="432"/>
      <c r="Q184" s="432"/>
      <c r="R184" s="432"/>
      <c r="S184" s="432"/>
      <c r="T184" s="432"/>
      <c r="U184" s="432"/>
      <c r="V184" s="432"/>
      <c r="W184" s="432"/>
      <c r="X184" s="432"/>
      <c r="Y184" s="432"/>
      <c r="Z184" s="432"/>
    </row>
    <row r="185">
      <c r="A185" s="491">
        <v>45841.0</v>
      </c>
      <c r="B185" s="440"/>
      <c r="C185" s="440"/>
      <c r="D185" s="490"/>
      <c r="E185" s="494"/>
      <c r="F185" s="496"/>
      <c r="G185" s="496"/>
      <c r="H185" s="443"/>
      <c r="I185" s="45"/>
      <c r="J185" s="443"/>
      <c r="K185" s="436"/>
      <c r="L185" s="432"/>
      <c r="M185" s="432"/>
      <c r="N185" s="432"/>
      <c r="O185" s="432"/>
      <c r="P185" s="432"/>
      <c r="Q185" s="432"/>
      <c r="R185" s="432"/>
      <c r="S185" s="432"/>
      <c r="T185" s="432"/>
      <c r="U185" s="432"/>
      <c r="V185" s="432"/>
      <c r="W185" s="432"/>
      <c r="X185" s="432"/>
      <c r="Y185" s="432"/>
      <c r="Z185" s="432"/>
    </row>
    <row r="186">
      <c r="A186" s="491">
        <v>45841.0</v>
      </c>
      <c r="B186" s="440"/>
      <c r="C186" s="440"/>
      <c r="D186" s="493" t="s">
        <v>1171</v>
      </c>
      <c r="E186" s="494"/>
      <c r="F186" s="496"/>
      <c r="G186" s="496"/>
      <c r="H186" s="495">
        <f>SUM(G186:G187)</f>
        <v>0</v>
      </c>
      <c r="I186" s="485" t="str">
        <f>IFS(H186&gt;H184,"W",H186&lt;H184,"L",H186=H184,"D")</f>
        <v>D</v>
      </c>
      <c r="J186" s="459">
        <f t="array" ref="J186">iferror(if(I186="W",lookup(H186,{5000,10000,25000,50000,70000,100000},{150,300,800,1700,2300,3500}),lookup(H186,{5000,10000,25000,50000,70000,100000},{75,150,400,850,1150,1750})),0)</f>
        <v>0</v>
      </c>
      <c r="K186" s="436"/>
      <c r="L186" s="432"/>
      <c r="M186" s="432"/>
      <c r="N186" s="432"/>
      <c r="O186" s="432"/>
      <c r="P186" s="432"/>
      <c r="Q186" s="432"/>
      <c r="R186" s="432"/>
      <c r="S186" s="432"/>
      <c r="T186" s="432"/>
      <c r="U186" s="432"/>
      <c r="V186" s="432"/>
      <c r="W186" s="432"/>
      <c r="X186" s="432"/>
      <c r="Y186" s="432"/>
      <c r="Z186" s="432"/>
    </row>
    <row r="187">
      <c r="A187" s="491">
        <v>45841.0</v>
      </c>
      <c r="B187" s="443"/>
      <c r="C187" s="443"/>
      <c r="D187" s="490"/>
      <c r="E187" s="494"/>
      <c r="F187" s="496"/>
      <c r="G187" s="496"/>
      <c r="H187" s="443"/>
      <c r="I187" s="45"/>
      <c r="J187" s="443"/>
      <c r="K187" s="436"/>
      <c r="L187" s="432"/>
      <c r="M187" s="432"/>
      <c r="N187" s="432"/>
      <c r="O187" s="432"/>
      <c r="P187" s="432"/>
      <c r="Q187" s="432"/>
      <c r="R187" s="432"/>
      <c r="S187" s="432"/>
      <c r="T187" s="432"/>
      <c r="U187" s="432"/>
      <c r="V187" s="432"/>
      <c r="W187" s="432"/>
      <c r="X187" s="432"/>
      <c r="Y187" s="432"/>
      <c r="Z187" s="432"/>
    </row>
    <row r="188">
      <c r="A188" s="450">
        <v>45841.0</v>
      </c>
      <c r="B188" s="489">
        <f>A188</f>
        <v>45841</v>
      </c>
      <c r="C188" s="449" t="s">
        <v>1172</v>
      </c>
      <c r="D188" s="449" t="s">
        <v>1173</v>
      </c>
      <c r="E188" s="205"/>
      <c r="F188" s="205"/>
      <c r="G188" s="205"/>
      <c r="H188" s="484">
        <f>SUM(G188:G189)</f>
        <v>0</v>
      </c>
      <c r="I188" s="485" t="str">
        <f>IFS(H188&gt;H190,"W",H188&lt;H190,"L",H188=H190,"D")</f>
        <v>D</v>
      </c>
      <c r="J188" s="459">
        <f t="array" ref="J188">iferror(if(I188="W",lookup(H188,{5000,10000,25000,50000,70000,100000},{150,300,800,1700,2300,3500}),lookup(H188,{5000,10000,25000,50000,70000,100000},{75,150,400,850,1150,1750})),0)</f>
        <v>0</v>
      </c>
      <c r="K188" s="436"/>
      <c r="L188" s="432"/>
      <c r="M188" s="432"/>
      <c r="N188" s="432"/>
      <c r="O188" s="432"/>
      <c r="P188" s="432"/>
      <c r="Q188" s="432"/>
      <c r="R188" s="432"/>
      <c r="S188" s="432"/>
      <c r="T188" s="432"/>
      <c r="U188" s="432"/>
      <c r="V188" s="432"/>
      <c r="W188" s="432"/>
      <c r="X188" s="432"/>
      <c r="Y188" s="432"/>
      <c r="Z188" s="432"/>
    </row>
    <row r="189">
      <c r="A189" s="450">
        <v>45841.0</v>
      </c>
      <c r="B189" s="440"/>
      <c r="C189" s="440"/>
      <c r="D189" s="490"/>
      <c r="E189" s="205"/>
      <c r="F189" s="205"/>
      <c r="G189" s="205"/>
      <c r="H189" s="443"/>
      <c r="I189" s="45"/>
      <c r="J189" s="443"/>
      <c r="K189" s="436"/>
      <c r="L189" s="432"/>
      <c r="M189" s="432"/>
      <c r="N189" s="432"/>
      <c r="O189" s="432"/>
      <c r="P189" s="432"/>
      <c r="Q189" s="432"/>
      <c r="R189" s="432"/>
      <c r="S189" s="432"/>
      <c r="T189" s="432"/>
      <c r="U189" s="432"/>
      <c r="V189" s="432"/>
      <c r="W189" s="432"/>
      <c r="X189" s="432"/>
      <c r="Y189" s="432"/>
      <c r="Z189" s="432"/>
    </row>
    <row r="190">
      <c r="A190" s="450">
        <v>45841.0</v>
      </c>
      <c r="B190" s="440"/>
      <c r="C190" s="440"/>
      <c r="D190" s="449" t="s">
        <v>1171</v>
      </c>
      <c r="E190" s="205"/>
      <c r="F190" s="205"/>
      <c r="G190" s="205"/>
      <c r="H190" s="484">
        <f>SUM(G190:G191)</f>
        <v>0</v>
      </c>
      <c r="I190" s="485" t="str">
        <f>IFS(H190&gt;H188,"W",H190&lt;H188,"L",H190=H188,"D")</f>
        <v>D</v>
      </c>
      <c r="J190" s="459">
        <f t="array" ref="J190">iferror(if(I190="W",lookup(H190,{5000,10000,25000,50000,70000,100000},{150,300,800,1700,2300,3500}),lookup(H190,{5000,10000,25000,50000,70000,100000},{75,150,400,850,1150,1750})),0)</f>
        <v>0</v>
      </c>
      <c r="K190" s="436"/>
      <c r="L190" s="432"/>
      <c r="M190" s="432"/>
      <c r="N190" s="432"/>
      <c r="O190" s="432"/>
      <c r="P190" s="432"/>
      <c r="Q190" s="432"/>
      <c r="R190" s="432"/>
      <c r="S190" s="432"/>
      <c r="T190" s="432"/>
      <c r="U190" s="432"/>
      <c r="V190" s="432"/>
      <c r="W190" s="432"/>
      <c r="X190" s="432"/>
      <c r="Y190" s="432"/>
      <c r="Z190" s="432"/>
    </row>
    <row r="191">
      <c r="A191" s="450">
        <v>45841.0</v>
      </c>
      <c r="B191" s="443"/>
      <c r="C191" s="443"/>
      <c r="D191" s="490"/>
      <c r="E191" s="205"/>
      <c r="F191" s="205"/>
      <c r="G191" s="205"/>
      <c r="H191" s="443"/>
      <c r="I191" s="45"/>
      <c r="J191" s="443"/>
      <c r="K191" s="436"/>
      <c r="L191" s="432"/>
      <c r="M191" s="432"/>
      <c r="N191" s="432"/>
      <c r="O191" s="432"/>
      <c r="P191" s="432"/>
      <c r="Q191" s="432"/>
      <c r="R191" s="432"/>
      <c r="S191" s="432"/>
      <c r="T191" s="432"/>
      <c r="U191" s="432"/>
      <c r="V191" s="432"/>
      <c r="W191" s="432"/>
      <c r="X191" s="432"/>
      <c r="Y191" s="432"/>
      <c r="Z191" s="432"/>
    </row>
    <row r="192">
      <c r="A192" s="491">
        <v>45841.0</v>
      </c>
      <c r="B192" s="492">
        <f>A192</f>
        <v>45841</v>
      </c>
      <c r="C192" s="493" t="s">
        <v>1174</v>
      </c>
      <c r="D192" s="493" t="s">
        <v>1175</v>
      </c>
      <c r="E192" s="494" t="s">
        <v>330</v>
      </c>
      <c r="F192" s="496">
        <v>5.78980315E8</v>
      </c>
      <c r="G192" s="496">
        <v>921.0</v>
      </c>
      <c r="H192" s="495">
        <f>SUM(G192:G193)</f>
        <v>3961</v>
      </c>
      <c r="I192" s="485" t="str">
        <f>IFS(H192&gt;H194,"W",H192&lt;H194,"L",H192=H194,"D")</f>
        <v>L</v>
      </c>
      <c r="J192" s="459">
        <f t="array" ref="J192">iferror(if(I192="W",lookup(H192,{5000,10000,25000,50000,70000,100000},{150,300,800,1700,2300,3500}),lookup(H192,{5000,10000,25000,50000,70000,100000},{75,150,400,850,1150,1750})),0)</f>
        <v>0</v>
      </c>
      <c r="K192" s="497"/>
      <c r="L192" s="432"/>
      <c r="M192" s="432"/>
      <c r="N192" s="432"/>
      <c r="O192" s="432"/>
      <c r="P192" s="432"/>
      <c r="Q192" s="432"/>
      <c r="R192" s="432"/>
      <c r="S192" s="432"/>
      <c r="T192" s="432"/>
      <c r="U192" s="432"/>
      <c r="V192" s="432"/>
      <c r="W192" s="432"/>
      <c r="X192" s="432"/>
      <c r="Y192" s="432"/>
      <c r="Z192" s="432"/>
    </row>
    <row r="193">
      <c r="A193" s="491">
        <v>45841.0</v>
      </c>
      <c r="B193" s="440"/>
      <c r="C193" s="440"/>
      <c r="D193" s="490"/>
      <c r="E193" s="494" t="s">
        <v>290</v>
      </c>
      <c r="F193" s="496">
        <v>6.84344469E8</v>
      </c>
      <c r="G193" s="496">
        <v>3040.0</v>
      </c>
      <c r="H193" s="443"/>
      <c r="I193" s="45"/>
      <c r="J193" s="443"/>
      <c r="K193" s="497"/>
      <c r="L193" s="432"/>
      <c r="M193" s="432"/>
      <c r="N193" s="432"/>
      <c r="O193" s="432"/>
      <c r="P193" s="432"/>
      <c r="Q193" s="432"/>
      <c r="R193" s="432"/>
      <c r="S193" s="432"/>
      <c r="T193" s="432"/>
      <c r="U193" s="432"/>
      <c r="V193" s="432"/>
      <c r="W193" s="432"/>
      <c r="X193" s="432"/>
      <c r="Y193" s="432"/>
      <c r="Z193" s="432"/>
    </row>
    <row r="194">
      <c r="A194" s="491">
        <v>45841.0</v>
      </c>
      <c r="B194" s="440"/>
      <c r="C194" s="440"/>
      <c r="D194" s="493" t="s">
        <v>1176</v>
      </c>
      <c r="E194" s="494" t="s">
        <v>314</v>
      </c>
      <c r="F194" s="496">
        <v>7.82770339E8</v>
      </c>
      <c r="G194" s="496">
        <v>2110.0</v>
      </c>
      <c r="H194" s="495">
        <f>SUM(G194:G195)</f>
        <v>4030</v>
      </c>
      <c r="I194" s="485" t="str">
        <f>IFS(H194&gt;H192,"W",H194&lt;H192,"L",H194=H192,"D")</f>
        <v>W</v>
      </c>
      <c r="J194" s="459">
        <f t="array" ref="J194">iferror(if(I194="W",lookup(H194,{5000,10000,25000,50000,70000,100000},{150,300,800,1700,2300,3500}),lookup(H194,{5000,10000,25000,50000,70000,100000},{75,150,400,850,1150,1750})),0)</f>
        <v>0</v>
      </c>
      <c r="K194" s="497"/>
      <c r="L194" s="432"/>
      <c r="M194" s="432"/>
      <c r="N194" s="432"/>
      <c r="O194" s="432"/>
      <c r="P194" s="432"/>
      <c r="Q194" s="432"/>
      <c r="R194" s="432"/>
      <c r="S194" s="432"/>
      <c r="T194" s="432"/>
      <c r="U194" s="432"/>
      <c r="V194" s="432"/>
      <c r="W194" s="432"/>
      <c r="X194" s="432"/>
      <c r="Y194" s="432"/>
      <c r="Z194" s="432"/>
    </row>
    <row r="195">
      <c r="A195" s="491">
        <v>45841.0</v>
      </c>
      <c r="B195" s="443"/>
      <c r="C195" s="443"/>
      <c r="D195" s="490"/>
      <c r="E195" s="494" t="s">
        <v>307</v>
      </c>
      <c r="F195" s="496">
        <v>5.82217237E8</v>
      </c>
      <c r="G195" s="496">
        <v>1920.0</v>
      </c>
      <c r="H195" s="443"/>
      <c r="I195" s="45"/>
      <c r="J195" s="443"/>
      <c r="K195" s="497"/>
      <c r="L195" s="432"/>
      <c r="M195" s="432"/>
      <c r="N195" s="432"/>
      <c r="O195" s="432"/>
      <c r="P195" s="432"/>
      <c r="Q195" s="432"/>
      <c r="R195" s="432"/>
      <c r="S195" s="432"/>
      <c r="T195" s="432"/>
      <c r="U195" s="432"/>
      <c r="V195" s="432"/>
      <c r="W195" s="432"/>
      <c r="X195" s="432"/>
      <c r="Y195" s="432"/>
      <c r="Z195" s="432"/>
    </row>
    <row r="196">
      <c r="A196" s="479" t="s">
        <v>116</v>
      </c>
      <c r="B196" s="480" t="s">
        <v>16</v>
      </c>
      <c r="C196" s="430" t="s">
        <v>1039</v>
      </c>
      <c r="D196" s="430" t="s">
        <v>118</v>
      </c>
      <c r="E196" s="431" t="s">
        <v>1040</v>
      </c>
      <c r="F196" s="430" t="s">
        <v>1041</v>
      </c>
      <c r="G196" s="430" t="s">
        <v>121</v>
      </c>
      <c r="H196" s="430" t="s">
        <v>1135</v>
      </c>
      <c r="I196" s="430" t="s">
        <v>122</v>
      </c>
      <c r="J196" s="430" t="s">
        <v>9</v>
      </c>
      <c r="K196" s="431" t="s">
        <v>52</v>
      </c>
      <c r="L196" s="432"/>
      <c r="M196" s="432"/>
      <c r="N196" s="432"/>
      <c r="O196" s="432"/>
      <c r="P196" s="432"/>
      <c r="Q196" s="432"/>
      <c r="R196" s="432"/>
      <c r="S196" s="432"/>
      <c r="T196" s="432"/>
      <c r="U196" s="432"/>
      <c r="V196" s="432"/>
      <c r="W196" s="432"/>
      <c r="X196" s="432"/>
      <c r="Y196" s="432"/>
      <c r="Z196" s="432"/>
    </row>
    <row r="197">
      <c r="A197" s="450">
        <v>45842.0</v>
      </c>
      <c r="B197" s="489">
        <f>A197</f>
        <v>45842</v>
      </c>
      <c r="C197" s="449" t="s">
        <v>1136</v>
      </c>
      <c r="D197" s="449" t="s">
        <v>1175</v>
      </c>
      <c r="E197" s="205" t="s">
        <v>303</v>
      </c>
      <c r="F197" s="205"/>
      <c r="G197" s="205"/>
      <c r="H197" s="484">
        <f>SUM(G197:G198)</f>
        <v>0</v>
      </c>
      <c r="I197" s="485" t="str">
        <f>IFS(H197&gt;H199,"W",H197&lt;H199,"L",H197=H199,"D")</f>
        <v>D</v>
      </c>
      <c r="J197" s="459">
        <f t="array" ref="J197">iferror(if(I197="W",lookup(H197,{5000,10000,25000,50000,70000,100000},{150,300,800,1700,2300,3500}),lookup(H197,{5000,10000,25000,50000,70000,100000},{75,150,400,850,1150,1750})),0)</f>
        <v>0</v>
      </c>
      <c r="K197" s="498" t="s">
        <v>132</v>
      </c>
      <c r="L197" s="432"/>
      <c r="M197" s="432"/>
      <c r="N197" s="432"/>
      <c r="O197" s="432"/>
      <c r="P197" s="432"/>
      <c r="Q197" s="432"/>
      <c r="R197" s="432"/>
      <c r="S197" s="432"/>
      <c r="T197" s="432"/>
      <c r="U197" s="432"/>
      <c r="V197" s="432"/>
      <c r="W197" s="432"/>
      <c r="X197" s="432"/>
      <c r="Y197" s="432"/>
      <c r="Z197" s="432"/>
    </row>
    <row r="198">
      <c r="A198" s="450">
        <v>45842.0</v>
      </c>
      <c r="B198" s="440"/>
      <c r="C198" s="440"/>
      <c r="D198" s="499"/>
      <c r="E198" s="205"/>
      <c r="F198" s="205"/>
      <c r="G198" s="205"/>
      <c r="H198" s="443"/>
      <c r="I198" s="45"/>
      <c r="J198" s="443"/>
      <c r="K198" s="498" t="s">
        <v>132</v>
      </c>
      <c r="L198" s="432"/>
      <c r="M198" s="432"/>
      <c r="N198" s="432"/>
      <c r="O198" s="432"/>
      <c r="P198" s="432"/>
      <c r="Q198" s="432"/>
      <c r="R198" s="432"/>
      <c r="S198" s="432"/>
      <c r="T198" s="432"/>
      <c r="U198" s="432"/>
      <c r="V198" s="432"/>
      <c r="W198" s="432"/>
      <c r="X198" s="432"/>
      <c r="Y198" s="432"/>
      <c r="Z198" s="432"/>
    </row>
    <row r="199">
      <c r="A199" s="450">
        <v>45842.0</v>
      </c>
      <c r="B199" s="440"/>
      <c r="C199" s="440"/>
      <c r="D199" s="449" t="s">
        <v>1179</v>
      </c>
      <c r="E199" s="205" t="s">
        <v>600</v>
      </c>
      <c r="F199" s="205"/>
      <c r="G199" s="205"/>
      <c r="H199" s="484">
        <f>SUM(G199:G200)</f>
        <v>0</v>
      </c>
      <c r="I199" s="485" t="str">
        <f>IFS(H199&gt;H197,"W",H199&lt;H197,"L",H199=H197,"D")</f>
        <v>D</v>
      </c>
      <c r="J199" s="459">
        <f t="array" ref="J199">iferror(if(I199="W",lookup(H199,{5000,10000,25000,50000,70000,100000},{150,300,800,1700,2300,3500}),lookup(H199,{5000,10000,25000,50000,70000,100000},{75,150,400,850,1150,1750})),0)</f>
        <v>0</v>
      </c>
      <c r="K199" s="498" t="s">
        <v>132</v>
      </c>
      <c r="L199" s="432"/>
      <c r="M199" s="432"/>
      <c r="N199" s="432"/>
      <c r="O199" s="432"/>
      <c r="P199" s="432"/>
      <c r="Q199" s="432"/>
      <c r="R199" s="432"/>
      <c r="S199" s="432"/>
      <c r="T199" s="432"/>
      <c r="U199" s="432"/>
      <c r="V199" s="432"/>
      <c r="W199" s="432"/>
      <c r="X199" s="432"/>
      <c r="Y199" s="432"/>
      <c r="Z199" s="432"/>
    </row>
    <row r="200">
      <c r="A200" s="450">
        <v>45842.0</v>
      </c>
      <c r="B200" s="443"/>
      <c r="C200" s="443"/>
      <c r="D200" s="499"/>
      <c r="E200" s="205"/>
      <c r="F200" s="205"/>
      <c r="G200" s="205"/>
      <c r="H200" s="443"/>
      <c r="I200" s="45"/>
      <c r="J200" s="443"/>
      <c r="K200" s="498" t="s">
        <v>132</v>
      </c>
      <c r="L200" s="432"/>
      <c r="M200" s="432"/>
      <c r="N200" s="432"/>
      <c r="O200" s="432"/>
      <c r="P200" s="432"/>
      <c r="Q200" s="432"/>
      <c r="R200" s="432"/>
      <c r="S200" s="432"/>
      <c r="T200" s="432"/>
      <c r="U200" s="432"/>
      <c r="V200" s="432"/>
      <c r="W200" s="432"/>
      <c r="X200" s="432"/>
      <c r="Y200" s="432"/>
      <c r="Z200" s="432"/>
    </row>
    <row r="201">
      <c r="A201" s="491">
        <v>45842.0</v>
      </c>
      <c r="B201" s="492">
        <f>A201</f>
        <v>45842</v>
      </c>
      <c r="C201" s="493" t="s">
        <v>1141</v>
      </c>
      <c r="D201" s="493" t="s">
        <v>1181</v>
      </c>
      <c r="E201" s="494" t="s">
        <v>280</v>
      </c>
      <c r="F201" s="496">
        <v>6.86958558E8</v>
      </c>
      <c r="G201" s="496"/>
      <c r="H201" s="495">
        <f>SUM(G201:G202)</f>
        <v>0</v>
      </c>
      <c r="I201" s="485" t="str">
        <f>IFS(H201&gt;H203,"W",H201&lt;H203,"L",H201=H203,"D")</f>
        <v>D</v>
      </c>
      <c r="J201" s="459">
        <f t="array" ref="J201">iferror(if(I201="W",lookup(H201,{5000,10000,25000,50000,70000,100000},{150,300,800,1700,2300,3500}),lookup(H201,{5000,10000,25000,50000,70000,100000},{75,150,400,850,1150,1750})),0)</f>
        <v>0</v>
      </c>
      <c r="K201" s="500" t="s">
        <v>273</v>
      </c>
      <c r="L201" s="432"/>
      <c r="M201" s="432"/>
      <c r="N201" s="432"/>
      <c r="O201" s="432"/>
      <c r="P201" s="432"/>
      <c r="Q201" s="432"/>
      <c r="R201" s="432"/>
      <c r="S201" s="432"/>
      <c r="T201" s="432"/>
      <c r="U201" s="432"/>
      <c r="V201" s="432"/>
      <c r="W201" s="432"/>
      <c r="X201" s="432"/>
      <c r="Y201" s="432"/>
      <c r="Z201" s="432"/>
    </row>
    <row r="202">
      <c r="A202" s="491">
        <v>45842.0</v>
      </c>
      <c r="B202" s="440"/>
      <c r="C202" s="440"/>
      <c r="D202" s="499"/>
      <c r="E202" s="494" t="s">
        <v>324</v>
      </c>
      <c r="F202" s="496">
        <v>6.97355089E8</v>
      </c>
      <c r="G202" s="496"/>
      <c r="H202" s="443"/>
      <c r="I202" s="45"/>
      <c r="J202" s="443"/>
      <c r="K202" s="500" t="s">
        <v>273</v>
      </c>
      <c r="L202" s="432"/>
      <c r="M202" s="432"/>
      <c r="N202" s="432"/>
      <c r="O202" s="432"/>
      <c r="P202" s="432"/>
      <c r="Q202" s="432"/>
      <c r="R202" s="432"/>
      <c r="S202" s="432"/>
      <c r="T202" s="432"/>
      <c r="U202" s="432"/>
      <c r="V202" s="432"/>
      <c r="W202" s="432"/>
      <c r="X202" s="432"/>
      <c r="Y202" s="432"/>
      <c r="Z202" s="432"/>
    </row>
    <row r="203">
      <c r="A203" s="491">
        <v>45842.0</v>
      </c>
      <c r="B203" s="440"/>
      <c r="C203" s="440"/>
      <c r="D203" s="493" t="s">
        <v>1182</v>
      </c>
      <c r="E203" s="494">
        <v>8.80112887E8</v>
      </c>
      <c r="F203" s="496">
        <v>6.53473704E8</v>
      </c>
      <c r="G203" s="496"/>
      <c r="H203" s="495">
        <f>SUM(G203:G204)</f>
        <v>0</v>
      </c>
      <c r="I203" s="485" t="str">
        <f>IFS(H203&gt;H201,"W",H203&lt;H201,"L",H203=H201,"D")</f>
        <v>D</v>
      </c>
      <c r="J203" s="459">
        <f t="array" ref="J203">iferror(if(I203="W",lookup(H203,{5000,10000,25000,50000,70000,100000},{150,300,800,1700,2300,3500}),lookup(H203,{5000,10000,25000,50000,70000,100000},{75,150,400,850,1150,1750})),0)</f>
        <v>0</v>
      </c>
      <c r="K203" s="500" t="s">
        <v>273</v>
      </c>
      <c r="L203" s="432"/>
      <c r="M203" s="432"/>
      <c r="N203" s="432"/>
      <c r="O203" s="432"/>
      <c r="P203" s="432"/>
      <c r="Q203" s="432"/>
      <c r="R203" s="432"/>
      <c r="S203" s="432"/>
      <c r="T203" s="432"/>
      <c r="U203" s="432"/>
      <c r="V203" s="432"/>
      <c r="W203" s="432"/>
      <c r="X203" s="432"/>
      <c r="Y203" s="432"/>
      <c r="Z203" s="432"/>
    </row>
    <row r="204">
      <c r="A204" s="491">
        <v>45842.0</v>
      </c>
      <c r="B204" s="443"/>
      <c r="C204" s="443"/>
      <c r="D204" s="499"/>
      <c r="E204" s="494" t="s">
        <v>752</v>
      </c>
      <c r="F204" s="496">
        <v>8.25698569E8</v>
      </c>
      <c r="G204" s="496"/>
      <c r="H204" s="443"/>
      <c r="I204" s="45"/>
      <c r="J204" s="443"/>
      <c r="K204" s="500" t="s">
        <v>273</v>
      </c>
      <c r="L204" s="432"/>
      <c r="M204" s="432"/>
      <c r="N204" s="432"/>
      <c r="O204" s="432"/>
      <c r="P204" s="432"/>
      <c r="Q204" s="432"/>
      <c r="R204" s="432"/>
      <c r="S204" s="432"/>
      <c r="T204" s="432"/>
      <c r="U204" s="432"/>
      <c r="V204" s="432"/>
      <c r="W204" s="432"/>
      <c r="X204" s="432"/>
      <c r="Y204" s="432"/>
      <c r="Z204" s="432"/>
    </row>
    <row r="205">
      <c r="A205" s="481">
        <v>45842.0</v>
      </c>
      <c r="B205" s="482">
        <f>A205</f>
        <v>45842</v>
      </c>
      <c r="C205" s="483" t="s">
        <v>1142</v>
      </c>
      <c r="D205" s="483" t="s">
        <v>1183</v>
      </c>
      <c r="E205" s="453">
        <v>3.13544867E8</v>
      </c>
      <c r="F205" s="448">
        <v>1.830963821E9</v>
      </c>
      <c r="G205" s="448">
        <v>20030.0</v>
      </c>
      <c r="H205" s="484">
        <f>SUM(G205:G206)</f>
        <v>32300</v>
      </c>
      <c r="I205" s="485" t="str">
        <f>IFS(H205&gt;H207,"W",H205&lt;H207,"L",H205=H207,"D")</f>
        <v>L</v>
      </c>
      <c r="J205" s="459">
        <f t="array" ref="J205">iferror(if(I205="W",lookup(H205,{5000,10000,25000,50000,70000,100000},{150,300,800,1700,2300,3500}),lookup(H205,{5000,10000,25000,50000,70000,100000},{75,150,400,850,1150,1750})),0)</f>
        <v>400</v>
      </c>
      <c r="K205" s="436"/>
      <c r="L205" s="432"/>
      <c r="M205" s="432"/>
      <c r="N205" s="432"/>
      <c r="O205" s="432"/>
      <c r="P205" s="432"/>
      <c r="Q205" s="432"/>
      <c r="R205" s="432"/>
      <c r="S205" s="432"/>
      <c r="T205" s="432"/>
      <c r="U205" s="432"/>
      <c r="V205" s="432"/>
      <c r="W205" s="432"/>
      <c r="X205" s="432"/>
      <c r="Y205" s="432"/>
      <c r="Z205" s="432"/>
    </row>
    <row r="206">
      <c r="A206" s="481">
        <v>45842.0</v>
      </c>
      <c r="B206" s="441"/>
      <c r="C206" s="441"/>
      <c r="D206" s="501"/>
      <c r="E206" s="454" t="s">
        <v>755</v>
      </c>
      <c r="F206" s="502">
        <v>6.8999334E8</v>
      </c>
      <c r="G206" s="502">
        <v>12270.0</v>
      </c>
      <c r="H206" s="443"/>
      <c r="I206" s="45"/>
      <c r="J206" s="443"/>
      <c r="K206" s="436"/>
      <c r="L206" s="432"/>
      <c r="M206" s="432"/>
      <c r="N206" s="432"/>
      <c r="O206" s="432"/>
      <c r="P206" s="432"/>
      <c r="Q206" s="432"/>
      <c r="R206" s="432"/>
      <c r="S206" s="432"/>
      <c r="T206" s="432"/>
      <c r="U206" s="432"/>
      <c r="V206" s="432"/>
      <c r="W206" s="432"/>
      <c r="X206" s="432"/>
      <c r="Y206" s="432"/>
      <c r="Z206" s="432"/>
    </row>
    <row r="207">
      <c r="A207" s="481">
        <v>45842.0</v>
      </c>
      <c r="B207" s="441"/>
      <c r="C207" s="441"/>
      <c r="D207" s="483" t="s">
        <v>1186</v>
      </c>
      <c r="E207" s="503" t="s">
        <v>437</v>
      </c>
      <c r="F207" s="448">
        <v>5.37926844E8</v>
      </c>
      <c r="G207" s="448">
        <v>8100.0</v>
      </c>
      <c r="H207" s="484">
        <f>SUM(G207:G208)</f>
        <v>38130</v>
      </c>
      <c r="I207" s="485" t="str">
        <f>IFS(H207&gt;H205,"W",H207&lt;H205,"L",H207=H205,"D")</f>
        <v>W</v>
      </c>
      <c r="J207" s="459">
        <f t="array" ref="J207">iferror(if(I207="W",lookup(H207,{5000,10000,25000,50000,70000,100000},{150,300,800,1700,2300,3500}),lookup(H207,{5000,10000,25000,50000,70000,100000},{75,150,400,850,1150,1750})),0)</f>
        <v>800</v>
      </c>
      <c r="K207" s="436"/>
      <c r="L207" s="432"/>
      <c r="M207" s="432"/>
      <c r="N207" s="432"/>
      <c r="O207" s="432"/>
      <c r="P207" s="432"/>
      <c r="Q207" s="432"/>
      <c r="R207" s="432"/>
      <c r="S207" s="432"/>
      <c r="T207" s="432"/>
      <c r="U207" s="432"/>
      <c r="V207" s="432"/>
      <c r="W207" s="432"/>
      <c r="X207" s="432"/>
      <c r="Y207" s="432"/>
      <c r="Z207" s="432"/>
    </row>
    <row r="208">
      <c r="A208" s="481">
        <v>45842.0</v>
      </c>
      <c r="B208" s="45"/>
      <c r="C208" s="45"/>
      <c r="D208" s="501"/>
      <c r="E208" s="503" t="s">
        <v>382</v>
      </c>
      <c r="F208" s="502">
        <v>6.58136043E8</v>
      </c>
      <c r="G208" s="502">
        <v>30030.0</v>
      </c>
      <c r="H208" s="443"/>
      <c r="I208" s="45"/>
      <c r="J208" s="443"/>
      <c r="K208" s="436"/>
      <c r="L208" s="432"/>
      <c r="M208" s="432"/>
      <c r="N208" s="432"/>
      <c r="O208" s="432"/>
      <c r="P208" s="432"/>
      <c r="Q208" s="432"/>
      <c r="R208" s="432"/>
      <c r="S208" s="432"/>
      <c r="T208" s="432"/>
      <c r="U208" s="432"/>
      <c r="V208" s="432"/>
      <c r="W208" s="432"/>
      <c r="X208" s="432"/>
      <c r="Y208" s="432"/>
      <c r="Z208" s="432"/>
    </row>
    <row r="209">
      <c r="A209" s="481">
        <v>45842.0</v>
      </c>
      <c r="B209" s="482">
        <f>A209</f>
        <v>45842</v>
      </c>
      <c r="C209" s="483" t="s">
        <v>1144</v>
      </c>
      <c r="D209" s="483" t="s">
        <v>1188</v>
      </c>
      <c r="E209" s="444">
        <v>6.73519272E8</v>
      </c>
      <c r="F209" s="448">
        <v>4.61321864E8</v>
      </c>
      <c r="G209" s="448">
        <v>10210.0</v>
      </c>
      <c r="H209" s="484">
        <f>SUM(G209:G210)</f>
        <v>11760</v>
      </c>
      <c r="I209" s="485" t="str">
        <f>IFS(H209&gt;H211,"W",H209&lt;H211,"L",H209=H211,"D")</f>
        <v>W</v>
      </c>
      <c r="J209" s="459">
        <f t="array" ref="J209">iferror(if(I209="W",lookup(H209,{5000,10000,25000,50000,70000,100000},{150,300,800,1700,2300,3500}),lookup(H209,{5000,10000,25000,50000,70000,100000},{75,150,400,850,1150,1750})),0)</f>
        <v>300</v>
      </c>
      <c r="K209" s="436"/>
      <c r="L209" s="432"/>
      <c r="M209" s="432"/>
      <c r="N209" s="432"/>
      <c r="O209" s="432"/>
      <c r="P209" s="432"/>
      <c r="Q209" s="432"/>
      <c r="R209" s="432"/>
      <c r="S209" s="432"/>
      <c r="T209" s="432"/>
      <c r="U209" s="432"/>
      <c r="V209" s="432"/>
      <c r="W209" s="432"/>
      <c r="X209" s="432"/>
      <c r="Y209" s="432"/>
      <c r="Z209" s="432"/>
    </row>
    <row r="210">
      <c r="A210" s="481">
        <v>45842.0</v>
      </c>
      <c r="B210" s="441"/>
      <c r="C210" s="441"/>
      <c r="D210" s="501"/>
      <c r="E210" s="444" t="s">
        <v>168</v>
      </c>
      <c r="F210" s="502">
        <v>8.35222775E8</v>
      </c>
      <c r="G210" s="502">
        <v>1550.0</v>
      </c>
      <c r="H210" s="443"/>
      <c r="I210" s="45"/>
      <c r="J210" s="443"/>
      <c r="K210" s="436"/>
      <c r="L210" s="432"/>
      <c r="M210" s="432"/>
      <c r="N210" s="432"/>
      <c r="O210" s="432"/>
      <c r="P210" s="432"/>
      <c r="Q210" s="432"/>
      <c r="R210" s="432"/>
      <c r="S210" s="432"/>
      <c r="T210" s="432"/>
      <c r="U210" s="432"/>
      <c r="V210" s="432"/>
      <c r="W210" s="432"/>
      <c r="X210" s="432"/>
      <c r="Y210" s="432"/>
      <c r="Z210" s="432"/>
    </row>
    <row r="211">
      <c r="A211" s="481">
        <v>45842.0</v>
      </c>
      <c r="B211" s="441"/>
      <c r="C211" s="441"/>
      <c r="D211" s="483" t="s">
        <v>1189</v>
      </c>
      <c r="E211" s="448" t="s">
        <v>219</v>
      </c>
      <c r="F211" s="448">
        <v>8.05942612E8</v>
      </c>
      <c r="G211" s="448">
        <v>230.0</v>
      </c>
      <c r="H211" s="484">
        <f>SUM(G211:G212)</f>
        <v>670</v>
      </c>
      <c r="I211" s="485" t="str">
        <f>IFS(H211&gt;H209,"W",H211&lt;H209,"L",H211=H209,"D")</f>
        <v>L</v>
      </c>
      <c r="J211" s="459">
        <f t="array" ref="J211">iferror(if(I211="W",lookup(H211,{5000,10000,25000,50000,70000,100000},{150,300,800,1700,2300,3500}),lookup(H211,{5000,10000,25000,50000,70000,100000},{75,150,400,850,1150,1750})),0)</f>
        <v>0</v>
      </c>
      <c r="K211" s="436"/>
      <c r="L211" s="432"/>
      <c r="M211" s="432"/>
      <c r="N211" s="432"/>
      <c r="O211" s="432"/>
      <c r="P211" s="432"/>
      <c r="Q211" s="432"/>
      <c r="R211" s="432"/>
      <c r="S211" s="432"/>
      <c r="T211" s="432"/>
      <c r="U211" s="432"/>
      <c r="V211" s="432"/>
      <c r="W211" s="432"/>
      <c r="X211" s="432"/>
      <c r="Y211" s="432"/>
      <c r="Z211" s="432"/>
    </row>
    <row r="212">
      <c r="A212" s="481">
        <v>45842.0</v>
      </c>
      <c r="B212" s="45"/>
      <c r="C212" s="45"/>
      <c r="D212" s="501"/>
      <c r="E212" s="502" t="s">
        <v>310</v>
      </c>
      <c r="F212" s="502">
        <v>8.20511123E8</v>
      </c>
      <c r="G212" s="502">
        <v>440.0</v>
      </c>
      <c r="H212" s="443"/>
      <c r="I212" s="45"/>
      <c r="J212" s="443"/>
      <c r="K212" s="436"/>
      <c r="L212" s="432"/>
      <c r="M212" s="432"/>
      <c r="N212" s="432"/>
      <c r="O212" s="432"/>
      <c r="P212" s="432"/>
      <c r="Q212" s="432"/>
      <c r="R212" s="432"/>
      <c r="S212" s="432"/>
      <c r="T212" s="432"/>
      <c r="U212" s="432"/>
      <c r="V212" s="432"/>
      <c r="W212" s="432"/>
      <c r="X212" s="432"/>
      <c r="Y212" s="432"/>
      <c r="Z212" s="432"/>
    </row>
    <row r="213">
      <c r="A213" s="481">
        <v>45842.0</v>
      </c>
      <c r="B213" s="482">
        <f>A213</f>
        <v>45842</v>
      </c>
      <c r="C213" s="483" t="s">
        <v>1147</v>
      </c>
      <c r="D213" s="483" t="s">
        <v>1191</v>
      </c>
      <c r="E213" s="442">
        <v>1.062512318E9</v>
      </c>
      <c r="F213" s="442"/>
      <c r="G213" s="442"/>
      <c r="H213" s="484">
        <f>SUM(G213:G214)</f>
        <v>0</v>
      </c>
      <c r="I213" s="485" t="str">
        <f>IFS(H213&gt;H215,"W",H213&lt;H215,"L",H213=H215,"D")</f>
        <v>D</v>
      </c>
      <c r="J213" s="459">
        <f t="array" ref="J213">iferror(if(I213="W",lookup(H213,{5000,10000,25000,50000,70000,100000},{150,300,800,1700,2300,3500}),lookup(H213,{5000,10000,25000,50000,70000,100000},{75,150,400,850,1150,1750})),0)</f>
        <v>0</v>
      </c>
      <c r="K213" s="498" t="s">
        <v>132</v>
      </c>
      <c r="L213" s="432"/>
      <c r="M213" s="432"/>
      <c r="N213" s="432"/>
      <c r="O213" s="432"/>
      <c r="P213" s="432"/>
      <c r="Q213" s="432"/>
      <c r="R213" s="432"/>
      <c r="S213" s="432"/>
      <c r="T213" s="432"/>
      <c r="U213" s="432"/>
      <c r="V213" s="432"/>
      <c r="W213" s="432"/>
      <c r="X213" s="432"/>
      <c r="Y213" s="432"/>
      <c r="Z213" s="432"/>
    </row>
    <row r="214">
      <c r="A214" s="481">
        <v>45842.0</v>
      </c>
      <c r="B214" s="441"/>
      <c r="C214" s="441"/>
      <c r="D214" s="501"/>
      <c r="E214" s="487"/>
      <c r="F214" s="487"/>
      <c r="G214" s="487"/>
      <c r="H214" s="443"/>
      <c r="I214" s="45"/>
      <c r="J214" s="443"/>
      <c r="K214" s="498" t="s">
        <v>132</v>
      </c>
      <c r="L214" s="432"/>
      <c r="M214" s="432"/>
      <c r="N214" s="432"/>
      <c r="O214" s="432"/>
      <c r="P214" s="432"/>
      <c r="Q214" s="432"/>
      <c r="R214" s="432"/>
      <c r="S214" s="432"/>
      <c r="T214" s="432"/>
      <c r="U214" s="432"/>
      <c r="V214" s="432"/>
      <c r="W214" s="432"/>
      <c r="X214" s="432"/>
      <c r="Y214" s="432"/>
      <c r="Z214" s="432"/>
    </row>
    <row r="215">
      <c r="A215" s="481">
        <v>45842.0</v>
      </c>
      <c r="B215" s="441"/>
      <c r="C215" s="441"/>
      <c r="D215" s="483" t="s">
        <v>1192</v>
      </c>
      <c r="E215" s="442">
        <v>8.2914406E8</v>
      </c>
      <c r="F215" s="442"/>
      <c r="G215" s="442"/>
      <c r="H215" s="484">
        <f>SUM(G215:G216)</f>
        <v>0</v>
      </c>
      <c r="I215" s="485" t="str">
        <f>IFS(H215&gt;H213,"W",H215&lt;H213,"L",H215=H213,"D")</f>
        <v>D</v>
      </c>
      <c r="J215" s="459">
        <f t="array" ref="J215">iferror(if(I215="W",lookup(H215,{5000,10000,25000,50000,70000,100000},{150,300,800,1700,2300,3500}),lookup(H215,{5000,10000,25000,50000,70000,100000},{75,150,400,850,1150,1750})),0)</f>
        <v>0</v>
      </c>
      <c r="K215" s="498" t="s">
        <v>132</v>
      </c>
      <c r="L215" s="432"/>
      <c r="M215" s="432"/>
      <c r="N215" s="432"/>
      <c r="O215" s="432"/>
      <c r="P215" s="432"/>
      <c r="Q215" s="432"/>
      <c r="R215" s="432"/>
      <c r="S215" s="432"/>
      <c r="T215" s="432"/>
      <c r="U215" s="432"/>
      <c r="V215" s="432"/>
      <c r="W215" s="432"/>
      <c r="X215" s="432"/>
      <c r="Y215" s="432"/>
      <c r="Z215" s="432"/>
    </row>
    <row r="216">
      <c r="A216" s="481">
        <v>45842.0</v>
      </c>
      <c r="B216" s="45"/>
      <c r="C216" s="45"/>
      <c r="D216" s="501"/>
      <c r="E216" s="487"/>
      <c r="F216" s="487"/>
      <c r="G216" s="487"/>
      <c r="H216" s="443"/>
      <c r="I216" s="45"/>
      <c r="J216" s="443"/>
      <c r="K216" s="498" t="s">
        <v>132</v>
      </c>
      <c r="L216" s="432"/>
      <c r="M216" s="432"/>
      <c r="N216" s="432"/>
      <c r="O216" s="432"/>
      <c r="P216" s="432"/>
      <c r="Q216" s="432"/>
      <c r="R216" s="432"/>
      <c r="S216" s="432"/>
      <c r="T216" s="432"/>
      <c r="U216" s="432"/>
      <c r="V216" s="432"/>
      <c r="W216" s="432"/>
      <c r="X216" s="432"/>
      <c r="Y216" s="432"/>
      <c r="Z216" s="432"/>
    </row>
    <row r="217">
      <c r="A217" s="481">
        <v>45842.0</v>
      </c>
      <c r="B217" s="482">
        <f>A217</f>
        <v>45842</v>
      </c>
      <c r="C217" s="483" t="s">
        <v>1149</v>
      </c>
      <c r="D217" s="483" t="s">
        <v>1193</v>
      </c>
      <c r="E217" s="444" t="s">
        <v>1210</v>
      </c>
      <c r="F217" s="448">
        <v>7.17924207E8</v>
      </c>
      <c r="G217" s="448">
        <v>90.0</v>
      </c>
      <c r="H217" s="484">
        <f>SUM(G217:G218)</f>
        <v>160</v>
      </c>
      <c r="I217" s="485" t="str">
        <f>IFS(H217&gt;H219,"W",H217&lt;H219,"L",H217=H219,"D")</f>
        <v>L</v>
      </c>
      <c r="J217" s="459">
        <f t="array" ref="J217">iferror(if(I217="W",lookup(H217,{5000,10000,25000,50000,70000,100000},{150,300,800,1700,2300,3500}),lookup(H217,{5000,10000,25000,50000,70000,100000},{75,150,400,850,1150,1750})),0)</f>
        <v>0</v>
      </c>
      <c r="K217" s="497"/>
      <c r="L217" s="432"/>
      <c r="M217" s="432"/>
      <c r="N217" s="432"/>
      <c r="O217" s="432"/>
      <c r="P217" s="432"/>
      <c r="Q217" s="432"/>
      <c r="R217" s="432"/>
      <c r="S217" s="432"/>
      <c r="T217" s="432"/>
      <c r="U217" s="432"/>
      <c r="V217" s="432"/>
      <c r="W217" s="432"/>
      <c r="X217" s="432"/>
      <c r="Y217" s="432"/>
      <c r="Z217" s="432"/>
    </row>
    <row r="218">
      <c r="A218" s="481">
        <v>45842.0</v>
      </c>
      <c r="B218" s="441"/>
      <c r="C218" s="441"/>
      <c r="D218" s="501"/>
      <c r="E218" s="444" t="s">
        <v>400</v>
      </c>
      <c r="F218" s="502">
        <v>5.37124071E8</v>
      </c>
      <c r="G218" s="502">
        <v>70.0</v>
      </c>
      <c r="H218" s="443"/>
      <c r="I218" s="45"/>
      <c r="J218" s="443"/>
      <c r="K218" s="497"/>
      <c r="L218" s="432"/>
      <c r="M218" s="432"/>
      <c r="N218" s="432"/>
      <c r="O218" s="432"/>
      <c r="P218" s="432"/>
      <c r="Q218" s="432"/>
      <c r="R218" s="432"/>
      <c r="S218" s="432"/>
      <c r="T218" s="432"/>
      <c r="U218" s="432"/>
      <c r="V218" s="432"/>
      <c r="W218" s="432"/>
      <c r="X218" s="432"/>
      <c r="Y218" s="432"/>
      <c r="Z218" s="432"/>
    </row>
    <row r="219">
      <c r="A219" s="481">
        <v>45842.0</v>
      </c>
      <c r="B219" s="441"/>
      <c r="C219" s="441"/>
      <c r="D219" s="483" t="s">
        <v>1194</v>
      </c>
      <c r="E219" s="448">
        <v>6.73519272E8</v>
      </c>
      <c r="F219" s="448">
        <v>4.61321864E8</v>
      </c>
      <c r="G219" s="448">
        <v>100.0</v>
      </c>
      <c r="H219" s="484">
        <f>SUM(G219:G220)</f>
        <v>170</v>
      </c>
      <c r="I219" s="485" t="str">
        <f>IFS(H219&gt;H217,"W",H219&lt;H217,"L",H219=H217,"D")</f>
        <v>W</v>
      </c>
      <c r="J219" s="459">
        <f t="array" ref="J219">iferror(if(I219="W",lookup(H219,{5000,10000,25000,50000,70000,100000},{150,300,800,1700,2300,3500}),lookup(H219,{5000,10000,25000,50000,70000,100000},{75,150,400,850,1150,1750})),0)</f>
        <v>0</v>
      </c>
      <c r="K219" s="497"/>
      <c r="L219" s="432"/>
      <c r="M219" s="432"/>
      <c r="N219" s="432"/>
      <c r="O219" s="432"/>
      <c r="P219" s="432"/>
      <c r="Q219" s="432"/>
      <c r="R219" s="432"/>
      <c r="S219" s="432"/>
      <c r="T219" s="432"/>
      <c r="U219" s="432"/>
      <c r="V219" s="432"/>
      <c r="W219" s="432"/>
      <c r="X219" s="432"/>
      <c r="Y219" s="432"/>
      <c r="Z219" s="432"/>
    </row>
    <row r="220">
      <c r="A220" s="481">
        <v>45842.0</v>
      </c>
      <c r="B220" s="45"/>
      <c r="C220" s="45"/>
      <c r="D220" s="501"/>
      <c r="E220" s="502" t="s">
        <v>319</v>
      </c>
      <c r="F220" s="502">
        <v>5.94266288E8</v>
      </c>
      <c r="G220" s="502">
        <v>70.0</v>
      </c>
      <c r="H220" s="443"/>
      <c r="I220" s="45"/>
      <c r="J220" s="443"/>
      <c r="K220" s="497"/>
      <c r="L220" s="432"/>
      <c r="M220" s="432"/>
      <c r="N220" s="432"/>
      <c r="O220" s="432"/>
      <c r="P220" s="432"/>
      <c r="Q220" s="432"/>
      <c r="R220" s="432"/>
      <c r="S220" s="432"/>
      <c r="T220" s="432"/>
      <c r="U220" s="432"/>
      <c r="V220" s="432"/>
      <c r="W220" s="432"/>
      <c r="X220" s="432"/>
      <c r="Y220" s="432"/>
      <c r="Z220" s="432"/>
    </row>
    <row r="221">
      <c r="A221" s="481">
        <v>45842.0</v>
      </c>
      <c r="B221" s="482">
        <f>A221</f>
        <v>45842</v>
      </c>
      <c r="C221" s="483" t="s">
        <v>1152</v>
      </c>
      <c r="D221" s="483" t="s">
        <v>1195</v>
      </c>
      <c r="E221" s="454" t="s">
        <v>512</v>
      </c>
      <c r="F221" s="448">
        <v>4.6352808E8</v>
      </c>
      <c r="G221" s="448">
        <v>0.0</v>
      </c>
      <c r="H221" s="484">
        <f>SUM(G221:G222)</f>
        <v>500</v>
      </c>
      <c r="I221" s="485" t="str">
        <f>IFS(H221&gt;H223,"W",H221&lt;H223,"L",H221=H223,"D")</f>
        <v>W</v>
      </c>
      <c r="J221" s="459">
        <f t="array" ref="J221">iferror(if(I221="W",lookup(H221,{5000,10000,25000,50000,70000,100000},{150,300,800,1700,2300,3500}),lookup(H221,{5000,10000,25000,50000,70000,100000},{75,150,400,850,1150,1750})),0)</f>
        <v>0</v>
      </c>
      <c r="K221" s="436"/>
      <c r="L221" s="432"/>
      <c r="M221" s="432"/>
      <c r="N221" s="432"/>
      <c r="O221" s="432"/>
      <c r="P221" s="432"/>
      <c r="Q221" s="432"/>
      <c r="R221" s="432"/>
      <c r="S221" s="432"/>
      <c r="T221" s="432"/>
      <c r="U221" s="432"/>
      <c r="V221" s="432"/>
      <c r="W221" s="432"/>
      <c r="X221" s="432"/>
      <c r="Y221" s="432"/>
      <c r="Z221" s="432"/>
    </row>
    <row r="222">
      <c r="A222" s="481">
        <v>45842.0</v>
      </c>
      <c r="B222" s="441"/>
      <c r="C222" s="441"/>
      <c r="D222" s="501"/>
      <c r="E222" s="454" t="s">
        <v>371</v>
      </c>
      <c r="F222" s="502">
        <v>1.8792916E9</v>
      </c>
      <c r="G222" s="502">
        <v>500.0</v>
      </c>
      <c r="H222" s="443"/>
      <c r="I222" s="45"/>
      <c r="J222" s="443"/>
      <c r="K222" s="436"/>
      <c r="L222" s="432"/>
      <c r="M222" s="432"/>
      <c r="N222" s="432"/>
      <c r="O222" s="432"/>
      <c r="P222" s="432"/>
      <c r="Q222" s="432"/>
      <c r="R222" s="432"/>
      <c r="S222" s="432"/>
      <c r="T222" s="432"/>
      <c r="U222" s="432"/>
      <c r="V222" s="432"/>
      <c r="W222" s="432"/>
      <c r="X222" s="432"/>
      <c r="Y222" s="432"/>
      <c r="Z222" s="432"/>
    </row>
    <row r="223">
      <c r="A223" s="481">
        <v>45842.0</v>
      </c>
      <c r="B223" s="441"/>
      <c r="C223" s="441"/>
      <c r="D223" s="483" t="s">
        <v>1196</v>
      </c>
      <c r="E223" s="453">
        <v>3.13544867E8</v>
      </c>
      <c r="F223" s="448">
        <v>1.830963821E9</v>
      </c>
      <c r="G223" s="448">
        <v>0.0</v>
      </c>
      <c r="H223" s="484">
        <f>SUM(G223:G224)</f>
        <v>0</v>
      </c>
      <c r="I223" s="485" t="str">
        <f>IFS(H223&gt;H221,"W",H223&lt;H221,"L",H223=H221,"D")</f>
        <v>L</v>
      </c>
      <c r="J223" s="459">
        <f t="array" ref="J223">iferror(if(I223="W",lookup(H223,{5000,10000,25000,50000,70000,100000},{150,300,800,1700,2300,3500}),lookup(H223,{5000,10000,25000,50000,70000,100000},{75,150,400,850,1150,1750})),0)</f>
        <v>0</v>
      </c>
      <c r="K223" s="436"/>
      <c r="L223" s="432"/>
      <c r="M223" s="432"/>
      <c r="N223" s="432"/>
      <c r="O223" s="432"/>
      <c r="P223" s="432"/>
      <c r="Q223" s="432"/>
      <c r="R223" s="432"/>
      <c r="S223" s="432"/>
      <c r="T223" s="432"/>
      <c r="U223" s="432"/>
      <c r="V223" s="432"/>
      <c r="W223" s="432"/>
      <c r="X223" s="432"/>
      <c r="Y223" s="432"/>
      <c r="Z223" s="432"/>
    </row>
    <row r="224">
      <c r="A224" s="481">
        <v>45842.0</v>
      </c>
      <c r="B224" s="45"/>
      <c r="C224" s="45"/>
      <c r="D224" s="501"/>
      <c r="E224" s="454" t="s">
        <v>514</v>
      </c>
      <c r="F224" s="502">
        <v>5.22744881E8</v>
      </c>
      <c r="G224" s="502">
        <v>0.0</v>
      </c>
      <c r="H224" s="443"/>
      <c r="I224" s="45"/>
      <c r="J224" s="443"/>
      <c r="K224" s="436"/>
      <c r="L224" s="432"/>
      <c r="M224" s="432"/>
      <c r="N224" s="432"/>
      <c r="O224" s="432"/>
      <c r="P224" s="432"/>
      <c r="Q224" s="432"/>
      <c r="R224" s="432"/>
      <c r="S224" s="432"/>
      <c r="T224" s="432"/>
      <c r="U224" s="432"/>
      <c r="V224" s="432"/>
      <c r="W224" s="432"/>
      <c r="X224" s="432"/>
      <c r="Y224" s="432"/>
      <c r="Z224" s="432"/>
    </row>
    <row r="225">
      <c r="A225" s="481">
        <v>45842.0</v>
      </c>
      <c r="B225" s="482">
        <f>A225</f>
        <v>45842</v>
      </c>
      <c r="C225" s="483" t="s">
        <v>1154</v>
      </c>
      <c r="D225" s="483" t="s">
        <v>1196</v>
      </c>
      <c r="E225" s="442" t="s">
        <v>795</v>
      </c>
      <c r="F225" s="442"/>
      <c r="G225" s="442"/>
      <c r="H225" s="484">
        <f>SUM(G225:G226)</f>
        <v>0</v>
      </c>
      <c r="I225" s="485" t="str">
        <f>IFS(H225&gt;H227,"W",H225&lt;H227,"L",H225=H227,"D")</f>
        <v>D</v>
      </c>
      <c r="J225" s="459">
        <f t="array" ref="J225">iferror(if(I225="W",lookup(H225,{5000,10000,25000,50000,70000,100000},{150,300,800,1700,2300,3500}),lookup(H225,{5000,10000,25000,50000,70000,100000},{75,150,400,850,1150,1750})),0)</f>
        <v>0</v>
      </c>
      <c r="K225" s="498" t="s">
        <v>132</v>
      </c>
      <c r="L225" s="432"/>
      <c r="M225" s="432"/>
      <c r="N225" s="432"/>
      <c r="O225" s="432"/>
      <c r="P225" s="432"/>
      <c r="Q225" s="432"/>
      <c r="R225" s="432"/>
      <c r="S225" s="432"/>
      <c r="T225" s="432"/>
      <c r="U225" s="432"/>
      <c r="V225" s="432"/>
      <c r="W225" s="432"/>
      <c r="X225" s="432"/>
      <c r="Y225" s="432"/>
      <c r="Z225" s="432"/>
    </row>
    <row r="226">
      <c r="A226" s="481">
        <v>45842.0</v>
      </c>
      <c r="B226" s="441"/>
      <c r="C226" s="441"/>
      <c r="D226" s="501"/>
      <c r="E226" s="487"/>
      <c r="F226" s="487"/>
      <c r="G226" s="487"/>
      <c r="H226" s="443"/>
      <c r="I226" s="45"/>
      <c r="J226" s="443"/>
      <c r="K226" s="498" t="s">
        <v>132</v>
      </c>
      <c r="L226" s="432"/>
      <c r="M226" s="432"/>
      <c r="N226" s="432"/>
      <c r="O226" s="432"/>
      <c r="P226" s="432"/>
      <c r="Q226" s="432"/>
      <c r="R226" s="432"/>
      <c r="S226" s="432"/>
      <c r="T226" s="432"/>
      <c r="U226" s="432"/>
      <c r="V226" s="432"/>
      <c r="W226" s="432"/>
      <c r="X226" s="432"/>
      <c r="Y226" s="432"/>
      <c r="Z226" s="432"/>
    </row>
    <row r="227">
      <c r="A227" s="481">
        <v>45842.0</v>
      </c>
      <c r="B227" s="441"/>
      <c r="C227" s="441"/>
      <c r="D227" s="483" t="s">
        <v>1197</v>
      </c>
      <c r="E227" s="442" t="s">
        <v>708</v>
      </c>
      <c r="F227" s="442"/>
      <c r="G227" s="442"/>
      <c r="H227" s="484">
        <f>SUM(G227:G228)</f>
        <v>0</v>
      </c>
      <c r="I227" s="485" t="str">
        <f>IFS(H227&gt;H225,"W",H227&lt;H225,"L",H227=H225,"D")</f>
        <v>D</v>
      </c>
      <c r="J227" s="459">
        <f t="array" ref="J227">iferror(if(I227="W",lookup(H227,{5000,10000,25000,50000,70000,100000},{150,300,800,1700,2300,3500}),lookup(H227,{5000,10000,25000,50000,70000,100000},{75,150,400,850,1150,1750})),0)</f>
        <v>0</v>
      </c>
      <c r="K227" s="498" t="s">
        <v>132</v>
      </c>
      <c r="L227" s="432"/>
      <c r="M227" s="432"/>
      <c r="N227" s="432"/>
      <c r="O227" s="432"/>
      <c r="P227" s="432"/>
      <c r="Q227" s="432"/>
      <c r="R227" s="432"/>
      <c r="S227" s="432"/>
      <c r="T227" s="432"/>
      <c r="U227" s="432"/>
      <c r="V227" s="432"/>
      <c r="W227" s="432"/>
      <c r="X227" s="432"/>
      <c r="Y227" s="432"/>
      <c r="Z227" s="432"/>
    </row>
    <row r="228">
      <c r="A228" s="481">
        <v>45842.0</v>
      </c>
      <c r="B228" s="45"/>
      <c r="C228" s="45"/>
      <c r="D228" s="501"/>
      <c r="E228" s="487" t="s">
        <v>622</v>
      </c>
      <c r="F228" s="487"/>
      <c r="G228" s="487"/>
      <c r="H228" s="443"/>
      <c r="I228" s="45"/>
      <c r="J228" s="443"/>
      <c r="K228" s="498" t="s">
        <v>132</v>
      </c>
      <c r="L228" s="432"/>
      <c r="M228" s="432"/>
      <c r="N228" s="432"/>
      <c r="O228" s="432"/>
      <c r="P228" s="432"/>
      <c r="Q228" s="432"/>
      <c r="R228" s="432"/>
      <c r="S228" s="432"/>
      <c r="T228" s="432"/>
      <c r="U228" s="432"/>
      <c r="V228" s="432"/>
      <c r="W228" s="432"/>
      <c r="X228" s="432"/>
      <c r="Y228" s="432"/>
      <c r="Z228" s="432"/>
    </row>
    <row r="229">
      <c r="A229" s="481">
        <v>45842.0</v>
      </c>
      <c r="B229" s="482">
        <f>A229</f>
        <v>45842</v>
      </c>
      <c r="C229" s="483" t="s">
        <v>1157</v>
      </c>
      <c r="D229" s="483" t="s">
        <v>1197</v>
      </c>
      <c r="E229" s="448" t="s">
        <v>582</v>
      </c>
      <c r="F229" s="448">
        <v>8.32716992E8</v>
      </c>
      <c r="G229" s="448">
        <v>12892.0</v>
      </c>
      <c r="H229" s="484">
        <f>SUM(G229:G230)</f>
        <v>27254</v>
      </c>
      <c r="I229" s="485" t="str">
        <f>IFS(H229&gt;H231,"W",H229&lt;H231,"L",H229=H231,"D")</f>
        <v>W</v>
      </c>
      <c r="J229" s="459">
        <f t="array" ref="J229">iferror(if(I229="W",lookup(H229,{5000,10000,25000,50000,70000,100000},{150,300,800,1700,2300,3500}),lookup(H229,{5000,10000,25000,50000,70000,100000},{75,150,400,850,1150,1750})),0)</f>
        <v>800</v>
      </c>
      <c r="K229" s="438" t="s">
        <v>1211</v>
      </c>
      <c r="L229" s="432"/>
      <c r="M229" s="432"/>
      <c r="N229" s="432"/>
      <c r="O229" s="432"/>
      <c r="P229" s="432"/>
      <c r="Q229" s="432"/>
      <c r="R229" s="432"/>
      <c r="S229" s="432"/>
      <c r="T229" s="432"/>
      <c r="U229" s="432"/>
      <c r="V229" s="432"/>
      <c r="W229" s="432"/>
      <c r="X229" s="432"/>
      <c r="Y229" s="432"/>
      <c r="Z229" s="432"/>
    </row>
    <row r="230">
      <c r="A230" s="481">
        <v>45842.0</v>
      </c>
      <c r="B230" s="441"/>
      <c r="C230" s="441"/>
      <c r="D230" s="501"/>
      <c r="E230" s="487" t="s">
        <v>604</v>
      </c>
      <c r="F230" s="502">
        <v>8.36893821E8</v>
      </c>
      <c r="G230" s="502">
        <v>14362.0</v>
      </c>
      <c r="H230" s="443"/>
      <c r="I230" s="45"/>
      <c r="J230" s="443"/>
      <c r="K230" s="436"/>
      <c r="L230" s="432"/>
      <c r="M230" s="432"/>
      <c r="N230" s="432"/>
      <c r="O230" s="432"/>
      <c r="P230" s="432"/>
      <c r="Q230" s="432"/>
      <c r="R230" s="432"/>
      <c r="S230" s="432"/>
      <c r="T230" s="432"/>
      <c r="U230" s="432"/>
      <c r="V230" s="432"/>
      <c r="W230" s="432"/>
      <c r="X230" s="432"/>
      <c r="Y230" s="432"/>
      <c r="Z230" s="432"/>
    </row>
    <row r="231">
      <c r="A231" s="481">
        <v>45842.0</v>
      </c>
      <c r="B231" s="441"/>
      <c r="C231" s="441"/>
      <c r="D231" s="483" t="s">
        <v>1198</v>
      </c>
      <c r="E231" s="454" t="s">
        <v>755</v>
      </c>
      <c r="F231" s="448">
        <v>6.8999334E8</v>
      </c>
      <c r="G231" s="448">
        <v>6900.0</v>
      </c>
      <c r="H231" s="484">
        <f>SUM(G231:G232)</f>
        <v>11570</v>
      </c>
      <c r="I231" s="485" t="str">
        <f>IFS(H231&gt;H229,"W",H231&lt;H229,"L",H231=H229,"D")</f>
        <v>L</v>
      </c>
      <c r="J231" s="459">
        <f t="array" ref="J231">iferror(if(I231="W",lookup(H231,{5000,10000,25000,50000,70000,100000},{150,300,800,1700,2300,3500}),lookup(H231,{5000,10000,25000,50000,70000,100000},{75,150,400,850,1150,1750})),0)</f>
        <v>150</v>
      </c>
      <c r="K231" s="436"/>
      <c r="L231" s="432"/>
      <c r="M231" s="432"/>
      <c r="N231" s="432"/>
      <c r="O231" s="432"/>
      <c r="P231" s="432"/>
      <c r="Q231" s="432"/>
      <c r="R231" s="432"/>
      <c r="S231" s="432"/>
      <c r="T231" s="432"/>
      <c r="U231" s="432"/>
      <c r="V231" s="432"/>
      <c r="W231" s="432"/>
      <c r="X231" s="432"/>
      <c r="Y231" s="432"/>
      <c r="Z231" s="432"/>
    </row>
    <row r="232">
      <c r="A232" s="481">
        <v>45842.0</v>
      </c>
      <c r="B232" s="45"/>
      <c r="C232" s="45"/>
      <c r="D232" s="501"/>
      <c r="E232" s="504" t="s">
        <v>389</v>
      </c>
      <c r="F232" s="502">
        <v>7.56066307E8</v>
      </c>
      <c r="G232" s="502">
        <v>4670.0</v>
      </c>
      <c r="H232" s="443"/>
      <c r="I232" s="45"/>
      <c r="J232" s="443"/>
      <c r="K232" s="436"/>
      <c r="L232" s="432"/>
      <c r="M232" s="432"/>
      <c r="N232" s="432"/>
      <c r="O232" s="432"/>
      <c r="P232" s="432"/>
      <c r="Q232" s="432"/>
      <c r="R232" s="432"/>
      <c r="S232" s="432"/>
      <c r="T232" s="432"/>
      <c r="U232" s="432"/>
      <c r="V232" s="432"/>
      <c r="W232" s="432"/>
      <c r="X232" s="432"/>
      <c r="Y232" s="432"/>
      <c r="Z232" s="432"/>
    </row>
    <row r="233">
      <c r="A233" s="481">
        <v>45842.0</v>
      </c>
      <c r="B233" s="482">
        <f>A233</f>
        <v>45842</v>
      </c>
      <c r="C233" s="483" t="s">
        <v>1160</v>
      </c>
      <c r="D233" s="483" t="s">
        <v>1199</v>
      </c>
      <c r="E233" s="505" t="s">
        <v>1212</v>
      </c>
      <c r="F233" s="448">
        <v>7.33753743E8</v>
      </c>
      <c r="G233" s="448">
        <v>52630.0</v>
      </c>
      <c r="H233" s="484">
        <f>SUM(G233:G234)</f>
        <v>55080</v>
      </c>
      <c r="I233" s="485" t="str">
        <f>IFS(H233&gt;H235,"W",H233&lt;H235,"L",H233=H235,"D")</f>
        <v>L</v>
      </c>
      <c r="J233" s="459">
        <f t="array" ref="J233">iferror(if(I233="W",lookup(H233,{5000,10000,25000,50000,70000,100000},{150,300,800,1700,2300,3500}),lookup(H233,{5000,10000,25000,50000,70000,100000},{75,150,400,850,1150,1750})),0)</f>
        <v>850</v>
      </c>
      <c r="K233" s="438" t="s">
        <v>1213</v>
      </c>
      <c r="L233" s="451" t="s">
        <v>1214</v>
      </c>
      <c r="M233" s="432"/>
      <c r="N233" s="432"/>
      <c r="O233" s="432"/>
      <c r="P233" s="432"/>
      <c r="Q233" s="432"/>
      <c r="R233" s="432"/>
      <c r="S233" s="432"/>
      <c r="T233" s="432"/>
      <c r="U233" s="432"/>
      <c r="V233" s="432"/>
      <c r="W233" s="432"/>
      <c r="X233" s="432"/>
      <c r="Y233" s="432"/>
      <c r="Z233" s="432"/>
    </row>
    <row r="234">
      <c r="A234" s="481">
        <v>45842.0</v>
      </c>
      <c r="B234" s="441"/>
      <c r="C234" s="441"/>
      <c r="D234" s="501"/>
      <c r="E234" s="505" t="s">
        <v>426</v>
      </c>
      <c r="F234" s="502">
        <v>5.21047475E8</v>
      </c>
      <c r="G234" s="502">
        <v>2450.0</v>
      </c>
      <c r="H234" s="443"/>
      <c r="I234" s="45"/>
      <c r="J234" s="443"/>
      <c r="K234" s="497"/>
      <c r="L234" s="432"/>
      <c r="M234" s="432"/>
      <c r="N234" s="432"/>
      <c r="O234" s="432"/>
      <c r="P234" s="432"/>
      <c r="Q234" s="432"/>
      <c r="R234" s="432"/>
      <c r="S234" s="432"/>
      <c r="T234" s="432"/>
      <c r="U234" s="432"/>
      <c r="V234" s="432"/>
      <c r="W234" s="432"/>
      <c r="X234" s="432"/>
      <c r="Y234" s="432"/>
      <c r="Z234" s="432"/>
    </row>
    <row r="235">
      <c r="A235" s="481">
        <v>45842.0</v>
      </c>
      <c r="B235" s="441"/>
      <c r="C235" s="441"/>
      <c r="D235" s="483" t="s">
        <v>1197</v>
      </c>
      <c r="E235" s="442" t="s">
        <v>1200</v>
      </c>
      <c r="F235" s="448">
        <v>8.36893821E8</v>
      </c>
      <c r="G235" s="448">
        <v>24790.0</v>
      </c>
      <c r="H235" s="484">
        <f>SUM(G235:G236)</f>
        <v>66261</v>
      </c>
      <c r="I235" s="485" t="str">
        <f>IFS(H235&gt;H233,"W",H235&lt;H233,"L",H235=H233,"D")</f>
        <v>W</v>
      </c>
      <c r="J235" s="459">
        <f t="array" ref="J235">iferror(if(I235="W",lookup(H235,{5000,10000,25000,50000,70000,100000},{150,300,800,1700,2300,3500}),lookup(H235,{5000,10000,25000,50000,70000,100000},{75,150,400,850,1150,1750})),0)</f>
        <v>1700</v>
      </c>
      <c r="K235" s="436"/>
      <c r="L235" s="432"/>
      <c r="M235" s="432"/>
      <c r="N235" s="432"/>
      <c r="O235" s="432"/>
      <c r="P235" s="432"/>
      <c r="Q235" s="432"/>
      <c r="R235" s="432"/>
      <c r="S235" s="432"/>
      <c r="T235" s="432"/>
      <c r="U235" s="432"/>
      <c r="V235" s="432"/>
      <c r="W235" s="432"/>
      <c r="X235" s="432"/>
      <c r="Y235" s="432"/>
      <c r="Z235" s="432"/>
    </row>
    <row r="236">
      <c r="A236" s="481">
        <v>45842.0</v>
      </c>
      <c r="B236" s="45"/>
      <c r="C236" s="45"/>
      <c r="D236" s="501"/>
      <c r="E236" s="502" t="s">
        <v>633</v>
      </c>
      <c r="F236" s="502">
        <v>6.89212116E8</v>
      </c>
      <c r="G236" s="502">
        <v>41471.0</v>
      </c>
      <c r="H236" s="443"/>
      <c r="I236" s="45"/>
      <c r="J236" s="443"/>
      <c r="K236" s="436"/>
      <c r="L236" s="432"/>
      <c r="M236" s="432"/>
      <c r="N236" s="432"/>
      <c r="O236" s="432"/>
      <c r="P236" s="432"/>
      <c r="Q236" s="432"/>
      <c r="R236" s="432"/>
      <c r="S236" s="432"/>
      <c r="T236" s="432"/>
      <c r="U236" s="432"/>
      <c r="V236" s="432"/>
      <c r="W236" s="432"/>
      <c r="X236" s="432"/>
      <c r="Y236" s="432"/>
      <c r="Z236" s="432"/>
    </row>
    <row r="237">
      <c r="A237" s="481">
        <v>45842.0</v>
      </c>
      <c r="B237" s="482">
        <f>A237</f>
        <v>45842</v>
      </c>
      <c r="C237" s="483" t="s">
        <v>1161</v>
      </c>
      <c r="D237" s="483" t="s">
        <v>1198</v>
      </c>
      <c r="E237" s="442"/>
      <c r="F237" s="442"/>
      <c r="G237" s="442"/>
      <c r="H237" s="484">
        <f>SUM(G237:G238)</f>
        <v>0</v>
      </c>
      <c r="I237" s="485" t="str">
        <f>IFS(H237&gt;H239,"W",H237&lt;H239,"L",H237=H239,"D")</f>
        <v>D</v>
      </c>
      <c r="J237" s="459">
        <f t="array" ref="J237">iferror(if(I237="W",lookup(H237,{5000,10000,25000,50000,70000,100000},{150,300,800,1700,2300,3500}),lookup(H237,{5000,10000,25000,50000,70000,100000},{75,150,400,850,1150,1750})),0)</f>
        <v>0</v>
      </c>
      <c r="K237" s="498" t="s">
        <v>132</v>
      </c>
      <c r="L237" s="432"/>
      <c r="M237" s="432"/>
      <c r="N237" s="432"/>
      <c r="O237" s="432"/>
      <c r="P237" s="432"/>
      <c r="Q237" s="432"/>
      <c r="R237" s="432"/>
      <c r="S237" s="432"/>
      <c r="T237" s="432"/>
      <c r="U237" s="432"/>
      <c r="V237" s="432"/>
      <c r="W237" s="432"/>
      <c r="X237" s="432"/>
      <c r="Y237" s="432"/>
      <c r="Z237" s="432"/>
    </row>
    <row r="238">
      <c r="A238" s="481">
        <v>45842.0</v>
      </c>
      <c r="B238" s="441"/>
      <c r="C238" s="441"/>
      <c r="D238" s="501"/>
      <c r="E238" s="502"/>
      <c r="F238" s="487"/>
      <c r="G238" s="487"/>
      <c r="H238" s="443"/>
      <c r="I238" s="45"/>
      <c r="J238" s="443"/>
      <c r="K238" s="498" t="s">
        <v>132</v>
      </c>
      <c r="L238" s="432"/>
      <c r="M238" s="432"/>
      <c r="N238" s="432"/>
      <c r="O238" s="432"/>
      <c r="P238" s="432"/>
      <c r="Q238" s="432"/>
      <c r="R238" s="432"/>
      <c r="S238" s="432"/>
      <c r="T238" s="432"/>
      <c r="U238" s="432"/>
      <c r="V238" s="432"/>
      <c r="W238" s="432"/>
      <c r="X238" s="432"/>
      <c r="Y238" s="432"/>
      <c r="Z238" s="432"/>
    </row>
    <row r="239">
      <c r="A239" s="481">
        <v>45842.0</v>
      </c>
      <c r="B239" s="441"/>
      <c r="C239" s="441"/>
      <c r="D239" s="483" t="s">
        <v>1201</v>
      </c>
      <c r="E239" s="442" t="s">
        <v>409</v>
      </c>
      <c r="F239" s="442"/>
      <c r="G239" s="442"/>
      <c r="H239" s="484">
        <f>SUM(G239:G240)</f>
        <v>0</v>
      </c>
      <c r="I239" s="485" t="str">
        <f>IFS(H239&gt;H237,"W",H239&lt;H237,"L",H239=H237,"D")</f>
        <v>D</v>
      </c>
      <c r="J239" s="459">
        <f t="array" ref="J239">iferror(if(I239="W",lookup(H239,{5000,10000,25000,50000,70000,100000},{150,300,800,1700,2300,3500}),lookup(H239,{5000,10000,25000,50000,70000,100000},{75,150,400,850,1150,1750})),0)</f>
        <v>0</v>
      </c>
      <c r="K239" s="498" t="s">
        <v>132</v>
      </c>
      <c r="L239" s="432"/>
      <c r="M239" s="432"/>
      <c r="N239" s="432"/>
      <c r="O239" s="432"/>
      <c r="P239" s="432"/>
      <c r="Q239" s="432"/>
      <c r="R239" s="432"/>
      <c r="S239" s="432"/>
      <c r="T239" s="432"/>
      <c r="U239" s="432"/>
      <c r="V239" s="432"/>
      <c r="W239" s="432"/>
      <c r="X239" s="432"/>
      <c r="Y239" s="432"/>
      <c r="Z239" s="432"/>
    </row>
    <row r="240">
      <c r="A240" s="481">
        <v>45842.0</v>
      </c>
      <c r="B240" s="45"/>
      <c r="C240" s="45"/>
      <c r="D240" s="501"/>
      <c r="E240" s="487"/>
      <c r="F240" s="487"/>
      <c r="G240" s="487"/>
      <c r="H240" s="443"/>
      <c r="I240" s="45"/>
      <c r="J240" s="443"/>
      <c r="K240" s="498" t="s">
        <v>132</v>
      </c>
      <c r="L240" s="432"/>
      <c r="M240" s="432"/>
      <c r="N240" s="432"/>
      <c r="O240" s="432"/>
      <c r="P240" s="432"/>
      <c r="Q240" s="432"/>
      <c r="R240" s="432"/>
      <c r="S240" s="432"/>
      <c r="T240" s="432"/>
      <c r="U240" s="432"/>
      <c r="V240" s="432"/>
      <c r="W240" s="432"/>
      <c r="X240" s="432"/>
      <c r="Y240" s="432"/>
      <c r="Z240" s="432"/>
    </row>
    <row r="241">
      <c r="A241" s="481">
        <v>45842.0</v>
      </c>
      <c r="B241" s="482">
        <f>A241</f>
        <v>45842</v>
      </c>
      <c r="C241" s="483" t="s">
        <v>1163</v>
      </c>
      <c r="D241" s="483" t="s">
        <v>1202</v>
      </c>
      <c r="E241" s="448" t="s">
        <v>319</v>
      </c>
      <c r="F241" s="448">
        <v>5.94266288E8</v>
      </c>
      <c r="G241" s="448">
        <v>10110.0</v>
      </c>
      <c r="H241" s="484">
        <f>SUM(G241:G242)</f>
        <v>10130</v>
      </c>
      <c r="I241" s="485" t="str">
        <f>IFS(H241&gt;H243,"W",H241&lt;H243,"L",H241=H243,"D")</f>
        <v>W</v>
      </c>
      <c r="J241" s="459">
        <f t="array" ref="J241">iferror(if(I241="W",lookup(H241,{5000,10000,25000,50000,70000,100000},{150,300,800,1700,2300,3500}),lookup(H241,{5000,10000,25000,50000,70000,100000},{75,150,400,850,1150,1750})),0)</f>
        <v>300</v>
      </c>
      <c r="K241" s="497"/>
      <c r="L241" s="432"/>
      <c r="M241" s="432"/>
      <c r="N241" s="432"/>
      <c r="O241" s="432"/>
      <c r="P241" s="432"/>
      <c r="Q241" s="432"/>
      <c r="R241" s="432"/>
      <c r="S241" s="432"/>
      <c r="T241" s="432"/>
      <c r="U241" s="432"/>
      <c r="V241" s="432"/>
      <c r="W241" s="432"/>
      <c r="X241" s="432"/>
      <c r="Y241" s="432"/>
      <c r="Z241" s="432"/>
    </row>
    <row r="242">
      <c r="A242" s="481">
        <v>45842.0</v>
      </c>
      <c r="B242" s="441"/>
      <c r="C242" s="441"/>
      <c r="D242" s="501"/>
      <c r="E242" s="502" t="s">
        <v>354</v>
      </c>
      <c r="F242" s="502">
        <v>6.63505369E8</v>
      </c>
      <c r="G242" s="502">
        <v>20.0</v>
      </c>
      <c r="H242" s="443"/>
      <c r="I242" s="45"/>
      <c r="J242" s="443"/>
      <c r="K242" s="497"/>
      <c r="L242" s="432"/>
      <c r="M242" s="432"/>
      <c r="N242" s="432"/>
      <c r="O242" s="432"/>
      <c r="P242" s="432"/>
      <c r="Q242" s="432"/>
      <c r="R242" s="432"/>
      <c r="S242" s="432"/>
      <c r="T242" s="432"/>
      <c r="U242" s="432"/>
      <c r="V242" s="432"/>
      <c r="W242" s="432"/>
      <c r="X242" s="432"/>
      <c r="Y242" s="432"/>
      <c r="Z242" s="432"/>
    </row>
    <row r="243">
      <c r="A243" s="481">
        <v>45842.0</v>
      </c>
      <c r="B243" s="441"/>
      <c r="C243" s="441"/>
      <c r="D243" s="483" t="s">
        <v>1203</v>
      </c>
      <c r="E243" s="444">
        <v>6.73519272E8</v>
      </c>
      <c r="F243" s="448">
        <v>4.61321864E8</v>
      </c>
      <c r="G243" s="448">
        <v>310.0</v>
      </c>
      <c r="H243" s="484">
        <f>SUM(G243:G244)</f>
        <v>1330</v>
      </c>
      <c r="I243" s="485" t="str">
        <f>IFS(H243&gt;H241,"W",H243&lt;H241,"L",H243=H241,"D")</f>
        <v>L</v>
      </c>
      <c r="J243" s="459">
        <f t="array" ref="J243">iferror(if(I243="W",lookup(H243,{5000,10000,25000,50000,70000,100000},{150,300,800,1700,2300,3500}),lookup(H243,{5000,10000,25000,50000,70000,100000},{75,150,400,850,1150,1750})),0)</f>
        <v>0</v>
      </c>
      <c r="K243" s="497"/>
      <c r="L243" s="432"/>
      <c r="M243" s="432"/>
      <c r="N243" s="432"/>
      <c r="O243" s="432"/>
      <c r="P243" s="432"/>
      <c r="Q243" s="432"/>
      <c r="R243" s="432"/>
      <c r="S243" s="432"/>
      <c r="T243" s="432"/>
      <c r="U243" s="432"/>
      <c r="V243" s="432"/>
      <c r="W243" s="432"/>
      <c r="X243" s="432"/>
      <c r="Y243" s="432"/>
      <c r="Z243" s="432"/>
    </row>
    <row r="244">
      <c r="A244" s="481">
        <v>45842.0</v>
      </c>
      <c r="B244" s="45"/>
      <c r="C244" s="45"/>
      <c r="D244" s="501"/>
      <c r="E244" s="444" t="s">
        <v>168</v>
      </c>
      <c r="F244" s="502">
        <v>8.35222775E8</v>
      </c>
      <c r="G244" s="502">
        <v>1020.0</v>
      </c>
      <c r="H244" s="443"/>
      <c r="I244" s="45"/>
      <c r="J244" s="443"/>
      <c r="K244" s="497"/>
      <c r="L244" s="432"/>
      <c r="M244" s="432"/>
      <c r="N244" s="432"/>
      <c r="O244" s="432"/>
      <c r="P244" s="432"/>
      <c r="Q244" s="432"/>
      <c r="R244" s="432"/>
      <c r="S244" s="432"/>
      <c r="T244" s="432"/>
      <c r="U244" s="432"/>
      <c r="V244" s="432"/>
      <c r="W244" s="432"/>
      <c r="X244" s="432"/>
      <c r="Y244" s="432"/>
      <c r="Z244" s="432"/>
    </row>
    <row r="245">
      <c r="A245" s="481">
        <v>45842.0</v>
      </c>
      <c r="B245" s="482">
        <f>A245</f>
        <v>45842</v>
      </c>
      <c r="C245" s="483" t="s">
        <v>1166</v>
      </c>
      <c r="D245" s="483" t="s">
        <v>1204</v>
      </c>
      <c r="E245" s="506" t="s">
        <v>392</v>
      </c>
      <c r="F245" s="442"/>
      <c r="G245" s="442"/>
      <c r="H245" s="484">
        <f>SUM(G245:G246)</f>
        <v>0</v>
      </c>
      <c r="I245" s="485" t="str">
        <f>IFS(H245&gt;H247,"W",H245&lt;H247,"L",H245=H247,"D")</f>
        <v>D</v>
      </c>
      <c r="J245" s="459">
        <f t="array" ref="J245">iferror(if(I245="W",lookup(H245,{5000,10000,25000,50000,70000,100000},{150,300,800,1700,2300,3500}),lookup(H245,{5000,10000,25000,50000,70000,100000},{75,150,400,850,1150,1750})),0)</f>
        <v>0</v>
      </c>
      <c r="K245" s="498" t="s">
        <v>132</v>
      </c>
      <c r="L245" s="432"/>
      <c r="M245" s="432"/>
      <c r="N245" s="432"/>
      <c r="O245" s="432"/>
      <c r="P245" s="432"/>
      <c r="Q245" s="432"/>
      <c r="R245" s="432"/>
      <c r="S245" s="432"/>
      <c r="T245" s="432"/>
      <c r="U245" s="432"/>
      <c r="V245" s="432"/>
      <c r="W245" s="432"/>
      <c r="X245" s="432"/>
      <c r="Y245" s="432"/>
      <c r="Z245" s="432"/>
    </row>
    <row r="246">
      <c r="A246" s="481">
        <v>45842.0</v>
      </c>
      <c r="B246" s="441"/>
      <c r="C246" s="441"/>
      <c r="D246" s="501"/>
      <c r="E246" s="503" t="s">
        <v>440</v>
      </c>
      <c r="F246" s="487"/>
      <c r="G246" s="487"/>
      <c r="H246" s="443"/>
      <c r="I246" s="45"/>
      <c r="J246" s="443"/>
      <c r="K246" s="498" t="s">
        <v>132</v>
      </c>
      <c r="L246" s="432"/>
      <c r="M246" s="432"/>
      <c r="N246" s="432"/>
      <c r="O246" s="432"/>
      <c r="P246" s="432"/>
      <c r="Q246" s="432"/>
      <c r="R246" s="432"/>
      <c r="S246" s="432"/>
      <c r="T246" s="432"/>
      <c r="U246" s="432"/>
      <c r="V246" s="432"/>
      <c r="W246" s="432"/>
      <c r="X246" s="432"/>
      <c r="Y246" s="432"/>
      <c r="Z246" s="432"/>
    </row>
    <row r="247">
      <c r="A247" s="481">
        <v>45842.0</v>
      </c>
      <c r="B247" s="441"/>
      <c r="C247" s="441"/>
      <c r="D247" s="483" t="s">
        <v>1205</v>
      </c>
      <c r="E247" s="442" t="s">
        <v>445</v>
      </c>
      <c r="F247" s="442"/>
      <c r="G247" s="442"/>
      <c r="H247" s="484">
        <f>SUM(G247:G248)</f>
        <v>0</v>
      </c>
      <c r="I247" s="485" t="str">
        <f>IFS(H247&gt;H245,"W",H247&lt;H245,"L",H247=H245,"D")</f>
        <v>D</v>
      </c>
      <c r="J247" s="459">
        <f t="array" ref="J247">iferror(if(I247="W",lookup(H247,{5000,10000,25000,50000,70000,100000},{150,300,800,1700,2300,3500}),lookup(H247,{5000,10000,25000,50000,70000,100000},{75,150,400,850,1150,1750})),0)</f>
        <v>0</v>
      </c>
      <c r="K247" s="498" t="s">
        <v>132</v>
      </c>
      <c r="L247" s="432"/>
      <c r="M247" s="432"/>
      <c r="N247" s="432"/>
      <c r="O247" s="432"/>
      <c r="P247" s="432"/>
      <c r="Q247" s="432"/>
      <c r="R247" s="432"/>
      <c r="S247" s="432"/>
      <c r="T247" s="432"/>
      <c r="U247" s="432"/>
      <c r="V247" s="432"/>
      <c r="W247" s="432"/>
      <c r="X247" s="432"/>
      <c r="Y247" s="432"/>
      <c r="Z247" s="432"/>
    </row>
    <row r="248">
      <c r="A248" s="481">
        <v>45842.0</v>
      </c>
      <c r="B248" s="45"/>
      <c r="C248" s="45"/>
      <c r="D248" s="501"/>
      <c r="E248" s="487"/>
      <c r="F248" s="487"/>
      <c r="G248" s="487"/>
      <c r="H248" s="443"/>
      <c r="I248" s="45"/>
      <c r="J248" s="443"/>
      <c r="K248" s="498" t="s">
        <v>132</v>
      </c>
      <c r="L248" s="432"/>
      <c r="M248" s="432"/>
      <c r="N248" s="432"/>
      <c r="O248" s="432"/>
      <c r="P248" s="432"/>
      <c r="Q248" s="432"/>
      <c r="R248" s="432"/>
      <c r="S248" s="432"/>
      <c r="T248" s="432"/>
      <c r="U248" s="432"/>
      <c r="V248" s="432"/>
      <c r="W248" s="432"/>
      <c r="X248" s="432"/>
      <c r="Y248" s="432"/>
      <c r="Z248" s="432"/>
    </row>
    <row r="249">
      <c r="A249" s="481">
        <v>45842.0</v>
      </c>
      <c r="B249" s="482">
        <f>A249</f>
        <v>45842</v>
      </c>
      <c r="C249" s="483" t="s">
        <v>1170</v>
      </c>
      <c r="D249" s="483" t="s">
        <v>1206</v>
      </c>
      <c r="E249" s="442" t="s">
        <v>625</v>
      </c>
      <c r="F249" s="442"/>
      <c r="G249" s="442"/>
      <c r="H249" s="484">
        <f>SUM(G249:G250)</f>
        <v>0</v>
      </c>
      <c r="I249" s="485" t="str">
        <f>IFS(H249&gt;H251,"W",H249&lt;H251,"L",H249=H251,"D")</f>
        <v>D</v>
      </c>
      <c r="J249" s="459">
        <f t="array" ref="J249">iferror(if(I249="W",lookup(H249,{5000,10000,25000,50000,70000,100000},{150,300,800,1700,2300,3500}),lookup(H249,{5000,10000,25000,50000,70000,100000},{75,150,400,850,1150,1750})),0)</f>
        <v>0</v>
      </c>
      <c r="K249" s="498" t="s">
        <v>132</v>
      </c>
      <c r="L249" s="432"/>
      <c r="M249" s="432"/>
      <c r="N249" s="432"/>
      <c r="O249" s="432"/>
      <c r="P249" s="432"/>
      <c r="Q249" s="432"/>
      <c r="R249" s="432"/>
      <c r="S249" s="432"/>
      <c r="T249" s="432"/>
      <c r="U249" s="432"/>
      <c r="V249" s="432"/>
      <c r="W249" s="432"/>
      <c r="X249" s="432"/>
      <c r="Y249" s="432"/>
      <c r="Z249" s="432"/>
    </row>
    <row r="250">
      <c r="A250" s="481">
        <v>45842.0</v>
      </c>
      <c r="B250" s="441"/>
      <c r="C250" s="441"/>
      <c r="D250" s="501"/>
      <c r="E250" s="487"/>
      <c r="F250" s="487"/>
      <c r="G250" s="487"/>
      <c r="H250" s="443"/>
      <c r="I250" s="45"/>
      <c r="J250" s="443"/>
      <c r="K250" s="498" t="s">
        <v>132</v>
      </c>
      <c r="L250" s="432"/>
      <c r="M250" s="432"/>
      <c r="N250" s="432"/>
      <c r="O250" s="432"/>
      <c r="P250" s="432"/>
      <c r="Q250" s="432"/>
      <c r="R250" s="432"/>
      <c r="S250" s="432"/>
      <c r="T250" s="432"/>
      <c r="U250" s="432"/>
      <c r="V250" s="432"/>
      <c r="W250" s="432"/>
      <c r="X250" s="432"/>
      <c r="Y250" s="432"/>
      <c r="Z250" s="432"/>
    </row>
    <row r="251">
      <c r="A251" s="481">
        <v>45842.0</v>
      </c>
      <c r="B251" s="441"/>
      <c r="C251" s="441"/>
      <c r="D251" s="483" t="s">
        <v>1137</v>
      </c>
      <c r="E251" s="442" t="s">
        <v>281</v>
      </c>
      <c r="F251" s="442"/>
      <c r="G251" s="442"/>
      <c r="H251" s="484">
        <f>SUM(G251:G252)</f>
        <v>0</v>
      </c>
      <c r="I251" s="485" t="str">
        <f>IFS(H251&gt;H249,"W",H251&lt;H249,"L",H251=H249,"D")</f>
        <v>D</v>
      </c>
      <c r="J251" s="459">
        <f t="array" ref="J251">iferror(if(I251="W",lookup(H251,{5000,10000,25000,50000,70000,100000},{150,300,800,1700,2300,3500}),lookup(H251,{5000,10000,25000,50000,70000,100000},{75,150,400,850,1150,1750})),0)</f>
        <v>0</v>
      </c>
      <c r="K251" s="498" t="s">
        <v>132</v>
      </c>
      <c r="L251" s="432"/>
      <c r="M251" s="432"/>
      <c r="N251" s="432"/>
      <c r="O251" s="432"/>
      <c r="P251" s="432"/>
      <c r="Q251" s="432"/>
      <c r="R251" s="432"/>
      <c r="S251" s="432"/>
      <c r="T251" s="432"/>
      <c r="U251" s="432"/>
      <c r="V251" s="432"/>
      <c r="W251" s="432"/>
      <c r="X251" s="432"/>
      <c r="Y251" s="432"/>
      <c r="Z251" s="432"/>
    </row>
    <row r="252">
      <c r="A252" s="481">
        <v>45842.0</v>
      </c>
      <c r="B252" s="45"/>
      <c r="C252" s="45"/>
      <c r="D252" s="501"/>
      <c r="E252" s="487">
        <v>1.074605814E9</v>
      </c>
      <c r="F252" s="487"/>
      <c r="G252" s="487"/>
      <c r="H252" s="443"/>
      <c r="I252" s="45"/>
      <c r="J252" s="443"/>
      <c r="K252" s="498" t="s">
        <v>132</v>
      </c>
      <c r="L252" s="432"/>
      <c r="M252" s="432"/>
      <c r="N252" s="432"/>
      <c r="O252" s="432"/>
      <c r="P252" s="432"/>
      <c r="Q252" s="432"/>
      <c r="R252" s="432"/>
      <c r="S252" s="432"/>
      <c r="T252" s="432"/>
      <c r="U252" s="432"/>
      <c r="V252" s="432"/>
      <c r="W252" s="432"/>
      <c r="X252" s="432"/>
      <c r="Y252" s="432"/>
      <c r="Z252" s="432"/>
    </row>
    <row r="253">
      <c r="A253" s="481">
        <v>45842.0</v>
      </c>
      <c r="B253" s="482">
        <f>A253</f>
        <v>45842</v>
      </c>
      <c r="C253" s="483" t="s">
        <v>1172</v>
      </c>
      <c r="D253" s="483" t="s">
        <v>1139</v>
      </c>
      <c r="E253" s="444" t="s">
        <v>226</v>
      </c>
      <c r="F253" s="448">
        <v>5.94266288E8</v>
      </c>
      <c r="G253" s="448">
        <v>2030.0</v>
      </c>
      <c r="H253" s="484">
        <f>SUM(G253:G254)</f>
        <v>23931</v>
      </c>
      <c r="I253" s="485" t="str">
        <f>IFS(H253&gt;H255,"W",H253&lt;H255,"L",H253=H255,"D")</f>
        <v>W</v>
      </c>
      <c r="J253" s="459">
        <f t="array" ref="J253">iferror(if(I253="W",lookup(H253,{5000,10000,25000,50000,70000,100000},{150,300,800,1700,2300,3500}),lookup(H253,{5000,10000,25000,50000,70000,100000},{75,150,400,850,1150,1750})),0)</f>
        <v>300</v>
      </c>
      <c r="K253" s="436"/>
      <c r="L253" s="432"/>
      <c r="M253" s="432"/>
      <c r="N253" s="432"/>
      <c r="O253" s="432"/>
      <c r="P253" s="432"/>
      <c r="Q253" s="432"/>
      <c r="R253" s="432"/>
      <c r="S253" s="432"/>
      <c r="T253" s="432"/>
      <c r="U253" s="432"/>
      <c r="V253" s="432"/>
      <c r="W253" s="432"/>
      <c r="X253" s="432"/>
      <c r="Y253" s="432"/>
      <c r="Z253" s="432"/>
    </row>
    <row r="254">
      <c r="A254" s="481">
        <v>45842.0</v>
      </c>
      <c r="B254" s="441"/>
      <c r="C254" s="441"/>
      <c r="D254" s="501"/>
      <c r="E254" s="444" t="s">
        <v>391</v>
      </c>
      <c r="F254" s="502">
        <v>6.34880806E8</v>
      </c>
      <c r="G254" s="502">
        <v>21901.0</v>
      </c>
      <c r="H254" s="443"/>
      <c r="I254" s="45"/>
      <c r="J254" s="443"/>
      <c r="K254" s="436"/>
      <c r="L254" s="432"/>
      <c r="M254" s="432"/>
      <c r="N254" s="432"/>
      <c r="O254" s="432"/>
      <c r="P254" s="432"/>
      <c r="Q254" s="432"/>
      <c r="R254" s="432"/>
      <c r="S254" s="432"/>
      <c r="T254" s="432"/>
      <c r="U254" s="432"/>
      <c r="V254" s="432"/>
      <c r="W254" s="432"/>
      <c r="X254" s="432"/>
      <c r="Y254" s="432"/>
      <c r="Z254" s="432"/>
    </row>
    <row r="255">
      <c r="A255" s="481">
        <v>45842.0</v>
      </c>
      <c r="B255" s="441"/>
      <c r="C255" s="441"/>
      <c r="D255" s="483" t="s">
        <v>1137</v>
      </c>
      <c r="E255" s="448" t="s">
        <v>868</v>
      </c>
      <c r="F255" s="448">
        <v>6.63505369E8</v>
      </c>
      <c r="G255" s="448">
        <v>3040.0</v>
      </c>
      <c r="H255" s="484">
        <f>SUM(G255:G256)</f>
        <v>23530</v>
      </c>
      <c r="I255" s="485" t="str">
        <f>IFS(H255&gt;H253,"W",H255&lt;H253,"L",H255=H253,"D")</f>
        <v>L</v>
      </c>
      <c r="J255" s="459">
        <f t="array" ref="J255">iferror(if(I255="W",lookup(H255,{5000,10000,25000,50000,70000,100000},{150,300,800,1700,2300,3500}),lookup(H255,{5000,10000,25000,50000,70000,100000},{75,150,400,850,1150,1750})),0)</f>
        <v>150</v>
      </c>
      <c r="K255" s="436"/>
      <c r="L255" s="432"/>
      <c r="M255" s="432"/>
      <c r="N255" s="432"/>
      <c r="O255" s="432"/>
      <c r="P255" s="432"/>
      <c r="Q255" s="432"/>
      <c r="R255" s="432"/>
      <c r="S255" s="432"/>
      <c r="T255" s="432"/>
      <c r="U255" s="432"/>
      <c r="V255" s="432"/>
      <c r="W255" s="432"/>
      <c r="X255" s="432"/>
      <c r="Y255" s="432"/>
      <c r="Z255" s="432"/>
    </row>
    <row r="256">
      <c r="A256" s="481">
        <v>45842.0</v>
      </c>
      <c r="B256" s="45"/>
      <c r="C256" s="45"/>
      <c r="D256" s="501"/>
      <c r="E256" s="502" t="s">
        <v>743</v>
      </c>
      <c r="F256" s="502">
        <v>6.59060208E8</v>
      </c>
      <c r="G256" s="502">
        <v>20490.0</v>
      </c>
      <c r="H256" s="443"/>
      <c r="I256" s="45"/>
      <c r="J256" s="443"/>
      <c r="K256" s="436"/>
      <c r="L256" s="432"/>
      <c r="M256" s="432"/>
      <c r="N256" s="432"/>
      <c r="O256" s="432"/>
      <c r="P256" s="432"/>
      <c r="Q256" s="432"/>
      <c r="R256" s="432"/>
      <c r="S256" s="432"/>
      <c r="T256" s="432"/>
      <c r="U256" s="432"/>
      <c r="V256" s="432"/>
      <c r="W256" s="432"/>
      <c r="X256" s="432"/>
      <c r="Y256" s="432"/>
      <c r="Z256" s="432"/>
    </row>
    <row r="257">
      <c r="A257" s="481">
        <v>45842.0</v>
      </c>
      <c r="B257" s="482">
        <f>A257</f>
        <v>45842</v>
      </c>
      <c r="C257" s="483" t="s">
        <v>1174</v>
      </c>
      <c r="D257" s="483" t="s">
        <v>1139</v>
      </c>
      <c r="E257" s="444" t="s">
        <v>400</v>
      </c>
      <c r="F257" s="448">
        <v>5.37124071E8</v>
      </c>
      <c r="G257" s="448">
        <v>18223.0</v>
      </c>
      <c r="H257" s="484">
        <f>SUM(G257:G258)</f>
        <v>28213</v>
      </c>
      <c r="I257" s="485" t="str">
        <f>IFS(H257&gt;H259,"W",H257&lt;H259,"L",H257=H259,"D")</f>
        <v>W</v>
      </c>
      <c r="J257" s="459">
        <f t="array" ref="J257">iferror(if(I257="W",lookup(H257,{5000,10000,25000,50000,70000,100000},{150,300,800,1700,2300,3500}),lookup(H257,{5000,10000,25000,50000,70000,100000},{75,150,400,850,1150,1750})),0)</f>
        <v>800</v>
      </c>
      <c r="K257" s="436"/>
      <c r="L257" s="432"/>
      <c r="M257" s="432"/>
      <c r="N257" s="432"/>
      <c r="O257" s="432"/>
      <c r="P257" s="432"/>
      <c r="Q257" s="432"/>
      <c r="R257" s="432"/>
      <c r="S257" s="432"/>
      <c r="T257" s="432"/>
      <c r="U257" s="432"/>
      <c r="V257" s="432"/>
      <c r="W257" s="432"/>
      <c r="X257" s="432"/>
      <c r="Y257" s="432"/>
      <c r="Z257" s="432"/>
    </row>
    <row r="258">
      <c r="A258" s="481">
        <v>45842.0</v>
      </c>
      <c r="B258" s="441"/>
      <c r="C258" s="441"/>
      <c r="D258" s="501"/>
      <c r="E258" s="444" t="s">
        <v>356</v>
      </c>
      <c r="F258" s="502">
        <v>8.25815585E8</v>
      </c>
      <c r="G258" s="502">
        <v>9990.0</v>
      </c>
      <c r="H258" s="443"/>
      <c r="I258" s="45"/>
      <c r="J258" s="443"/>
      <c r="K258" s="436"/>
      <c r="L258" s="432"/>
      <c r="M258" s="432"/>
      <c r="N258" s="432"/>
      <c r="O258" s="432"/>
      <c r="P258" s="432"/>
      <c r="Q258" s="432"/>
      <c r="R258" s="432"/>
      <c r="S258" s="432"/>
      <c r="T258" s="432"/>
      <c r="U258" s="432"/>
      <c r="V258" s="432"/>
      <c r="W258" s="432"/>
      <c r="X258" s="432"/>
      <c r="Y258" s="432"/>
      <c r="Z258" s="432"/>
    </row>
    <row r="259">
      <c r="A259" s="481">
        <v>45842.0</v>
      </c>
      <c r="B259" s="441"/>
      <c r="C259" s="441"/>
      <c r="D259" s="483" t="s">
        <v>1143</v>
      </c>
      <c r="E259" s="465" t="s">
        <v>226</v>
      </c>
      <c r="F259" s="448">
        <v>5.94266288E8</v>
      </c>
      <c r="G259" s="448">
        <v>3200.0</v>
      </c>
      <c r="H259" s="484">
        <f>SUM(G259:G260)</f>
        <v>19250</v>
      </c>
      <c r="I259" s="485" t="str">
        <f>IFS(H259&gt;H257,"W",H259&lt;H257,"L",H259=H257,"D")</f>
        <v>L</v>
      </c>
      <c r="J259" s="459">
        <f t="array" ref="J259">iferror(if(I259="W",lookup(H259,{5000,10000,25000,50000,70000,100000},{150,300,800,1700,2300,3500}),lookup(H259,{5000,10000,25000,50000,70000,100000},{75,150,400,850,1150,1750})),0)</f>
        <v>150</v>
      </c>
      <c r="K259" s="436"/>
      <c r="L259" s="432"/>
      <c r="M259" s="432"/>
      <c r="N259" s="432"/>
      <c r="O259" s="432"/>
      <c r="P259" s="432"/>
      <c r="Q259" s="432"/>
      <c r="R259" s="432"/>
      <c r="S259" s="432"/>
      <c r="T259" s="432"/>
      <c r="U259" s="432"/>
      <c r="V259" s="432"/>
      <c r="W259" s="432"/>
      <c r="X259" s="432"/>
      <c r="Y259" s="432"/>
      <c r="Z259" s="432"/>
    </row>
    <row r="260">
      <c r="A260" s="481">
        <v>45842.0</v>
      </c>
      <c r="B260" s="45"/>
      <c r="C260" s="45"/>
      <c r="D260" s="501"/>
      <c r="E260" s="465" t="s">
        <v>1215</v>
      </c>
      <c r="F260" s="502">
        <v>4.91547606E8</v>
      </c>
      <c r="G260" s="502">
        <v>16050.0</v>
      </c>
      <c r="H260" s="443"/>
      <c r="I260" s="45"/>
      <c r="J260" s="443"/>
      <c r="K260" s="436"/>
      <c r="L260" s="432"/>
      <c r="M260" s="432"/>
      <c r="N260" s="432"/>
      <c r="O260" s="432"/>
      <c r="P260" s="432"/>
      <c r="Q260" s="432"/>
      <c r="R260" s="432"/>
      <c r="S260" s="432"/>
      <c r="T260" s="432"/>
      <c r="U260" s="432"/>
      <c r="V260" s="432"/>
      <c r="W260" s="432"/>
      <c r="X260" s="432"/>
      <c r="Y260" s="432"/>
      <c r="Z260" s="432"/>
    </row>
    <row r="261">
      <c r="A261" s="479" t="s">
        <v>116</v>
      </c>
      <c r="B261" s="480" t="s">
        <v>16</v>
      </c>
      <c r="C261" s="430" t="s">
        <v>1039</v>
      </c>
      <c r="D261" s="430" t="s">
        <v>118</v>
      </c>
      <c r="E261" s="431" t="s">
        <v>1040</v>
      </c>
      <c r="F261" s="430" t="s">
        <v>1041</v>
      </c>
      <c r="G261" s="430" t="s">
        <v>121</v>
      </c>
      <c r="H261" s="430" t="s">
        <v>1135</v>
      </c>
      <c r="I261" s="430" t="s">
        <v>122</v>
      </c>
      <c r="J261" s="430" t="s">
        <v>9</v>
      </c>
      <c r="K261" s="431" t="s">
        <v>52</v>
      </c>
      <c r="L261" s="432"/>
      <c r="M261" s="432"/>
      <c r="N261" s="432"/>
      <c r="O261" s="432"/>
      <c r="P261" s="432"/>
      <c r="Q261" s="432"/>
      <c r="R261" s="432"/>
      <c r="S261" s="432"/>
      <c r="T261" s="432"/>
      <c r="U261" s="432"/>
      <c r="V261" s="432"/>
      <c r="W261" s="432"/>
      <c r="X261" s="432"/>
      <c r="Y261" s="432"/>
      <c r="Z261" s="432"/>
    </row>
    <row r="262">
      <c r="A262" s="450">
        <v>45843.0</v>
      </c>
      <c r="B262" s="489">
        <f>A262</f>
        <v>45843</v>
      </c>
      <c r="C262" s="449" t="s">
        <v>1136</v>
      </c>
      <c r="D262" s="449" t="s">
        <v>1137</v>
      </c>
      <c r="E262" s="205" t="s">
        <v>344</v>
      </c>
      <c r="F262" s="205">
        <v>8.05970535E8</v>
      </c>
      <c r="G262" s="205">
        <v>220.0</v>
      </c>
      <c r="H262" s="484">
        <f>SUM(G262:G263)</f>
        <v>510</v>
      </c>
      <c r="I262" s="485" t="str">
        <f>IFS(H262&gt;H264,"W",H262&lt;H264,"L",H262=H264,"D")</f>
        <v>L</v>
      </c>
      <c r="J262" s="459">
        <f t="array" ref="J262">iferror(if(I262="W",lookup(H262,{5000,10000,25000,50000,70000,100000},{150,300,800,1700,2300,3500}),lookup(H262,{5000,10000,25000,50000,70000,100000},{75,150,400,850,1150,1750})),0)</f>
        <v>0</v>
      </c>
      <c r="K262" s="436"/>
      <c r="L262" s="432"/>
      <c r="M262" s="432"/>
      <c r="N262" s="432"/>
      <c r="O262" s="432"/>
      <c r="P262" s="432"/>
      <c r="Q262" s="432"/>
      <c r="R262" s="432"/>
      <c r="S262" s="432"/>
      <c r="T262" s="432"/>
      <c r="U262" s="432"/>
      <c r="V262" s="432"/>
      <c r="W262" s="432"/>
      <c r="X262" s="432"/>
      <c r="Y262" s="432"/>
      <c r="Z262" s="432"/>
    </row>
    <row r="263">
      <c r="A263" s="450">
        <v>45843.0</v>
      </c>
      <c r="B263" s="440"/>
      <c r="C263" s="440"/>
      <c r="D263" s="490"/>
      <c r="E263" s="205" t="s">
        <v>319</v>
      </c>
      <c r="F263" s="205">
        <v>5.94266288E8</v>
      </c>
      <c r="G263" s="205">
        <v>290.0</v>
      </c>
      <c r="H263" s="443"/>
      <c r="I263" s="45"/>
      <c r="J263" s="443"/>
      <c r="K263" s="436"/>
      <c r="L263" s="432"/>
      <c r="M263" s="432"/>
      <c r="N263" s="432"/>
      <c r="O263" s="432"/>
      <c r="P263" s="432"/>
      <c r="Q263" s="432"/>
      <c r="R263" s="432"/>
      <c r="S263" s="432"/>
      <c r="T263" s="432"/>
      <c r="U263" s="432"/>
      <c r="V263" s="432"/>
      <c r="W263" s="432"/>
      <c r="X263" s="432"/>
      <c r="Y263" s="432"/>
      <c r="Z263" s="432"/>
    </row>
    <row r="264">
      <c r="A264" s="450">
        <v>45843.0</v>
      </c>
      <c r="B264" s="440"/>
      <c r="C264" s="440"/>
      <c r="D264" s="449" t="s">
        <v>1139</v>
      </c>
      <c r="E264" s="205" t="s">
        <v>400</v>
      </c>
      <c r="F264" s="205">
        <v>5.37124071E8</v>
      </c>
      <c r="G264" s="205">
        <v>5010.0</v>
      </c>
      <c r="H264" s="484">
        <f>SUM(G264:G265)</f>
        <v>5060</v>
      </c>
      <c r="I264" s="485" t="str">
        <f>IFS(H264&gt;H262,"W",H264&lt;H262,"L",H264=H262,"D")</f>
        <v>W</v>
      </c>
      <c r="J264" s="459">
        <f t="array" ref="J264">iferror(if(I264="W",lookup(H264,{5000,10000,25000,50000,70000,100000},{150,300,800,1700,2300,3500}),lookup(H264,{5000,10000,25000,50000,70000,100000},{75,150,400,850,1150,1750})),0)</f>
        <v>150</v>
      </c>
      <c r="K264" s="436"/>
      <c r="L264" s="432"/>
      <c r="M264" s="432"/>
      <c r="N264" s="432"/>
      <c r="O264" s="432"/>
      <c r="P264" s="432"/>
      <c r="Q264" s="432"/>
      <c r="R264" s="432"/>
      <c r="S264" s="432"/>
      <c r="T264" s="432"/>
      <c r="U264" s="432"/>
      <c r="V264" s="432"/>
      <c r="W264" s="432"/>
      <c r="X264" s="432"/>
      <c r="Y264" s="432"/>
      <c r="Z264" s="432"/>
    </row>
    <row r="265">
      <c r="A265" s="450">
        <v>45843.0</v>
      </c>
      <c r="B265" s="443"/>
      <c r="C265" s="443"/>
      <c r="D265" s="490"/>
      <c r="E265" s="205">
        <v>6.73519272E8</v>
      </c>
      <c r="F265" s="205">
        <v>4.61321864E8</v>
      </c>
      <c r="G265" s="205">
        <v>50.0</v>
      </c>
      <c r="H265" s="443"/>
      <c r="I265" s="45"/>
      <c r="J265" s="443"/>
      <c r="K265" s="436"/>
      <c r="L265" s="432"/>
      <c r="M265" s="432"/>
      <c r="N265" s="432"/>
      <c r="O265" s="432"/>
      <c r="P265" s="432"/>
      <c r="Q265" s="432"/>
      <c r="R265" s="432"/>
      <c r="S265" s="432"/>
      <c r="T265" s="432"/>
      <c r="U265" s="432"/>
      <c r="V265" s="432"/>
      <c r="W265" s="432"/>
      <c r="X265" s="432"/>
      <c r="Y265" s="432"/>
      <c r="Z265" s="432"/>
    </row>
    <row r="266">
      <c r="A266" s="491">
        <v>45843.0</v>
      </c>
      <c r="B266" s="492">
        <f>A266</f>
        <v>45843</v>
      </c>
      <c r="C266" s="493" t="s">
        <v>1141</v>
      </c>
      <c r="D266" s="493" t="s">
        <v>1137</v>
      </c>
      <c r="E266" s="494" t="s">
        <v>308</v>
      </c>
      <c r="F266" s="496">
        <v>8.05970535E8</v>
      </c>
      <c r="G266" s="496">
        <v>110.0</v>
      </c>
      <c r="H266" s="495">
        <f>SUM(G266:G267)</f>
        <v>330</v>
      </c>
      <c r="I266" s="485" t="str">
        <f>IFS(H266&gt;H268,"W",H266&lt;H268,"L",H266=H268,"D")</f>
        <v>W</v>
      </c>
      <c r="J266" s="459">
        <f t="array" ref="J266">iferror(if(I266="W",lookup(H266,{5000,10000,25000,50000,70000,100000},{150,300,800,1700,2300,3500}),lookup(H266,{5000,10000,25000,50000,70000,100000},{75,150,400,850,1150,1750})),0)</f>
        <v>0</v>
      </c>
      <c r="K266" s="436"/>
      <c r="L266" s="432"/>
      <c r="M266" s="432"/>
      <c r="N266" s="432"/>
      <c r="O266" s="432"/>
      <c r="P266" s="432"/>
      <c r="Q266" s="432"/>
      <c r="R266" s="432"/>
      <c r="S266" s="432"/>
      <c r="T266" s="432"/>
      <c r="U266" s="432"/>
      <c r="V266" s="432"/>
      <c r="W266" s="432"/>
      <c r="X266" s="432"/>
      <c r="Y266" s="432"/>
      <c r="Z266" s="432"/>
    </row>
    <row r="267">
      <c r="A267" s="491">
        <v>45843.0</v>
      </c>
      <c r="B267" s="440"/>
      <c r="C267" s="440"/>
      <c r="D267" s="490"/>
      <c r="E267" s="494" t="s">
        <v>226</v>
      </c>
      <c r="F267" s="496">
        <v>5.94266288E8</v>
      </c>
      <c r="G267" s="496">
        <v>220.0</v>
      </c>
      <c r="H267" s="443"/>
      <c r="I267" s="45"/>
      <c r="J267" s="443"/>
      <c r="K267" s="436"/>
      <c r="L267" s="432"/>
      <c r="M267" s="432"/>
      <c r="N267" s="432"/>
      <c r="O267" s="432"/>
      <c r="P267" s="432"/>
      <c r="Q267" s="432"/>
      <c r="R267" s="432"/>
      <c r="S267" s="432"/>
      <c r="T267" s="432"/>
      <c r="U267" s="432"/>
      <c r="V267" s="432"/>
      <c r="W267" s="432"/>
      <c r="X267" s="432"/>
      <c r="Y267" s="432"/>
      <c r="Z267" s="432"/>
    </row>
    <row r="268">
      <c r="A268" s="491">
        <v>45843.0</v>
      </c>
      <c r="B268" s="440"/>
      <c r="C268" s="440"/>
      <c r="D268" s="493" t="s">
        <v>1139</v>
      </c>
      <c r="E268" s="494" t="s">
        <v>400</v>
      </c>
      <c r="F268" s="496">
        <v>5.37124071E8</v>
      </c>
      <c r="G268" s="496">
        <v>81.0</v>
      </c>
      <c r="H268" s="495">
        <f>SUM(G268:G269)</f>
        <v>301</v>
      </c>
      <c r="I268" s="485" t="str">
        <f>IFS(H268&gt;H266,"W",H268&lt;H266,"L",H268=H266,"D")</f>
        <v>L</v>
      </c>
      <c r="J268" s="459">
        <f t="array" ref="J268">iferror(if(I268="W",lookup(H268,{5000,10000,25000,50000,70000,100000},{150,300,800,1700,2300,3500}),lookup(H268,{5000,10000,25000,50000,70000,100000},{75,150,400,850,1150,1750})),0)</f>
        <v>0</v>
      </c>
      <c r="K268" s="436"/>
      <c r="L268" s="432"/>
      <c r="M268" s="432"/>
      <c r="N268" s="432"/>
      <c r="O268" s="432"/>
      <c r="P268" s="432"/>
      <c r="Q268" s="432"/>
      <c r="R268" s="432"/>
      <c r="S268" s="432"/>
      <c r="T268" s="432"/>
      <c r="U268" s="432"/>
      <c r="V268" s="432"/>
      <c r="W268" s="432"/>
      <c r="X268" s="432"/>
      <c r="Y268" s="432"/>
      <c r="Z268" s="432"/>
    </row>
    <row r="269">
      <c r="A269" s="491">
        <v>45843.0</v>
      </c>
      <c r="B269" s="443"/>
      <c r="C269" s="443"/>
      <c r="D269" s="490"/>
      <c r="E269" s="494" t="s">
        <v>219</v>
      </c>
      <c r="F269" s="496">
        <v>8.05942612E8</v>
      </c>
      <c r="G269" s="496">
        <v>220.0</v>
      </c>
      <c r="H269" s="443"/>
      <c r="I269" s="45"/>
      <c r="J269" s="443"/>
      <c r="K269" s="436"/>
      <c r="L269" s="432"/>
      <c r="M269" s="432"/>
      <c r="N269" s="432"/>
      <c r="O269" s="432"/>
      <c r="P269" s="432"/>
      <c r="Q269" s="432"/>
      <c r="R269" s="432"/>
      <c r="S269" s="432"/>
      <c r="T269" s="432"/>
      <c r="U269" s="432"/>
      <c r="V269" s="432"/>
      <c r="W269" s="432"/>
      <c r="X269" s="432"/>
      <c r="Y269" s="432"/>
      <c r="Z269" s="432"/>
    </row>
    <row r="270">
      <c r="A270" s="450">
        <v>45843.0</v>
      </c>
      <c r="B270" s="489">
        <f>A270</f>
        <v>45843</v>
      </c>
      <c r="C270" s="449" t="s">
        <v>1142</v>
      </c>
      <c r="D270" s="449" t="s">
        <v>1143</v>
      </c>
      <c r="E270" s="205" t="s">
        <v>344</v>
      </c>
      <c r="F270" s="205">
        <v>8.05970535E8</v>
      </c>
      <c r="G270" s="205">
        <v>1140.0</v>
      </c>
      <c r="H270" s="484">
        <f>SUM(G270:G271)</f>
        <v>3280</v>
      </c>
      <c r="I270" s="485" t="str">
        <f>IFS(H270&gt;H272,"W",H270&lt;H272,"L",H270=H272,"D")</f>
        <v>W</v>
      </c>
      <c r="J270" s="459">
        <f t="array" ref="J270">iferror(if(I270="W",lookup(H270,{5000,10000,25000,50000,70000,100000},{150,300,800,1700,2300,3500}),lookup(H270,{5000,10000,25000,50000,70000,100000},{75,150,400,850,1150,1750})),0)</f>
        <v>0</v>
      </c>
      <c r="K270" s="436"/>
      <c r="L270" s="432"/>
      <c r="M270" s="432"/>
      <c r="N270" s="432"/>
      <c r="O270" s="432"/>
      <c r="P270" s="432"/>
      <c r="Q270" s="432"/>
      <c r="R270" s="432"/>
      <c r="S270" s="432"/>
      <c r="T270" s="432"/>
      <c r="U270" s="432"/>
      <c r="V270" s="432"/>
      <c r="W270" s="432"/>
      <c r="X270" s="432"/>
      <c r="Y270" s="432"/>
      <c r="Z270" s="432"/>
    </row>
    <row r="271">
      <c r="A271" s="450">
        <v>45843.0</v>
      </c>
      <c r="B271" s="440"/>
      <c r="C271" s="440"/>
      <c r="D271" s="490"/>
      <c r="E271" s="205" t="s">
        <v>219</v>
      </c>
      <c r="F271" s="205">
        <v>8.05942612E8</v>
      </c>
      <c r="G271" s="205">
        <v>2140.0</v>
      </c>
      <c r="H271" s="443"/>
      <c r="I271" s="45"/>
      <c r="J271" s="443"/>
      <c r="K271" s="436"/>
      <c r="L271" s="432"/>
      <c r="M271" s="432"/>
      <c r="N271" s="432"/>
      <c r="O271" s="432"/>
      <c r="P271" s="432"/>
      <c r="Q271" s="432"/>
      <c r="R271" s="432"/>
      <c r="S271" s="432"/>
      <c r="T271" s="432"/>
      <c r="U271" s="432"/>
      <c r="V271" s="432"/>
      <c r="W271" s="432"/>
      <c r="X271" s="432"/>
      <c r="Y271" s="432"/>
      <c r="Z271" s="432"/>
    </row>
    <row r="272">
      <c r="A272" s="450">
        <v>45843.0</v>
      </c>
      <c r="B272" s="440"/>
      <c r="C272" s="440"/>
      <c r="D272" s="449" t="s">
        <v>1139</v>
      </c>
      <c r="E272" s="205" t="s">
        <v>400</v>
      </c>
      <c r="F272" s="205">
        <v>5.37124071E8</v>
      </c>
      <c r="G272" s="205">
        <v>1100.0</v>
      </c>
      <c r="H272" s="484">
        <f>SUM(G272:G273)</f>
        <v>2200</v>
      </c>
      <c r="I272" s="485" t="str">
        <f>IFS(H272&gt;H270,"W",H272&lt;H270,"L",H272=H270,"D")</f>
        <v>L</v>
      </c>
      <c r="J272" s="459">
        <f t="array" ref="J272">iferror(if(I272="W",lookup(H272,{5000,10000,25000,50000,70000,100000},{150,300,800,1700,2300,3500}),lookup(H272,{5000,10000,25000,50000,70000,100000},{75,150,400,850,1150,1750})),0)</f>
        <v>0</v>
      </c>
      <c r="K272" s="436"/>
      <c r="L272" s="432"/>
      <c r="M272" s="432"/>
      <c r="N272" s="432"/>
      <c r="O272" s="432"/>
      <c r="P272" s="432"/>
      <c r="Q272" s="432"/>
      <c r="R272" s="432"/>
      <c r="S272" s="432"/>
      <c r="T272" s="432"/>
      <c r="U272" s="432"/>
      <c r="V272" s="432"/>
      <c r="W272" s="432"/>
      <c r="X272" s="432"/>
      <c r="Y272" s="432"/>
      <c r="Z272" s="432"/>
    </row>
    <row r="273">
      <c r="A273" s="450">
        <v>45843.0</v>
      </c>
      <c r="B273" s="443"/>
      <c r="C273" s="443"/>
      <c r="D273" s="490"/>
      <c r="E273" s="205" t="s">
        <v>319</v>
      </c>
      <c r="F273" s="205">
        <v>5.94266288E8</v>
      </c>
      <c r="G273" s="205">
        <v>1100.0</v>
      </c>
      <c r="H273" s="443"/>
      <c r="I273" s="45"/>
      <c r="J273" s="443"/>
      <c r="K273" s="436"/>
      <c r="L273" s="432"/>
      <c r="M273" s="432"/>
      <c r="N273" s="432"/>
      <c r="O273" s="432"/>
      <c r="P273" s="432"/>
      <c r="Q273" s="432"/>
      <c r="R273" s="432"/>
      <c r="S273" s="432"/>
      <c r="T273" s="432"/>
      <c r="U273" s="432"/>
      <c r="V273" s="432"/>
      <c r="W273" s="432"/>
      <c r="X273" s="432"/>
      <c r="Y273" s="432"/>
      <c r="Z273" s="432"/>
    </row>
    <row r="274">
      <c r="A274" s="491">
        <v>45843.0</v>
      </c>
      <c r="B274" s="492">
        <f>A274</f>
        <v>45843</v>
      </c>
      <c r="C274" s="493" t="s">
        <v>1144</v>
      </c>
      <c r="D274" s="493" t="s">
        <v>1145</v>
      </c>
      <c r="E274" s="494"/>
      <c r="F274" s="496"/>
      <c r="G274" s="496"/>
      <c r="H274" s="495">
        <f>SUM(G274:G275)</f>
        <v>0</v>
      </c>
      <c r="I274" s="485" t="str">
        <f>IFS(H274&gt;H276,"W",H274&lt;H276,"L",H274=H276,"D")</f>
        <v>D</v>
      </c>
      <c r="J274" s="459">
        <f t="array" ref="J274">iferror(if(I274="W",lookup(H274,{5000,10000,25000,50000,70000,100000},{150,300,800,1700,2300,3500}),lookup(H274,{5000,10000,25000,50000,70000,100000},{75,150,400,850,1150,1750})),0)</f>
        <v>0</v>
      </c>
      <c r="K274" s="497"/>
      <c r="L274" s="451" t="s">
        <v>428</v>
      </c>
      <c r="M274" s="432"/>
      <c r="N274" s="432"/>
      <c r="O274" s="432"/>
      <c r="P274" s="432"/>
      <c r="Q274" s="432"/>
      <c r="R274" s="432"/>
      <c r="S274" s="432"/>
      <c r="T274" s="432"/>
      <c r="U274" s="432"/>
      <c r="V274" s="432"/>
      <c r="W274" s="432"/>
      <c r="X274" s="432"/>
      <c r="Y274" s="432"/>
      <c r="Z274" s="432"/>
    </row>
    <row r="275">
      <c r="A275" s="491">
        <v>45843.0</v>
      </c>
      <c r="B275" s="440"/>
      <c r="C275" s="440"/>
      <c r="D275" s="490"/>
      <c r="E275" s="494"/>
      <c r="F275" s="496"/>
      <c r="G275" s="496"/>
      <c r="H275" s="443"/>
      <c r="I275" s="45"/>
      <c r="J275" s="443"/>
      <c r="K275" s="497"/>
      <c r="L275" s="432"/>
      <c r="M275" s="432"/>
      <c r="N275" s="432"/>
      <c r="O275" s="432"/>
      <c r="P275" s="432"/>
      <c r="Q275" s="432"/>
      <c r="R275" s="432"/>
      <c r="S275" s="432"/>
      <c r="T275" s="432"/>
      <c r="U275" s="432"/>
      <c r="V275" s="432"/>
      <c r="W275" s="432"/>
      <c r="X275" s="432"/>
      <c r="Y275" s="432"/>
      <c r="Z275" s="432"/>
    </row>
    <row r="276">
      <c r="A276" s="491">
        <v>45843.0</v>
      </c>
      <c r="B276" s="440"/>
      <c r="C276" s="440"/>
      <c r="D276" s="493" t="s">
        <v>1146</v>
      </c>
      <c r="E276" s="494"/>
      <c r="F276" s="496"/>
      <c r="G276" s="496"/>
      <c r="H276" s="495">
        <f>SUM(G276:G277)</f>
        <v>0</v>
      </c>
      <c r="I276" s="485" t="str">
        <f>IFS(H276&gt;H274,"W",H276&lt;H274,"L",H276=H274,"D")</f>
        <v>D</v>
      </c>
      <c r="J276" s="459">
        <f t="array" ref="J276">iferror(if(I276="W",lookup(H276,{5000,10000,25000,50000,70000,100000},{150,300,800,1700,2300,3500}),lookup(H276,{5000,10000,25000,50000,70000,100000},{75,150,400,850,1150,1750})),0)</f>
        <v>0</v>
      </c>
      <c r="K276" s="497"/>
      <c r="L276" s="432"/>
      <c r="M276" s="432"/>
      <c r="N276" s="432"/>
      <c r="O276" s="432"/>
      <c r="P276" s="432"/>
      <c r="Q276" s="432"/>
      <c r="R276" s="432"/>
      <c r="S276" s="432"/>
      <c r="T276" s="432"/>
      <c r="U276" s="432"/>
      <c r="V276" s="432"/>
      <c r="W276" s="432"/>
      <c r="X276" s="432"/>
      <c r="Y276" s="432"/>
      <c r="Z276" s="432"/>
    </row>
    <row r="277">
      <c r="A277" s="491">
        <v>45843.0</v>
      </c>
      <c r="B277" s="443"/>
      <c r="C277" s="443"/>
      <c r="D277" s="490"/>
      <c r="E277" s="494"/>
      <c r="F277" s="496"/>
      <c r="G277" s="496"/>
      <c r="H277" s="443"/>
      <c r="I277" s="45"/>
      <c r="J277" s="443"/>
      <c r="K277" s="497"/>
      <c r="L277" s="432"/>
      <c r="M277" s="432"/>
      <c r="N277" s="432"/>
      <c r="O277" s="432"/>
      <c r="P277" s="432"/>
      <c r="Q277" s="432"/>
      <c r="R277" s="432"/>
      <c r="S277" s="432"/>
      <c r="T277" s="432"/>
      <c r="U277" s="432"/>
      <c r="V277" s="432"/>
      <c r="W277" s="432"/>
      <c r="X277" s="432"/>
      <c r="Y277" s="432"/>
      <c r="Z277" s="432"/>
    </row>
    <row r="278">
      <c r="A278" s="450">
        <v>45843.0</v>
      </c>
      <c r="B278" s="489">
        <f>A278</f>
        <v>45843</v>
      </c>
      <c r="C278" s="449" t="s">
        <v>1147</v>
      </c>
      <c r="D278" s="449" t="s">
        <v>1145</v>
      </c>
      <c r="E278" s="205" t="s">
        <v>305</v>
      </c>
      <c r="F278" s="205">
        <v>6.38834207E8</v>
      </c>
      <c r="G278" s="205"/>
      <c r="H278" s="484">
        <f>SUM(G278:G279)</f>
        <v>0</v>
      </c>
      <c r="I278" s="485" t="str">
        <f>IFS(H278&gt;H280,"W",H278&lt;H280,"L",H278=H280,"D")</f>
        <v>D</v>
      </c>
      <c r="J278" s="459">
        <f t="array" ref="J278">iferror(if(I278="W",lookup(H278,{5000,10000,25000,50000,70000,100000},{150,300,800,1700,2300,3500}),lookup(H278,{5000,10000,25000,50000,70000,100000},{75,150,400,850,1150,1750})),0)</f>
        <v>0</v>
      </c>
      <c r="K278" s="498" t="s">
        <v>132</v>
      </c>
      <c r="L278" s="432"/>
      <c r="M278" s="432"/>
      <c r="N278" s="432"/>
      <c r="O278" s="432"/>
      <c r="P278" s="432"/>
      <c r="Q278" s="432"/>
      <c r="R278" s="432"/>
      <c r="S278" s="432"/>
      <c r="T278" s="432"/>
      <c r="U278" s="432"/>
      <c r="V278" s="432"/>
      <c r="W278" s="432"/>
      <c r="X278" s="432"/>
      <c r="Y278" s="432"/>
      <c r="Z278" s="432"/>
    </row>
    <row r="279">
      <c r="A279" s="450">
        <v>45843.0</v>
      </c>
      <c r="B279" s="440"/>
      <c r="C279" s="440"/>
      <c r="D279" s="490"/>
      <c r="E279" s="205"/>
      <c r="F279" s="205"/>
      <c r="G279" s="205"/>
      <c r="H279" s="443"/>
      <c r="I279" s="45"/>
      <c r="J279" s="443"/>
      <c r="K279" s="498" t="s">
        <v>132</v>
      </c>
      <c r="L279" s="432"/>
      <c r="M279" s="432"/>
      <c r="N279" s="432"/>
      <c r="O279" s="432"/>
      <c r="P279" s="432"/>
      <c r="Q279" s="432"/>
      <c r="R279" s="432"/>
      <c r="S279" s="432"/>
      <c r="T279" s="432"/>
      <c r="U279" s="432"/>
      <c r="V279" s="432"/>
      <c r="W279" s="432"/>
      <c r="X279" s="432"/>
      <c r="Y279" s="432"/>
      <c r="Z279" s="432"/>
    </row>
    <row r="280">
      <c r="A280" s="450">
        <v>45843.0</v>
      </c>
      <c r="B280" s="440"/>
      <c r="C280" s="440"/>
      <c r="D280" s="449" t="s">
        <v>1148</v>
      </c>
      <c r="E280" s="205"/>
      <c r="F280" s="205">
        <v>8.39110328E8</v>
      </c>
      <c r="G280" s="205"/>
      <c r="H280" s="484">
        <f>SUM(G280:G281)</f>
        <v>0</v>
      </c>
      <c r="I280" s="485" t="str">
        <f>IFS(H280&gt;H278,"W",H280&lt;H278,"L",H280=H278,"D")</f>
        <v>D</v>
      </c>
      <c r="J280" s="459">
        <f t="array" ref="J280">iferror(if(I280="W",lookup(H280,{5000,10000,25000,50000,70000,100000},{150,300,800,1700,2300,3500}),lookup(H280,{5000,10000,25000,50000,70000,100000},{75,150,400,850,1150,1750})),0)</f>
        <v>0</v>
      </c>
      <c r="K280" s="498" t="s">
        <v>132</v>
      </c>
      <c r="L280" s="432"/>
      <c r="M280" s="432"/>
      <c r="N280" s="432"/>
      <c r="O280" s="432"/>
      <c r="P280" s="432"/>
      <c r="Q280" s="432"/>
      <c r="R280" s="432"/>
      <c r="S280" s="432"/>
      <c r="T280" s="432"/>
      <c r="U280" s="432"/>
      <c r="V280" s="432"/>
      <c r="W280" s="432"/>
      <c r="X280" s="432"/>
      <c r="Y280" s="432"/>
      <c r="Z280" s="432"/>
    </row>
    <row r="281">
      <c r="A281" s="450">
        <v>45843.0</v>
      </c>
      <c r="B281" s="443"/>
      <c r="C281" s="443"/>
      <c r="D281" s="490"/>
      <c r="E281" s="205"/>
      <c r="F281" s="205"/>
      <c r="G281" s="205"/>
      <c r="H281" s="443"/>
      <c r="I281" s="45"/>
      <c r="J281" s="443"/>
      <c r="K281" s="498" t="s">
        <v>132</v>
      </c>
      <c r="L281" s="432"/>
      <c r="M281" s="432"/>
      <c r="N281" s="432"/>
      <c r="O281" s="432"/>
      <c r="P281" s="432"/>
      <c r="Q281" s="432"/>
      <c r="R281" s="432"/>
      <c r="S281" s="432"/>
      <c r="T281" s="432"/>
      <c r="U281" s="432"/>
      <c r="V281" s="432"/>
      <c r="W281" s="432"/>
      <c r="X281" s="432"/>
      <c r="Y281" s="432"/>
      <c r="Z281" s="432"/>
    </row>
    <row r="282">
      <c r="A282" s="491">
        <v>45843.0</v>
      </c>
      <c r="B282" s="492">
        <f>A282</f>
        <v>45843</v>
      </c>
      <c r="C282" s="493" t="s">
        <v>1149</v>
      </c>
      <c r="D282" s="493" t="s">
        <v>1150</v>
      </c>
      <c r="E282" s="494" t="s">
        <v>1216</v>
      </c>
      <c r="F282" s="496">
        <v>4.64680746E8</v>
      </c>
      <c r="G282" s="496">
        <v>23231.0</v>
      </c>
      <c r="H282" s="495">
        <f>SUM(G282:G283)</f>
        <v>52242</v>
      </c>
      <c r="I282" s="485" t="str">
        <f>IFS(H282&gt;H284,"W",H282&lt;H284,"L",H282=H284,"D")</f>
        <v>W</v>
      </c>
      <c r="J282" s="459">
        <f t="array" ref="J282">iferror(if(I282="W",lookup(H282,{5000,10000,25000,50000,70000,100000},{150,300,800,1700,2300,3500}),lookup(H282,{5000,10000,25000,50000,70000,100000},{75,150,400,850,1150,1750})),0)</f>
        <v>1700</v>
      </c>
      <c r="K282" s="436"/>
      <c r="L282" s="432"/>
      <c r="M282" s="432"/>
      <c r="N282" s="432"/>
      <c r="O282" s="432"/>
      <c r="P282" s="432"/>
      <c r="Q282" s="432"/>
      <c r="R282" s="432"/>
      <c r="S282" s="432"/>
      <c r="T282" s="432"/>
      <c r="U282" s="432"/>
      <c r="V282" s="432"/>
      <c r="W282" s="432"/>
      <c r="X282" s="432"/>
      <c r="Y282" s="432"/>
      <c r="Z282" s="432"/>
    </row>
    <row r="283">
      <c r="A283" s="491">
        <v>45843.0</v>
      </c>
      <c r="B283" s="440"/>
      <c r="C283" s="440"/>
      <c r="D283" s="490"/>
      <c r="E283" s="494" t="s">
        <v>885</v>
      </c>
      <c r="F283" s="496">
        <v>7.33753743E8</v>
      </c>
      <c r="G283" s="496">
        <v>29011.0</v>
      </c>
      <c r="H283" s="443"/>
      <c r="I283" s="45"/>
      <c r="J283" s="443"/>
      <c r="K283" s="436"/>
      <c r="L283" s="432"/>
      <c r="M283" s="432"/>
      <c r="N283" s="432"/>
      <c r="O283" s="432"/>
      <c r="P283" s="432"/>
      <c r="Q283" s="432"/>
      <c r="R283" s="432"/>
      <c r="S283" s="432"/>
      <c r="T283" s="432"/>
      <c r="U283" s="432"/>
      <c r="V283" s="432"/>
      <c r="W283" s="432"/>
      <c r="X283" s="432"/>
      <c r="Y283" s="432"/>
      <c r="Z283" s="432"/>
    </row>
    <row r="284">
      <c r="A284" s="491">
        <v>45843.0</v>
      </c>
      <c r="B284" s="440"/>
      <c r="C284" s="440"/>
      <c r="D284" s="493" t="s">
        <v>1146</v>
      </c>
      <c r="E284" s="494" t="s">
        <v>919</v>
      </c>
      <c r="F284" s="496">
        <v>8.20046682E8</v>
      </c>
      <c r="G284" s="496">
        <v>100.0</v>
      </c>
      <c r="H284" s="495">
        <f>SUM(G284:G285)</f>
        <v>5100</v>
      </c>
      <c r="I284" s="485" t="str">
        <f>IFS(H284&gt;H282,"W",H284&lt;H282,"L",H284=H282,"D")</f>
        <v>L</v>
      </c>
      <c r="J284" s="459">
        <f t="array" ref="J284">iferror(if(I284="W",lookup(H284,{5000,10000,25000,50000,70000,100000},{150,300,800,1700,2300,3500}),lookup(H284,{5000,10000,25000,50000,70000,100000},{75,150,400,850,1150,1750})),0)</f>
        <v>75</v>
      </c>
      <c r="K284" s="436"/>
      <c r="L284" s="432"/>
      <c r="M284" s="432"/>
      <c r="N284" s="432"/>
      <c r="O284" s="432"/>
      <c r="P284" s="432"/>
      <c r="Q284" s="432"/>
      <c r="R284" s="432"/>
      <c r="S284" s="432"/>
      <c r="T284" s="432"/>
      <c r="U284" s="432"/>
      <c r="V284" s="432"/>
      <c r="W284" s="432"/>
      <c r="X284" s="432"/>
      <c r="Y284" s="432"/>
      <c r="Z284" s="432"/>
    </row>
    <row r="285">
      <c r="A285" s="491">
        <v>45843.0</v>
      </c>
      <c r="B285" s="443"/>
      <c r="C285" s="443"/>
      <c r="D285" s="490"/>
      <c r="E285" s="494" t="s">
        <v>1217</v>
      </c>
      <c r="F285" s="496">
        <v>8.06540298E8</v>
      </c>
      <c r="G285" s="496">
        <v>5000.0</v>
      </c>
      <c r="H285" s="443"/>
      <c r="I285" s="45"/>
      <c r="J285" s="443"/>
      <c r="K285" s="436"/>
      <c r="L285" s="432"/>
      <c r="M285" s="432"/>
      <c r="N285" s="432"/>
      <c r="O285" s="432"/>
      <c r="P285" s="432"/>
      <c r="Q285" s="432"/>
      <c r="R285" s="432"/>
      <c r="S285" s="432"/>
      <c r="T285" s="432"/>
      <c r="U285" s="432"/>
      <c r="V285" s="432"/>
      <c r="W285" s="432"/>
      <c r="X285" s="432"/>
      <c r="Y285" s="432"/>
      <c r="Z285" s="432"/>
    </row>
    <row r="286">
      <c r="A286" s="450">
        <v>45843.0</v>
      </c>
      <c r="B286" s="489">
        <f>A286</f>
        <v>45843</v>
      </c>
      <c r="C286" s="449" t="s">
        <v>1152</v>
      </c>
      <c r="D286" s="449" t="s">
        <v>1150</v>
      </c>
      <c r="E286" s="205" t="s">
        <v>884</v>
      </c>
      <c r="F286" s="205">
        <v>8.20046682E8</v>
      </c>
      <c r="G286" s="205">
        <v>25000.0</v>
      </c>
      <c r="H286" s="484">
        <f>SUM(G286:G287)</f>
        <v>50060</v>
      </c>
      <c r="I286" s="485" t="str">
        <f>IFS(H286&gt;H288,"W",H286&lt;H288,"L",H286=H288,"D")</f>
        <v>W</v>
      </c>
      <c r="J286" s="459">
        <f t="array" ref="J286">iferror(if(I286="W",lookup(H286,{5000,10000,25000,50000,70000,100000},{150,300,800,1700,2300,3500}),lookup(H286,{5000,10000,25000,50000,70000,100000},{75,150,400,850,1150,1750})),0)</f>
        <v>1700</v>
      </c>
      <c r="K286" s="436"/>
      <c r="L286" s="432"/>
      <c r="M286" s="432"/>
      <c r="N286" s="432"/>
      <c r="O286" s="432"/>
      <c r="P286" s="432"/>
      <c r="Q286" s="432"/>
      <c r="R286" s="432"/>
      <c r="S286" s="432"/>
      <c r="T286" s="432"/>
      <c r="U286" s="432"/>
      <c r="V286" s="432"/>
      <c r="W286" s="432"/>
      <c r="X286" s="432"/>
      <c r="Y286" s="432"/>
      <c r="Z286" s="432"/>
    </row>
    <row r="287">
      <c r="A287" s="450">
        <v>45843.0</v>
      </c>
      <c r="B287" s="440"/>
      <c r="C287" s="440"/>
      <c r="D287" s="490"/>
      <c r="E287" s="205" t="s">
        <v>1217</v>
      </c>
      <c r="F287" s="205">
        <v>8.06540298E8</v>
      </c>
      <c r="G287" s="205">
        <v>25060.0</v>
      </c>
      <c r="H287" s="443"/>
      <c r="I287" s="45"/>
      <c r="J287" s="443"/>
      <c r="K287" s="436"/>
      <c r="L287" s="432"/>
      <c r="M287" s="432"/>
      <c r="N287" s="432"/>
      <c r="O287" s="432"/>
      <c r="P287" s="432"/>
      <c r="Q287" s="432"/>
      <c r="R287" s="432"/>
      <c r="S287" s="432"/>
      <c r="T287" s="432"/>
      <c r="U287" s="432"/>
      <c r="V287" s="432"/>
      <c r="W287" s="432"/>
      <c r="X287" s="432"/>
      <c r="Y287" s="432"/>
      <c r="Z287" s="432"/>
    </row>
    <row r="288">
      <c r="A288" s="450">
        <v>45843.0</v>
      </c>
      <c r="B288" s="440"/>
      <c r="C288" s="440"/>
      <c r="D288" s="449" t="s">
        <v>1146</v>
      </c>
      <c r="E288" s="205" t="s">
        <v>885</v>
      </c>
      <c r="F288" s="205">
        <v>7.33753743E8</v>
      </c>
      <c r="G288" s="205">
        <v>270.0</v>
      </c>
      <c r="H288" s="484">
        <f>SUM(G288:G289)</f>
        <v>530</v>
      </c>
      <c r="I288" s="485" t="str">
        <f>IFS(H288&gt;H286,"W",H288&lt;H286,"L",H288=H286,"D")</f>
        <v>L</v>
      </c>
      <c r="J288" s="459">
        <f t="array" ref="J288">iferror(if(I288="W",lookup(H288,{5000,10000,25000,50000,70000,100000},{150,300,800,1700,2300,3500}),lookup(H288,{5000,10000,25000,50000,70000,100000},{75,150,400,850,1150,1750})),0)</f>
        <v>0</v>
      </c>
      <c r="K288" s="436"/>
      <c r="L288" s="432"/>
      <c r="M288" s="432"/>
      <c r="N288" s="432"/>
      <c r="O288" s="432"/>
      <c r="P288" s="432"/>
      <c r="Q288" s="432"/>
      <c r="R288" s="432"/>
      <c r="S288" s="432"/>
      <c r="T288" s="432"/>
      <c r="U288" s="432"/>
      <c r="V288" s="432"/>
      <c r="W288" s="432"/>
      <c r="X288" s="432"/>
      <c r="Y288" s="432"/>
      <c r="Z288" s="432"/>
    </row>
    <row r="289">
      <c r="A289" s="450">
        <v>45843.0</v>
      </c>
      <c r="B289" s="443"/>
      <c r="C289" s="443"/>
      <c r="D289" s="490"/>
      <c r="E289" s="205" t="s">
        <v>1216</v>
      </c>
      <c r="F289" s="205">
        <v>4.64680746E8</v>
      </c>
      <c r="G289" s="205">
        <v>260.0</v>
      </c>
      <c r="H289" s="443"/>
      <c r="I289" s="45"/>
      <c r="J289" s="443"/>
      <c r="K289" s="436"/>
      <c r="L289" s="432"/>
      <c r="M289" s="432"/>
      <c r="N289" s="432"/>
      <c r="O289" s="432"/>
      <c r="P289" s="432"/>
      <c r="Q289" s="432"/>
      <c r="R289" s="432"/>
      <c r="S289" s="432"/>
      <c r="T289" s="432"/>
      <c r="U289" s="432"/>
      <c r="V289" s="432"/>
      <c r="W289" s="432"/>
      <c r="X289" s="432"/>
      <c r="Y289" s="432"/>
      <c r="Z289" s="432"/>
    </row>
    <row r="290">
      <c r="A290" s="491">
        <v>45843.0</v>
      </c>
      <c r="B290" s="492">
        <f>A290</f>
        <v>45843</v>
      </c>
      <c r="C290" s="493" t="s">
        <v>1154</v>
      </c>
      <c r="D290" s="493" t="s">
        <v>1155</v>
      </c>
      <c r="E290" s="494">
        <v>1.000547608E9</v>
      </c>
      <c r="F290" s="496">
        <v>7.69693427E8</v>
      </c>
      <c r="G290" s="496"/>
      <c r="H290" s="495">
        <f>SUM(G290:G291)</f>
        <v>0</v>
      </c>
      <c r="I290" s="485" t="str">
        <f>IFS(H290&gt;H292,"W",H290&lt;H292,"L",H290=H292,"D")</f>
        <v>D</v>
      </c>
      <c r="J290" s="459">
        <f t="array" ref="J290">iferror(if(I290="W",lookup(H290,{5000,10000,25000,50000,70000,100000},{150,300,800,1700,2300,3500}),lookup(H290,{5000,10000,25000,50000,70000,100000},{75,150,400,850,1150,1750})),0)</f>
        <v>0</v>
      </c>
      <c r="K290" s="498" t="s">
        <v>132</v>
      </c>
      <c r="L290" s="432"/>
      <c r="M290" s="432"/>
      <c r="N290" s="432"/>
      <c r="O290" s="432"/>
      <c r="P290" s="432"/>
      <c r="Q290" s="432"/>
      <c r="R290" s="432"/>
      <c r="S290" s="432"/>
      <c r="T290" s="432"/>
      <c r="U290" s="432"/>
      <c r="V290" s="432"/>
      <c r="W290" s="432"/>
      <c r="X290" s="432"/>
      <c r="Y290" s="432"/>
      <c r="Z290" s="432"/>
    </row>
    <row r="291">
      <c r="A291" s="491">
        <v>45843.0</v>
      </c>
      <c r="B291" s="440"/>
      <c r="C291" s="440"/>
      <c r="D291" s="490"/>
      <c r="E291" s="494"/>
      <c r="F291" s="496"/>
      <c r="G291" s="496"/>
      <c r="H291" s="443"/>
      <c r="I291" s="45"/>
      <c r="J291" s="443"/>
      <c r="K291" s="498" t="s">
        <v>132</v>
      </c>
      <c r="L291" s="432"/>
      <c r="M291" s="432"/>
      <c r="N291" s="432"/>
      <c r="O291" s="432"/>
      <c r="P291" s="432"/>
      <c r="Q291" s="432"/>
      <c r="R291" s="432"/>
      <c r="S291" s="432"/>
      <c r="T291" s="432"/>
      <c r="U291" s="432"/>
      <c r="V291" s="432"/>
      <c r="W291" s="432"/>
      <c r="X291" s="432"/>
      <c r="Y291" s="432"/>
      <c r="Z291" s="432"/>
    </row>
    <row r="292">
      <c r="A292" s="491">
        <v>45843.0</v>
      </c>
      <c r="B292" s="440"/>
      <c r="C292" s="440"/>
      <c r="D292" s="493" t="s">
        <v>1156</v>
      </c>
      <c r="E292" s="494" t="s">
        <v>395</v>
      </c>
      <c r="F292" s="496">
        <v>1.66633913E9</v>
      </c>
      <c r="G292" s="496"/>
      <c r="H292" s="495">
        <f>SUM(G292:G293)</f>
        <v>0</v>
      </c>
      <c r="I292" s="485" t="str">
        <f>IFS(H292&gt;H290,"W",H292&lt;H290,"L",H292=H290,"D")</f>
        <v>D</v>
      </c>
      <c r="J292" s="459">
        <f t="array" ref="J292">iferror(if(I292="W",lookup(H292,{5000,10000,25000,50000,70000,100000},{150,300,800,1700,2300,3500}),lookup(H292,{5000,10000,25000,50000,70000,100000},{75,150,400,850,1150,1750})),0)</f>
        <v>0</v>
      </c>
      <c r="K292" s="498" t="s">
        <v>132</v>
      </c>
      <c r="L292" s="432"/>
      <c r="M292" s="432"/>
      <c r="N292" s="432"/>
      <c r="O292" s="432"/>
      <c r="P292" s="432"/>
      <c r="Q292" s="432"/>
      <c r="R292" s="432"/>
      <c r="S292" s="432"/>
      <c r="T292" s="432"/>
      <c r="U292" s="432"/>
      <c r="V292" s="432"/>
      <c r="W292" s="432"/>
      <c r="X292" s="432"/>
      <c r="Y292" s="432"/>
      <c r="Z292" s="432"/>
    </row>
    <row r="293">
      <c r="A293" s="491">
        <v>45843.0</v>
      </c>
      <c r="B293" s="443"/>
      <c r="C293" s="443"/>
      <c r="D293" s="490"/>
      <c r="E293" s="494" t="s">
        <v>384</v>
      </c>
      <c r="F293" s="496">
        <v>4.22581337E8</v>
      </c>
      <c r="G293" s="496"/>
      <c r="H293" s="443"/>
      <c r="I293" s="45"/>
      <c r="J293" s="443"/>
      <c r="K293" s="498" t="s">
        <v>132</v>
      </c>
      <c r="L293" s="432"/>
      <c r="M293" s="432"/>
      <c r="N293" s="432"/>
      <c r="O293" s="432"/>
      <c r="P293" s="432"/>
      <c r="Q293" s="432"/>
      <c r="R293" s="432"/>
      <c r="S293" s="432"/>
      <c r="T293" s="432"/>
      <c r="U293" s="432"/>
      <c r="V293" s="432"/>
      <c r="W293" s="432"/>
      <c r="X293" s="432"/>
      <c r="Y293" s="432"/>
      <c r="Z293" s="432"/>
    </row>
    <row r="294">
      <c r="A294" s="450">
        <v>45843.0</v>
      </c>
      <c r="B294" s="489">
        <f>A294</f>
        <v>45843</v>
      </c>
      <c r="C294" s="449" t="s">
        <v>1157</v>
      </c>
      <c r="D294" s="449" t="s">
        <v>1158</v>
      </c>
      <c r="E294" s="205"/>
      <c r="F294" s="205"/>
      <c r="G294" s="205"/>
      <c r="H294" s="484">
        <f>SUM(G294:G295)</f>
        <v>0</v>
      </c>
      <c r="I294" s="485" t="str">
        <f>IFS(H294&gt;H296,"W",H294&lt;H296,"L",H294=H296,"D")</f>
        <v>D</v>
      </c>
      <c r="J294" s="459">
        <f t="array" ref="J294">iferror(if(I294="W",lookup(H294,{5000,10000,25000,50000,70000,100000},{150,300,800,1700,2300,3500}),lookup(H294,{5000,10000,25000,50000,70000,100000},{75,150,400,850,1150,1750})),0)</f>
        <v>0</v>
      </c>
      <c r="K294" s="436"/>
      <c r="L294" s="432"/>
      <c r="M294" s="432"/>
      <c r="N294" s="432"/>
      <c r="O294" s="432"/>
      <c r="P294" s="432"/>
      <c r="Q294" s="432"/>
      <c r="R294" s="432"/>
      <c r="S294" s="432"/>
      <c r="T294" s="432"/>
      <c r="U294" s="432"/>
      <c r="V294" s="432"/>
      <c r="W294" s="432"/>
      <c r="X294" s="432"/>
      <c r="Y294" s="432"/>
      <c r="Z294" s="432"/>
    </row>
    <row r="295">
      <c r="A295" s="450">
        <v>45843.0</v>
      </c>
      <c r="B295" s="440"/>
      <c r="C295" s="440"/>
      <c r="D295" s="490"/>
      <c r="E295" s="205"/>
      <c r="F295" s="205"/>
      <c r="G295" s="205"/>
      <c r="H295" s="443"/>
      <c r="I295" s="45"/>
      <c r="J295" s="443"/>
      <c r="K295" s="436"/>
      <c r="L295" s="432"/>
      <c r="M295" s="432"/>
      <c r="N295" s="432"/>
      <c r="O295" s="432"/>
      <c r="P295" s="432"/>
      <c r="Q295" s="432"/>
      <c r="R295" s="432"/>
      <c r="S295" s="432"/>
      <c r="T295" s="432"/>
      <c r="U295" s="432"/>
      <c r="V295" s="432"/>
      <c r="W295" s="432"/>
      <c r="X295" s="432"/>
      <c r="Y295" s="432"/>
      <c r="Z295" s="432"/>
    </row>
    <row r="296">
      <c r="A296" s="450">
        <v>45843.0</v>
      </c>
      <c r="B296" s="440"/>
      <c r="C296" s="440"/>
      <c r="D296" s="449" t="s">
        <v>1159</v>
      </c>
      <c r="E296" s="205"/>
      <c r="F296" s="205"/>
      <c r="G296" s="205"/>
      <c r="H296" s="484">
        <f>SUM(G296:G297)</f>
        <v>0</v>
      </c>
      <c r="I296" s="485" t="str">
        <f>IFS(H296&gt;H294,"W",H296&lt;H294,"L",H296=H294,"D")</f>
        <v>D</v>
      </c>
      <c r="J296" s="459">
        <f t="array" ref="J296">iferror(if(I296="W",lookup(H296,{5000,10000,25000,50000,70000,100000},{150,300,800,1700,2300,3500}),lookup(H296,{5000,10000,25000,50000,70000,100000},{75,150,400,850,1150,1750})),0)</f>
        <v>0</v>
      </c>
      <c r="K296" s="436"/>
      <c r="L296" s="432"/>
      <c r="M296" s="432"/>
      <c r="N296" s="432"/>
      <c r="O296" s="432"/>
      <c r="P296" s="432"/>
      <c r="Q296" s="432"/>
      <c r="R296" s="432"/>
      <c r="S296" s="432"/>
      <c r="T296" s="432"/>
      <c r="U296" s="432"/>
      <c r="V296" s="432"/>
      <c r="W296" s="432"/>
      <c r="X296" s="432"/>
      <c r="Y296" s="432"/>
      <c r="Z296" s="432"/>
    </row>
    <row r="297">
      <c r="A297" s="450">
        <v>45843.0</v>
      </c>
      <c r="B297" s="443"/>
      <c r="C297" s="443"/>
      <c r="D297" s="490"/>
      <c r="E297" s="205"/>
      <c r="F297" s="205"/>
      <c r="G297" s="205"/>
      <c r="H297" s="443"/>
      <c r="I297" s="45"/>
      <c r="J297" s="443"/>
      <c r="K297" s="436"/>
      <c r="L297" s="432"/>
      <c r="M297" s="432"/>
      <c r="N297" s="432"/>
      <c r="O297" s="432"/>
      <c r="P297" s="432"/>
      <c r="Q297" s="432"/>
      <c r="R297" s="432"/>
      <c r="S297" s="432"/>
      <c r="T297" s="432"/>
      <c r="U297" s="432"/>
      <c r="V297" s="432"/>
      <c r="W297" s="432"/>
      <c r="X297" s="432"/>
      <c r="Y297" s="432"/>
      <c r="Z297" s="432"/>
    </row>
    <row r="298">
      <c r="A298" s="491">
        <v>45843.0</v>
      </c>
      <c r="B298" s="492">
        <f>A298</f>
        <v>45843</v>
      </c>
      <c r="C298" s="493" t="s">
        <v>1160</v>
      </c>
      <c r="D298" s="493" t="s">
        <v>1158</v>
      </c>
      <c r="E298" s="494"/>
      <c r="F298" s="496"/>
      <c r="G298" s="496"/>
      <c r="H298" s="495">
        <f>SUM(G298:G299)</f>
        <v>0</v>
      </c>
      <c r="I298" s="485" t="str">
        <f>IFS(H298&gt;H300,"W",H298&lt;H300,"L",H298=H300,"D")</f>
        <v>D</v>
      </c>
      <c r="J298" s="459">
        <f t="array" ref="J298">iferror(if(I298="W",lookup(H298,{5000,10000,25000,50000,70000,100000},{150,300,800,1700,2300,3500}),lookup(H298,{5000,10000,25000,50000,70000,100000},{75,150,400,850,1150,1750})),0)</f>
        <v>0</v>
      </c>
      <c r="K298" s="497"/>
      <c r="L298" s="432"/>
      <c r="M298" s="432"/>
      <c r="N298" s="432"/>
      <c r="O298" s="432"/>
      <c r="P298" s="432"/>
      <c r="Q298" s="432"/>
      <c r="R298" s="432"/>
      <c r="S298" s="432"/>
      <c r="T298" s="432"/>
      <c r="U298" s="432"/>
      <c r="V298" s="432"/>
      <c r="W298" s="432"/>
      <c r="X298" s="432"/>
      <c r="Y298" s="432"/>
      <c r="Z298" s="432"/>
    </row>
    <row r="299">
      <c r="A299" s="491">
        <v>45843.0</v>
      </c>
      <c r="B299" s="440"/>
      <c r="C299" s="440"/>
      <c r="D299" s="490"/>
      <c r="E299" s="494"/>
      <c r="F299" s="496"/>
      <c r="G299" s="496"/>
      <c r="H299" s="443"/>
      <c r="I299" s="45"/>
      <c r="J299" s="443"/>
      <c r="K299" s="497"/>
      <c r="L299" s="432"/>
      <c r="M299" s="432"/>
      <c r="N299" s="432"/>
      <c r="O299" s="432"/>
      <c r="P299" s="432"/>
      <c r="Q299" s="432"/>
      <c r="R299" s="432"/>
      <c r="S299" s="432"/>
      <c r="T299" s="432"/>
      <c r="U299" s="432"/>
      <c r="V299" s="432"/>
      <c r="W299" s="432"/>
      <c r="X299" s="432"/>
      <c r="Y299" s="432"/>
      <c r="Z299" s="432"/>
    </row>
    <row r="300">
      <c r="A300" s="491">
        <v>45843.0</v>
      </c>
      <c r="B300" s="440"/>
      <c r="C300" s="440"/>
      <c r="D300" s="493" t="s">
        <v>1159</v>
      </c>
      <c r="E300" s="494"/>
      <c r="F300" s="496"/>
      <c r="G300" s="496"/>
      <c r="H300" s="495">
        <f>SUM(G300:G301)</f>
        <v>0</v>
      </c>
      <c r="I300" s="485" t="str">
        <f>IFS(H300&gt;H298,"W",H300&lt;H298,"L",H300=H298,"D")</f>
        <v>D</v>
      </c>
      <c r="J300" s="459">
        <f t="array" ref="J300">iferror(if(I300="W",lookup(H300,{5000,10000,25000,50000,70000,100000},{150,300,800,1700,2300,3500}),lookup(H300,{5000,10000,25000,50000,70000,100000},{75,150,400,850,1150,1750})),0)</f>
        <v>0</v>
      </c>
      <c r="K300" s="497"/>
      <c r="L300" s="432"/>
      <c r="M300" s="432"/>
      <c r="N300" s="432"/>
      <c r="O300" s="432"/>
      <c r="P300" s="432"/>
      <c r="Q300" s="432"/>
      <c r="R300" s="432"/>
      <c r="S300" s="432"/>
      <c r="T300" s="432"/>
      <c r="U300" s="432"/>
      <c r="V300" s="432"/>
      <c r="W300" s="432"/>
      <c r="X300" s="432"/>
      <c r="Y300" s="432"/>
      <c r="Z300" s="432"/>
    </row>
    <row r="301">
      <c r="A301" s="491">
        <v>45843.0</v>
      </c>
      <c r="B301" s="443"/>
      <c r="C301" s="443"/>
      <c r="D301" s="490"/>
      <c r="E301" s="494"/>
      <c r="F301" s="496"/>
      <c r="G301" s="496"/>
      <c r="H301" s="443"/>
      <c r="I301" s="45"/>
      <c r="J301" s="443"/>
      <c r="K301" s="497"/>
      <c r="L301" s="432"/>
      <c r="M301" s="432"/>
      <c r="N301" s="432"/>
      <c r="O301" s="432"/>
      <c r="P301" s="432"/>
      <c r="Q301" s="432"/>
      <c r="R301" s="432"/>
      <c r="S301" s="432"/>
      <c r="T301" s="432"/>
      <c r="U301" s="432"/>
      <c r="V301" s="432"/>
      <c r="W301" s="432"/>
      <c r="X301" s="432"/>
      <c r="Y301" s="432"/>
      <c r="Z301" s="432"/>
    </row>
    <row r="302">
      <c r="A302" s="450">
        <v>45843.0</v>
      </c>
      <c r="B302" s="489">
        <f>A302</f>
        <v>45843</v>
      </c>
      <c r="C302" s="449" t="s">
        <v>1161</v>
      </c>
      <c r="D302" s="449" t="s">
        <v>1162</v>
      </c>
      <c r="E302" s="205" t="s">
        <v>1218</v>
      </c>
      <c r="F302" s="205">
        <v>8.0942981E8</v>
      </c>
      <c r="G302" s="205"/>
      <c r="H302" s="484">
        <f>SUM(G302:G303)</f>
        <v>0</v>
      </c>
      <c r="I302" s="485" t="str">
        <f>IFS(H302&gt;H304,"W",H302&lt;H304,"L",H302=H304,"D")</f>
        <v>D</v>
      </c>
      <c r="J302" s="459">
        <f t="array" ref="J302">iferror(if(I302="W",lookup(H302,{5000,10000,25000,50000,70000,100000},{150,300,800,1700,2300,3500}),lookup(H302,{5000,10000,25000,50000,70000,100000},{75,150,400,850,1150,1750})),0)</f>
        <v>0</v>
      </c>
      <c r="K302" s="498" t="s">
        <v>132</v>
      </c>
      <c r="L302" s="432"/>
      <c r="M302" s="432"/>
      <c r="N302" s="432"/>
      <c r="O302" s="432"/>
      <c r="P302" s="432"/>
      <c r="Q302" s="432"/>
      <c r="R302" s="432"/>
      <c r="S302" s="432"/>
      <c r="T302" s="432"/>
      <c r="U302" s="432"/>
      <c r="V302" s="432"/>
      <c r="W302" s="432"/>
      <c r="X302" s="432"/>
      <c r="Y302" s="432"/>
      <c r="Z302" s="432"/>
    </row>
    <row r="303">
      <c r="A303" s="450">
        <v>45843.0</v>
      </c>
      <c r="B303" s="440"/>
      <c r="C303" s="440"/>
      <c r="D303" s="490"/>
      <c r="E303" s="205" t="s">
        <v>317</v>
      </c>
      <c r="F303" s="205">
        <v>7.88419797E8</v>
      </c>
      <c r="G303" s="205"/>
      <c r="H303" s="443"/>
      <c r="I303" s="45"/>
      <c r="J303" s="443"/>
      <c r="K303" s="498" t="s">
        <v>132</v>
      </c>
      <c r="L303" s="432"/>
      <c r="M303" s="432"/>
      <c r="N303" s="432"/>
      <c r="O303" s="432"/>
      <c r="P303" s="432"/>
      <c r="Q303" s="432"/>
      <c r="R303" s="432"/>
      <c r="S303" s="432"/>
      <c r="T303" s="432"/>
      <c r="U303" s="432"/>
      <c r="V303" s="432"/>
      <c r="W303" s="432"/>
      <c r="X303" s="432"/>
      <c r="Y303" s="432"/>
      <c r="Z303" s="432"/>
    </row>
    <row r="304">
      <c r="A304" s="450">
        <v>45843.0</v>
      </c>
      <c r="B304" s="440"/>
      <c r="C304" s="440"/>
      <c r="D304" s="449" t="s">
        <v>1159</v>
      </c>
      <c r="E304" s="205"/>
      <c r="F304" s="205"/>
      <c r="G304" s="205"/>
      <c r="H304" s="484">
        <f>SUM(G304:G305)</f>
        <v>0</v>
      </c>
      <c r="I304" s="485" t="str">
        <f>IFS(H304&gt;H302,"W",H304&lt;H302,"L",H304=H302,"D")</f>
        <v>D</v>
      </c>
      <c r="J304" s="459">
        <f t="array" ref="J304">iferror(if(I304="W",lookup(H304,{5000,10000,25000,50000,70000,100000},{150,300,800,1700,2300,3500}),lookup(H304,{5000,10000,25000,50000,70000,100000},{75,150,400,850,1150,1750})),0)</f>
        <v>0</v>
      </c>
      <c r="K304" s="498" t="s">
        <v>132</v>
      </c>
      <c r="L304" s="432"/>
      <c r="M304" s="432"/>
      <c r="N304" s="432"/>
      <c r="O304" s="432"/>
      <c r="P304" s="432"/>
      <c r="Q304" s="432"/>
      <c r="R304" s="432"/>
      <c r="S304" s="432"/>
      <c r="T304" s="432"/>
      <c r="U304" s="432"/>
      <c r="V304" s="432"/>
      <c r="W304" s="432"/>
      <c r="X304" s="432"/>
      <c r="Y304" s="432"/>
      <c r="Z304" s="432"/>
    </row>
    <row r="305">
      <c r="A305" s="450">
        <v>45843.0</v>
      </c>
      <c r="B305" s="443"/>
      <c r="C305" s="443"/>
      <c r="D305" s="490"/>
      <c r="E305" s="205"/>
      <c r="F305" s="205"/>
      <c r="G305" s="205"/>
      <c r="H305" s="443"/>
      <c r="I305" s="45"/>
      <c r="J305" s="443"/>
      <c r="K305" s="498" t="s">
        <v>132</v>
      </c>
      <c r="L305" s="432"/>
      <c r="M305" s="432"/>
      <c r="N305" s="432"/>
      <c r="O305" s="432"/>
      <c r="P305" s="432"/>
      <c r="Q305" s="432"/>
      <c r="R305" s="432"/>
      <c r="S305" s="432"/>
      <c r="T305" s="432"/>
      <c r="U305" s="432"/>
      <c r="V305" s="432"/>
      <c r="W305" s="432"/>
      <c r="X305" s="432"/>
      <c r="Y305" s="432"/>
      <c r="Z305" s="432"/>
    </row>
    <row r="306">
      <c r="A306" s="491">
        <v>45843.0</v>
      </c>
      <c r="B306" s="492">
        <f>A306</f>
        <v>45843</v>
      </c>
      <c r="C306" s="493" t="s">
        <v>1163</v>
      </c>
      <c r="D306" s="493" t="s">
        <v>1164</v>
      </c>
      <c r="E306" s="494"/>
      <c r="F306" s="496"/>
      <c r="G306" s="496"/>
      <c r="H306" s="495">
        <f>SUM(G306:G307)</f>
        <v>0</v>
      </c>
      <c r="I306" s="485" t="str">
        <f>IFS(H306&gt;H308,"W",H306&lt;H308,"L",H306=H308,"D")</f>
        <v>D</v>
      </c>
      <c r="J306" s="459">
        <f t="array" ref="J306">iferror(if(I306="W",lookup(H306,{5000,10000,25000,50000,70000,100000},{150,300,800,1700,2300,3500}),lookup(H306,{5000,10000,25000,50000,70000,100000},{75,150,400,850,1150,1750})),0)</f>
        <v>0</v>
      </c>
      <c r="K306" s="497"/>
      <c r="L306" s="432"/>
      <c r="M306" s="432"/>
      <c r="N306" s="432"/>
      <c r="O306" s="432"/>
      <c r="P306" s="432"/>
      <c r="Q306" s="432"/>
      <c r="R306" s="432"/>
      <c r="S306" s="432"/>
      <c r="T306" s="432"/>
      <c r="U306" s="432"/>
      <c r="V306" s="432"/>
      <c r="W306" s="432"/>
      <c r="X306" s="432"/>
      <c r="Y306" s="432"/>
      <c r="Z306" s="432"/>
    </row>
    <row r="307">
      <c r="A307" s="491">
        <v>45843.0</v>
      </c>
      <c r="B307" s="440"/>
      <c r="C307" s="440"/>
      <c r="D307" s="490"/>
      <c r="E307" s="494"/>
      <c r="F307" s="496"/>
      <c r="G307" s="496"/>
      <c r="H307" s="443"/>
      <c r="I307" s="45"/>
      <c r="J307" s="443"/>
      <c r="K307" s="497"/>
      <c r="L307" s="432"/>
      <c r="M307" s="432"/>
      <c r="N307" s="432"/>
      <c r="O307" s="432"/>
      <c r="P307" s="432"/>
      <c r="Q307" s="432"/>
      <c r="R307" s="432"/>
      <c r="S307" s="432"/>
      <c r="T307" s="432"/>
      <c r="U307" s="432"/>
      <c r="V307" s="432"/>
      <c r="W307" s="432"/>
      <c r="X307" s="432"/>
      <c r="Y307" s="432"/>
      <c r="Z307" s="432"/>
    </row>
    <row r="308">
      <c r="A308" s="491">
        <v>45843.0</v>
      </c>
      <c r="B308" s="440"/>
      <c r="C308" s="440"/>
      <c r="D308" s="493" t="s">
        <v>1165</v>
      </c>
      <c r="E308" s="494"/>
      <c r="F308" s="496"/>
      <c r="G308" s="496"/>
      <c r="H308" s="495">
        <f>SUM(G308:G309)</f>
        <v>0</v>
      </c>
      <c r="I308" s="485" t="str">
        <f>IFS(H308&gt;H306,"W",H308&lt;H306,"L",H308=H306,"D")</f>
        <v>D</v>
      </c>
      <c r="J308" s="459">
        <f t="array" ref="J308">iferror(if(I308="W",lookup(H308,{5000,10000,25000,50000,70000,100000},{150,300,800,1700,2300,3500}),lookup(H308,{5000,10000,25000,50000,70000,100000},{75,150,400,850,1150,1750})),0)</f>
        <v>0</v>
      </c>
      <c r="K308" s="497"/>
      <c r="L308" s="451" t="s">
        <v>1219</v>
      </c>
      <c r="M308" s="432"/>
      <c r="N308" s="432"/>
      <c r="O308" s="432"/>
      <c r="P308" s="432"/>
      <c r="Q308" s="432"/>
      <c r="R308" s="432"/>
      <c r="S308" s="432"/>
      <c r="T308" s="432"/>
      <c r="U308" s="432"/>
      <c r="V308" s="432"/>
      <c r="W308" s="432"/>
      <c r="X308" s="432"/>
      <c r="Y308" s="432"/>
      <c r="Z308" s="432"/>
    </row>
    <row r="309">
      <c r="A309" s="491">
        <v>45843.0</v>
      </c>
      <c r="B309" s="443"/>
      <c r="C309" s="443"/>
      <c r="D309" s="490"/>
      <c r="E309" s="494"/>
      <c r="F309" s="496"/>
      <c r="G309" s="496"/>
      <c r="H309" s="443"/>
      <c r="I309" s="45"/>
      <c r="J309" s="443"/>
      <c r="K309" s="497"/>
      <c r="L309" s="432"/>
      <c r="M309" s="432"/>
      <c r="N309" s="432"/>
      <c r="O309" s="432"/>
      <c r="P309" s="432"/>
      <c r="Q309" s="432"/>
      <c r="R309" s="432"/>
      <c r="S309" s="432"/>
      <c r="T309" s="432"/>
      <c r="U309" s="432"/>
      <c r="V309" s="432"/>
      <c r="W309" s="432"/>
      <c r="X309" s="432"/>
      <c r="Y309" s="432"/>
      <c r="Z309" s="432"/>
    </row>
    <row r="310">
      <c r="A310" s="450">
        <v>45843.0</v>
      </c>
      <c r="B310" s="489">
        <f>A310</f>
        <v>45843</v>
      </c>
      <c r="C310" s="449" t="s">
        <v>1166</v>
      </c>
      <c r="D310" s="449" t="s">
        <v>1167</v>
      </c>
      <c r="E310" s="205"/>
      <c r="F310" s="205"/>
      <c r="G310" s="205"/>
      <c r="H310" s="484">
        <f>SUM(G310:G311)</f>
        <v>0</v>
      </c>
      <c r="I310" s="485" t="str">
        <f>IFS(H310&gt;H312,"W",H310&lt;H312,"L",H310=H312,"D")</f>
        <v>D</v>
      </c>
      <c r="J310" s="459">
        <f t="array" ref="J310">iferror(if(I310="W",lookup(H310,{5000,10000,25000,50000,70000,100000},{150,300,800,1700,2300,3500}),lookup(H310,{5000,10000,25000,50000,70000,100000},{75,150,400,850,1150,1750})),0)</f>
        <v>0</v>
      </c>
      <c r="K310" s="436"/>
      <c r="L310" s="432"/>
      <c r="M310" s="432"/>
      <c r="N310" s="432"/>
      <c r="O310" s="432"/>
      <c r="P310" s="432"/>
      <c r="Q310" s="432"/>
      <c r="R310" s="432"/>
      <c r="S310" s="432"/>
      <c r="T310" s="432"/>
      <c r="U310" s="432"/>
      <c r="V310" s="432"/>
      <c r="W310" s="432"/>
      <c r="X310" s="432"/>
      <c r="Y310" s="432"/>
      <c r="Z310" s="432"/>
    </row>
    <row r="311">
      <c r="A311" s="450">
        <v>45843.0</v>
      </c>
      <c r="B311" s="440"/>
      <c r="C311" s="440"/>
      <c r="D311" s="490"/>
      <c r="E311" s="205"/>
      <c r="F311" s="205"/>
      <c r="G311" s="205"/>
      <c r="H311" s="443"/>
      <c r="I311" s="45"/>
      <c r="J311" s="443"/>
      <c r="K311" s="436"/>
      <c r="L311" s="432"/>
      <c r="M311" s="432"/>
      <c r="N311" s="432"/>
      <c r="O311" s="432"/>
      <c r="P311" s="432"/>
      <c r="Q311" s="432"/>
      <c r="R311" s="432"/>
      <c r="S311" s="432"/>
      <c r="T311" s="432"/>
      <c r="U311" s="432"/>
      <c r="V311" s="432"/>
      <c r="W311" s="432"/>
      <c r="X311" s="432"/>
      <c r="Y311" s="432"/>
      <c r="Z311" s="432"/>
    </row>
    <row r="312">
      <c r="A312" s="450">
        <v>45843.0</v>
      </c>
      <c r="B312" s="440"/>
      <c r="C312" s="440"/>
      <c r="D312" s="449" t="s">
        <v>1168</v>
      </c>
      <c r="E312" s="205"/>
      <c r="F312" s="205"/>
      <c r="G312" s="205"/>
      <c r="H312" s="484">
        <f>SUM(G312:G313)</f>
        <v>0</v>
      </c>
      <c r="I312" s="485" t="str">
        <f>IFS(H312&gt;H310,"W",H312&lt;H310,"L",H312=H310,"D")</f>
        <v>D</v>
      </c>
      <c r="J312" s="459">
        <f t="array" ref="J312">iferror(if(I312="W",lookup(H312,{5000,10000,25000,50000,70000,100000},{150,300,800,1700,2300,3500}),lookup(H312,{5000,10000,25000,50000,70000,100000},{75,150,400,850,1150,1750})),0)</f>
        <v>0</v>
      </c>
      <c r="K312" s="436"/>
      <c r="L312" s="432"/>
      <c r="M312" s="432"/>
      <c r="N312" s="432"/>
      <c r="O312" s="432"/>
      <c r="P312" s="432"/>
      <c r="Q312" s="432"/>
      <c r="R312" s="432"/>
      <c r="S312" s="432"/>
      <c r="T312" s="432"/>
      <c r="U312" s="432"/>
      <c r="V312" s="432"/>
      <c r="W312" s="432"/>
      <c r="X312" s="432"/>
      <c r="Y312" s="432"/>
      <c r="Z312" s="432"/>
    </row>
    <row r="313">
      <c r="A313" s="450">
        <v>45843.0</v>
      </c>
      <c r="B313" s="443"/>
      <c r="C313" s="443"/>
      <c r="D313" s="490"/>
      <c r="E313" s="205"/>
      <c r="F313" s="205"/>
      <c r="G313" s="205"/>
      <c r="H313" s="443"/>
      <c r="I313" s="45"/>
      <c r="J313" s="443"/>
      <c r="K313" s="436"/>
      <c r="L313" s="432"/>
      <c r="M313" s="432"/>
      <c r="N313" s="432"/>
      <c r="O313" s="432"/>
      <c r="P313" s="432"/>
      <c r="Q313" s="432"/>
      <c r="R313" s="432"/>
      <c r="S313" s="432"/>
      <c r="T313" s="432"/>
      <c r="U313" s="432"/>
      <c r="V313" s="432"/>
      <c r="W313" s="432"/>
      <c r="X313" s="432"/>
      <c r="Y313" s="432"/>
      <c r="Z313" s="432"/>
    </row>
    <row r="314">
      <c r="A314" s="491">
        <v>45843.0</v>
      </c>
      <c r="B314" s="492">
        <f>A314</f>
        <v>45843</v>
      </c>
      <c r="C314" s="493" t="s">
        <v>1170</v>
      </c>
      <c r="D314" s="493" t="s">
        <v>1168</v>
      </c>
      <c r="E314" s="494"/>
      <c r="F314" s="496"/>
      <c r="G314" s="496"/>
      <c r="H314" s="495">
        <f>SUM(G314:G315)</f>
        <v>0</v>
      </c>
      <c r="I314" s="485" t="str">
        <f>IFS(H314&gt;H316,"W",H314&lt;H316,"L",H314=H316,"D")</f>
        <v>D</v>
      </c>
      <c r="J314" s="459">
        <f t="array" ref="J314">iferror(if(I314="W",lookup(H314,{5000,10000,25000,50000,70000,100000},{150,300,800,1700,2300,3500}),lookup(H314,{5000,10000,25000,50000,70000,100000},{75,150,400,850,1150,1750})),0)</f>
        <v>0</v>
      </c>
      <c r="K314" s="436"/>
      <c r="L314" s="432"/>
      <c r="M314" s="432"/>
      <c r="N314" s="432"/>
      <c r="O314" s="432"/>
      <c r="P314" s="432"/>
      <c r="Q314" s="432"/>
      <c r="R314" s="432"/>
      <c r="S314" s="432"/>
      <c r="T314" s="432"/>
      <c r="U314" s="432"/>
      <c r="V314" s="432"/>
      <c r="W314" s="432"/>
      <c r="X314" s="432"/>
      <c r="Y314" s="432"/>
      <c r="Z314" s="432"/>
    </row>
    <row r="315">
      <c r="A315" s="491">
        <v>45843.0</v>
      </c>
      <c r="B315" s="440"/>
      <c r="C315" s="440"/>
      <c r="D315" s="490"/>
      <c r="E315" s="494"/>
      <c r="F315" s="496"/>
      <c r="G315" s="496"/>
      <c r="H315" s="443"/>
      <c r="I315" s="45"/>
      <c r="J315" s="443"/>
      <c r="K315" s="436"/>
      <c r="L315" s="432"/>
      <c r="M315" s="432"/>
      <c r="N315" s="432"/>
      <c r="O315" s="432"/>
      <c r="P315" s="432"/>
      <c r="Q315" s="432"/>
      <c r="R315" s="432"/>
      <c r="S315" s="432"/>
      <c r="T315" s="432"/>
      <c r="U315" s="432"/>
      <c r="V315" s="432"/>
      <c r="W315" s="432"/>
      <c r="X315" s="432"/>
      <c r="Y315" s="432"/>
      <c r="Z315" s="432"/>
    </row>
    <row r="316">
      <c r="A316" s="491">
        <v>45843.0</v>
      </c>
      <c r="B316" s="440"/>
      <c r="C316" s="440"/>
      <c r="D316" s="493" t="s">
        <v>1171</v>
      </c>
      <c r="E316" s="494"/>
      <c r="F316" s="496"/>
      <c r="G316" s="496"/>
      <c r="H316" s="495">
        <f>SUM(G316:G317)</f>
        <v>0</v>
      </c>
      <c r="I316" s="485" t="str">
        <f>IFS(H316&gt;H314,"W",H316&lt;H314,"L",H316=H314,"D")</f>
        <v>D</v>
      </c>
      <c r="J316" s="459">
        <f t="array" ref="J316">iferror(if(I316="W",lookup(H316,{5000,10000,25000,50000,70000,100000},{150,300,800,1700,2300,3500}),lookup(H316,{5000,10000,25000,50000,70000,100000},{75,150,400,850,1150,1750})),0)</f>
        <v>0</v>
      </c>
      <c r="K316" s="436"/>
      <c r="L316" s="432"/>
      <c r="M316" s="432"/>
      <c r="N316" s="432"/>
      <c r="O316" s="432"/>
      <c r="P316" s="432"/>
      <c r="Q316" s="432"/>
      <c r="R316" s="432"/>
      <c r="S316" s="432"/>
      <c r="T316" s="432"/>
      <c r="U316" s="432"/>
      <c r="V316" s="432"/>
      <c r="W316" s="432"/>
      <c r="X316" s="432"/>
      <c r="Y316" s="432"/>
      <c r="Z316" s="432"/>
    </row>
    <row r="317">
      <c r="A317" s="491">
        <v>45843.0</v>
      </c>
      <c r="B317" s="443"/>
      <c r="C317" s="443"/>
      <c r="D317" s="490"/>
      <c r="E317" s="494"/>
      <c r="F317" s="496"/>
      <c r="G317" s="496"/>
      <c r="H317" s="443"/>
      <c r="I317" s="45"/>
      <c r="J317" s="443"/>
      <c r="K317" s="436"/>
      <c r="L317" s="432"/>
      <c r="M317" s="432"/>
      <c r="N317" s="432"/>
      <c r="O317" s="432"/>
      <c r="P317" s="432"/>
      <c r="Q317" s="432"/>
      <c r="R317" s="432"/>
      <c r="S317" s="432"/>
      <c r="T317" s="432"/>
      <c r="U317" s="432"/>
      <c r="V317" s="432"/>
      <c r="W317" s="432"/>
      <c r="X317" s="432"/>
      <c r="Y317" s="432"/>
      <c r="Z317" s="432"/>
    </row>
    <row r="318">
      <c r="A318" s="450">
        <v>45843.0</v>
      </c>
      <c r="B318" s="489">
        <f>A318</f>
        <v>45843</v>
      </c>
      <c r="C318" s="449" t="s">
        <v>1172</v>
      </c>
      <c r="D318" s="449" t="s">
        <v>1173</v>
      </c>
      <c r="E318" s="205" t="s">
        <v>538</v>
      </c>
      <c r="F318" s="205">
        <v>4.96331225E8</v>
      </c>
      <c r="G318" s="205">
        <v>50080.0</v>
      </c>
      <c r="H318" s="484">
        <f>SUM(G318:G319)</f>
        <v>150181</v>
      </c>
      <c r="I318" s="485" t="str">
        <f>IFS(H318&gt;H320,"W",H318&lt;H320,"L",H318=H320,"D")</f>
        <v>W</v>
      </c>
      <c r="J318" s="459">
        <f t="array" ref="J318">iferror(if(I318="W",lookup(H318,{5000,10000,25000,50000,70000,100000},{150,300,800,1700,2300,3500}),lookup(H318,{5000,10000,25000,50000,70000,100000},{75,150,400,850,1150,1750})),0)</f>
        <v>3500</v>
      </c>
      <c r="K318" s="436"/>
      <c r="L318" s="432"/>
      <c r="M318" s="432"/>
      <c r="N318" s="432"/>
      <c r="O318" s="432"/>
      <c r="P318" s="432"/>
      <c r="Q318" s="432"/>
      <c r="R318" s="432"/>
      <c r="S318" s="432"/>
      <c r="T318" s="432"/>
      <c r="U318" s="432"/>
      <c r="V318" s="432"/>
      <c r="W318" s="432"/>
      <c r="X318" s="432"/>
      <c r="Y318" s="432"/>
      <c r="Z318" s="432"/>
    </row>
    <row r="319">
      <c r="A319" s="450">
        <v>45843.0</v>
      </c>
      <c r="B319" s="440"/>
      <c r="C319" s="440"/>
      <c r="D319" s="490"/>
      <c r="E319" s="205" t="s">
        <v>568</v>
      </c>
      <c r="F319" s="205">
        <v>5.17012798E8</v>
      </c>
      <c r="G319" s="205">
        <v>100101.0</v>
      </c>
      <c r="H319" s="443"/>
      <c r="I319" s="45"/>
      <c r="J319" s="443"/>
      <c r="K319" s="436"/>
      <c r="L319" s="432"/>
      <c r="M319" s="432"/>
      <c r="N319" s="432"/>
      <c r="O319" s="432"/>
      <c r="P319" s="432"/>
      <c r="Q319" s="432"/>
      <c r="R319" s="432"/>
      <c r="S319" s="432"/>
      <c r="T319" s="432"/>
      <c r="U319" s="432"/>
      <c r="V319" s="432"/>
      <c r="W319" s="432"/>
      <c r="X319" s="432"/>
      <c r="Y319" s="432"/>
      <c r="Z319" s="432"/>
    </row>
    <row r="320">
      <c r="A320" s="450">
        <v>45843.0</v>
      </c>
      <c r="B320" s="440"/>
      <c r="C320" s="440"/>
      <c r="D320" s="449" t="s">
        <v>1171</v>
      </c>
      <c r="E320" s="205">
        <v>1.076541664E9</v>
      </c>
      <c r="F320" s="205">
        <v>8.46086883E8</v>
      </c>
      <c r="G320" s="205">
        <v>100.0</v>
      </c>
      <c r="H320" s="484">
        <f>SUM(G320:G321)</f>
        <v>200</v>
      </c>
      <c r="I320" s="485" t="str">
        <f>IFS(H320&gt;H318,"W",H320&lt;H318,"L",H320=H318,"D")</f>
        <v>L</v>
      </c>
      <c r="J320" s="459">
        <f t="array" ref="J320">iferror(if(I320="W",lookup(H320,{5000,10000,25000,50000,70000,100000},{150,300,800,1700,2300,3500}),lookup(H320,{5000,10000,25000,50000,70000,100000},{75,150,400,850,1150,1750})),0)</f>
        <v>0</v>
      </c>
      <c r="K320" s="436"/>
      <c r="L320" s="432"/>
      <c r="M320" s="432"/>
      <c r="N320" s="432"/>
      <c r="O320" s="432"/>
      <c r="P320" s="432"/>
      <c r="Q320" s="432"/>
      <c r="R320" s="432"/>
      <c r="S320" s="432"/>
      <c r="T320" s="432"/>
      <c r="U320" s="432"/>
      <c r="V320" s="432"/>
      <c r="W320" s="432"/>
      <c r="X320" s="432"/>
      <c r="Y320" s="432"/>
      <c r="Z320" s="432"/>
    </row>
    <row r="321">
      <c r="A321" s="450">
        <v>45843.0</v>
      </c>
      <c r="B321" s="443"/>
      <c r="C321" s="443"/>
      <c r="D321" s="490"/>
      <c r="E321" s="205" t="s">
        <v>551</v>
      </c>
      <c r="F321" s="205">
        <v>8.4194308E8</v>
      </c>
      <c r="G321" s="205">
        <v>100.0</v>
      </c>
      <c r="H321" s="443"/>
      <c r="I321" s="45"/>
      <c r="J321" s="443"/>
      <c r="K321" s="436"/>
      <c r="L321" s="432"/>
      <c r="M321" s="432"/>
      <c r="N321" s="432"/>
      <c r="O321" s="432"/>
      <c r="P321" s="432"/>
      <c r="Q321" s="432"/>
      <c r="R321" s="432"/>
      <c r="S321" s="432"/>
      <c r="T321" s="432"/>
      <c r="U321" s="432"/>
      <c r="V321" s="432"/>
      <c r="W321" s="432"/>
      <c r="X321" s="432"/>
      <c r="Y321" s="432"/>
      <c r="Z321" s="432"/>
    </row>
    <row r="322">
      <c r="A322" s="491">
        <v>45843.0</v>
      </c>
      <c r="B322" s="492">
        <f>A322</f>
        <v>45843</v>
      </c>
      <c r="C322" s="493" t="s">
        <v>1174</v>
      </c>
      <c r="D322" s="493" t="s">
        <v>1175</v>
      </c>
      <c r="E322" s="494" t="s">
        <v>307</v>
      </c>
      <c r="F322" s="496">
        <v>5.82217237E8</v>
      </c>
      <c r="G322" s="496">
        <v>1000.0</v>
      </c>
      <c r="H322" s="495">
        <f>SUM(G322:G323)</f>
        <v>2000</v>
      </c>
      <c r="I322" s="485" t="str">
        <f>IFS(H322&gt;H324,"W",H322&lt;H324,"L",H322=H324,"D")</f>
        <v>L</v>
      </c>
      <c r="J322" s="459">
        <f t="array" ref="J322">iferror(if(I322="W",lookup(H322,{5000,10000,25000,50000,70000,100000},{150,300,800,1700,2300,3500}),lookup(H322,{5000,10000,25000,50000,70000,100000},{75,150,400,850,1150,1750})),0)</f>
        <v>0</v>
      </c>
      <c r="K322" s="436"/>
      <c r="L322" s="432"/>
      <c r="M322" s="432"/>
      <c r="N322" s="432"/>
      <c r="O322" s="432"/>
      <c r="P322" s="432"/>
      <c r="Q322" s="432"/>
      <c r="R322" s="432"/>
      <c r="S322" s="432"/>
      <c r="T322" s="432"/>
      <c r="U322" s="432"/>
      <c r="V322" s="432"/>
      <c r="W322" s="432"/>
      <c r="X322" s="432"/>
      <c r="Y322" s="432"/>
      <c r="Z322" s="432"/>
    </row>
    <row r="323">
      <c r="A323" s="491">
        <v>45843.0</v>
      </c>
      <c r="B323" s="440"/>
      <c r="C323" s="440"/>
      <c r="D323" s="490"/>
      <c r="E323" s="494" t="s">
        <v>349</v>
      </c>
      <c r="F323" s="496">
        <v>7.34321088E8</v>
      </c>
      <c r="G323" s="496">
        <v>1000.0</v>
      </c>
      <c r="H323" s="443"/>
      <c r="I323" s="45"/>
      <c r="J323" s="443"/>
      <c r="K323" s="436"/>
      <c r="L323" s="432"/>
      <c r="M323" s="432"/>
      <c r="N323" s="432"/>
      <c r="O323" s="432"/>
      <c r="P323" s="432"/>
      <c r="Q323" s="432"/>
      <c r="R323" s="432"/>
      <c r="S323" s="432"/>
      <c r="T323" s="432"/>
      <c r="U323" s="432"/>
      <c r="V323" s="432"/>
      <c r="W323" s="432"/>
      <c r="X323" s="432"/>
      <c r="Y323" s="432"/>
      <c r="Z323" s="432"/>
    </row>
    <row r="324">
      <c r="A324" s="491">
        <v>45843.0</v>
      </c>
      <c r="B324" s="440"/>
      <c r="C324" s="440"/>
      <c r="D324" s="493" t="s">
        <v>1176</v>
      </c>
      <c r="E324" s="494" t="s">
        <v>878</v>
      </c>
      <c r="F324" s="496">
        <v>7.21761259E8</v>
      </c>
      <c r="G324" s="496">
        <v>100010.0</v>
      </c>
      <c r="H324" s="495">
        <f>SUM(G324:G325)</f>
        <v>200411</v>
      </c>
      <c r="I324" s="485" t="str">
        <f>IFS(H324&gt;H322,"W",H324&lt;H322,"L",H324=H322,"D")</f>
        <v>W</v>
      </c>
      <c r="J324" s="459">
        <f t="array" ref="J324">iferror(if(I324="W",lookup(H324,{5000,10000,25000,50000,70000,100000},{150,300,800,1700,2300,3500}),lookup(H324,{5000,10000,25000,50000,70000,100000},{75,150,400,850,1150,1750})),0)</f>
        <v>3500</v>
      </c>
      <c r="K324" s="436"/>
      <c r="L324" s="432"/>
      <c r="M324" s="432"/>
      <c r="N324" s="432"/>
      <c r="O324" s="432"/>
      <c r="P324" s="432"/>
      <c r="Q324" s="432"/>
      <c r="R324" s="432"/>
      <c r="S324" s="432"/>
      <c r="T324" s="432"/>
      <c r="U324" s="432"/>
      <c r="V324" s="432"/>
      <c r="W324" s="432"/>
      <c r="X324" s="432"/>
      <c r="Y324" s="432"/>
      <c r="Z324" s="432"/>
    </row>
    <row r="325">
      <c r="A325" s="491">
        <v>45843.0</v>
      </c>
      <c r="B325" s="443"/>
      <c r="C325" s="443"/>
      <c r="D325" s="490"/>
      <c r="E325" s="494" t="s">
        <v>332</v>
      </c>
      <c r="F325" s="496">
        <v>5.2250731E8</v>
      </c>
      <c r="G325" s="496">
        <v>100401.0</v>
      </c>
      <c r="H325" s="443"/>
      <c r="I325" s="45"/>
      <c r="J325" s="443"/>
      <c r="K325" s="436"/>
      <c r="L325" s="432"/>
      <c r="M325" s="432"/>
      <c r="N325" s="432"/>
      <c r="O325" s="432"/>
      <c r="P325" s="432"/>
      <c r="Q325" s="432"/>
      <c r="R325" s="432"/>
      <c r="S325" s="432"/>
      <c r="T325" s="432"/>
      <c r="U325" s="432"/>
      <c r="V325" s="432"/>
      <c r="W325" s="432"/>
      <c r="X325" s="432"/>
      <c r="Y325" s="432"/>
      <c r="Z325" s="432"/>
    </row>
    <row r="326">
      <c r="A326" s="479" t="s">
        <v>116</v>
      </c>
      <c r="B326" s="480" t="s">
        <v>16</v>
      </c>
      <c r="C326" s="430" t="s">
        <v>1039</v>
      </c>
      <c r="D326" s="430" t="s">
        <v>118</v>
      </c>
      <c r="E326" s="431" t="s">
        <v>1040</v>
      </c>
      <c r="F326" s="430" t="s">
        <v>1041</v>
      </c>
      <c r="G326" s="430" t="s">
        <v>121</v>
      </c>
      <c r="H326" s="430" t="s">
        <v>1135</v>
      </c>
      <c r="I326" s="430" t="s">
        <v>122</v>
      </c>
      <c r="J326" s="430" t="s">
        <v>9</v>
      </c>
      <c r="K326" s="431" t="s">
        <v>52</v>
      </c>
      <c r="L326" s="432"/>
      <c r="M326" s="432"/>
      <c r="N326" s="432"/>
      <c r="O326" s="432"/>
      <c r="P326" s="432"/>
      <c r="Q326" s="432"/>
      <c r="R326" s="432"/>
      <c r="S326" s="432"/>
      <c r="T326" s="432"/>
      <c r="U326" s="432"/>
      <c r="V326" s="432"/>
      <c r="W326" s="432"/>
      <c r="X326" s="432"/>
      <c r="Y326" s="432"/>
      <c r="Z326" s="432"/>
    </row>
    <row r="327">
      <c r="A327" s="481">
        <v>45844.0</v>
      </c>
      <c r="B327" s="482">
        <f>A327</f>
        <v>45844</v>
      </c>
      <c r="C327" s="483" t="s">
        <v>1136</v>
      </c>
      <c r="D327" s="483" t="s">
        <v>1175</v>
      </c>
      <c r="E327" s="442" t="s">
        <v>303</v>
      </c>
      <c r="F327" s="448">
        <v>5.37687387E8</v>
      </c>
      <c r="G327" s="442"/>
      <c r="H327" s="484">
        <f>SUM(G327:G328)</f>
        <v>0</v>
      </c>
      <c r="I327" s="485" t="str">
        <f>IFS(H327&gt;H329,"W",H327&lt;H329,"L",H327=H329,"D")</f>
        <v>D</v>
      </c>
      <c r="J327" s="459">
        <f t="array" ref="J327">iferror(if(I327="W",lookup(H327,{5000,10000,25000,50000,70000,100000},{150,300,800,1700,2300,3500}),lookup(H327,{5000,10000,25000,50000,70000,100000},{75,150,400,850,1150,1750})),0)</f>
        <v>0</v>
      </c>
      <c r="K327" s="498" t="s">
        <v>132</v>
      </c>
      <c r="L327" s="432"/>
      <c r="M327" s="432"/>
      <c r="N327" s="432"/>
      <c r="O327" s="432"/>
      <c r="P327" s="432"/>
      <c r="Q327" s="432"/>
      <c r="R327" s="432"/>
      <c r="S327" s="432"/>
      <c r="T327" s="432"/>
      <c r="U327" s="432"/>
      <c r="V327" s="432"/>
      <c r="W327" s="432"/>
      <c r="X327" s="432"/>
      <c r="Y327" s="432"/>
      <c r="Z327" s="432"/>
    </row>
    <row r="328">
      <c r="A328" s="481">
        <v>45844.0</v>
      </c>
      <c r="B328" s="441"/>
      <c r="C328" s="441"/>
      <c r="D328" s="501"/>
      <c r="E328" s="487"/>
      <c r="F328" s="487"/>
      <c r="G328" s="487"/>
      <c r="H328" s="443"/>
      <c r="I328" s="45"/>
      <c r="J328" s="443"/>
      <c r="K328" s="498" t="s">
        <v>132</v>
      </c>
      <c r="L328" s="432"/>
      <c r="M328" s="432"/>
      <c r="N328" s="432"/>
      <c r="O328" s="432"/>
      <c r="P328" s="432"/>
      <c r="Q328" s="432"/>
      <c r="R328" s="432"/>
      <c r="S328" s="432"/>
      <c r="T328" s="432"/>
      <c r="U328" s="432"/>
      <c r="V328" s="432"/>
      <c r="W328" s="432"/>
      <c r="X328" s="432"/>
      <c r="Y328" s="432"/>
      <c r="Z328" s="432"/>
    </row>
    <row r="329">
      <c r="A329" s="481">
        <v>45844.0</v>
      </c>
      <c r="B329" s="441"/>
      <c r="C329" s="441"/>
      <c r="D329" s="483" t="s">
        <v>1179</v>
      </c>
      <c r="E329" s="442" t="s">
        <v>600</v>
      </c>
      <c r="F329" s="448">
        <v>5.38014221E8</v>
      </c>
      <c r="G329" s="442"/>
      <c r="H329" s="484">
        <f>SUM(G329:G330)</f>
        <v>0</v>
      </c>
      <c r="I329" s="485" t="str">
        <f>IFS(H329&gt;H327,"W",H329&lt;H327,"L",H329=H327,"D")</f>
        <v>D</v>
      </c>
      <c r="J329" s="459">
        <f t="array" ref="J329">iferror(if(I329="W",lookup(H329,{5000,10000,25000,50000,70000,100000},{150,300,800,1700,2300,3500}),lookup(H329,{5000,10000,25000,50000,70000,100000},{75,150,400,850,1150,1750})),0)</f>
        <v>0</v>
      </c>
      <c r="K329" s="498" t="s">
        <v>132</v>
      </c>
      <c r="L329" s="432"/>
      <c r="M329" s="432"/>
      <c r="N329" s="432"/>
      <c r="O329" s="432"/>
      <c r="P329" s="432"/>
      <c r="Q329" s="432"/>
      <c r="R329" s="432"/>
      <c r="S329" s="432"/>
      <c r="T329" s="432"/>
      <c r="U329" s="432"/>
      <c r="V329" s="432"/>
      <c r="W329" s="432"/>
      <c r="X329" s="432"/>
      <c r="Y329" s="432"/>
      <c r="Z329" s="432"/>
    </row>
    <row r="330">
      <c r="A330" s="481">
        <v>45844.0</v>
      </c>
      <c r="B330" s="45"/>
      <c r="C330" s="45"/>
      <c r="D330" s="501"/>
      <c r="E330" s="487"/>
      <c r="F330" s="487"/>
      <c r="G330" s="487"/>
      <c r="H330" s="443"/>
      <c r="I330" s="45"/>
      <c r="J330" s="443"/>
      <c r="K330" s="498" t="s">
        <v>132</v>
      </c>
      <c r="L330" s="432"/>
      <c r="M330" s="432"/>
      <c r="N330" s="432"/>
      <c r="O330" s="432"/>
      <c r="P330" s="432"/>
      <c r="Q330" s="432"/>
      <c r="R330" s="432"/>
      <c r="S330" s="432"/>
      <c r="T330" s="432"/>
      <c r="U330" s="432"/>
      <c r="V330" s="432"/>
      <c r="W330" s="432"/>
      <c r="X330" s="432"/>
      <c r="Y330" s="432"/>
      <c r="Z330" s="432"/>
    </row>
    <row r="331">
      <c r="A331" s="481">
        <v>45844.0</v>
      </c>
      <c r="B331" s="482">
        <f>A331</f>
        <v>45844</v>
      </c>
      <c r="C331" s="483" t="s">
        <v>1141</v>
      </c>
      <c r="D331" s="483" t="s">
        <v>1181</v>
      </c>
      <c r="E331" s="442" t="s">
        <v>280</v>
      </c>
      <c r="F331" s="448">
        <v>6.86958558E8</v>
      </c>
      <c r="G331" s="442"/>
      <c r="H331" s="484">
        <f>SUM(G331:G332)</f>
        <v>0</v>
      </c>
      <c r="I331" s="485" t="str">
        <f>IFS(H331&gt;H333,"W",H331&lt;H333,"L",H331=H333,"D")</f>
        <v>D</v>
      </c>
      <c r="J331" s="459">
        <f t="array" ref="J331">iferror(if(I331="W",lookup(H331,{5000,10000,25000,50000,70000,100000},{150,300,800,1700,2300,3500}),lookup(H331,{5000,10000,25000,50000,70000,100000},{75,150,400,850,1150,1750})),0)</f>
        <v>0</v>
      </c>
      <c r="K331" s="120" t="s">
        <v>353</v>
      </c>
      <c r="L331" s="432"/>
      <c r="M331" s="432"/>
      <c r="N331" s="432"/>
      <c r="O331" s="432"/>
      <c r="P331" s="432"/>
      <c r="Q331" s="432"/>
      <c r="R331" s="432"/>
      <c r="S331" s="432"/>
      <c r="T331" s="432"/>
      <c r="U331" s="432"/>
      <c r="V331" s="432"/>
      <c r="W331" s="432"/>
      <c r="X331" s="432"/>
      <c r="Y331" s="432"/>
      <c r="Z331" s="432"/>
    </row>
    <row r="332">
      <c r="A332" s="481">
        <v>45844.0</v>
      </c>
      <c r="B332" s="441"/>
      <c r="C332" s="441"/>
      <c r="D332" s="501"/>
      <c r="E332" s="487" t="s">
        <v>324</v>
      </c>
      <c r="F332" s="502">
        <v>6.97355089E8</v>
      </c>
      <c r="G332" s="487"/>
      <c r="H332" s="443"/>
      <c r="I332" s="45"/>
      <c r="J332" s="443"/>
      <c r="K332" s="120" t="s">
        <v>353</v>
      </c>
      <c r="L332" s="432"/>
      <c r="M332" s="432"/>
      <c r="N332" s="432"/>
      <c r="O332" s="432"/>
      <c r="P332" s="432"/>
      <c r="Q332" s="432"/>
      <c r="R332" s="432"/>
      <c r="S332" s="432"/>
      <c r="T332" s="432"/>
      <c r="U332" s="432"/>
      <c r="V332" s="432"/>
      <c r="W332" s="432"/>
      <c r="X332" s="432"/>
      <c r="Y332" s="432"/>
      <c r="Z332" s="432"/>
    </row>
    <row r="333">
      <c r="A333" s="481">
        <v>45844.0</v>
      </c>
      <c r="B333" s="441"/>
      <c r="C333" s="441"/>
      <c r="D333" s="483" t="s">
        <v>1182</v>
      </c>
      <c r="E333" s="442">
        <v>8.80112887E8</v>
      </c>
      <c r="F333" s="448">
        <v>6.53473704E8</v>
      </c>
      <c r="G333" s="442"/>
      <c r="H333" s="484">
        <f>SUM(G333:G334)</f>
        <v>0</v>
      </c>
      <c r="I333" s="485" t="str">
        <f>IFS(H333&gt;H331,"W",H333&lt;H331,"L",H333=H331,"D")</f>
        <v>D</v>
      </c>
      <c r="J333" s="459">
        <f t="array" ref="J333">iferror(if(I333="W",lookup(H333,{5000,10000,25000,50000,70000,100000},{150,300,800,1700,2300,3500}),lookup(H333,{5000,10000,25000,50000,70000,100000},{75,150,400,850,1150,1750})),0)</f>
        <v>0</v>
      </c>
      <c r="K333" s="120" t="s">
        <v>353</v>
      </c>
      <c r="L333" s="432"/>
      <c r="M333" s="432"/>
      <c r="N333" s="432"/>
      <c r="O333" s="432"/>
      <c r="P333" s="432"/>
      <c r="Q333" s="432"/>
      <c r="R333" s="432"/>
      <c r="S333" s="432"/>
      <c r="T333" s="432"/>
      <c r="U333" s="432"/>
      <c r="V333" s="432"/>
      <c r="W333" s="432"/>
      <c r="X333" s="432"/>
      <c r="Y333" s="432"/>
      <c r="Z333" s="432"/>
    </row>
    <row r="334">
      <c r="A334" s="481">
        <v>45844.0</v>
      </c>
      <c r="B334" s="45"/>
      <c r="C334" s="45"/>
      <c r="D334" s="501"/>
      <c r="E334" s="487" t="s">
        <v>752</v>
      </c>
      <c r="F334" s="502">
        <v>8.25698569E8</v>
      </c>
      <c r="G334" s="487"/>
      <c r="H334" s="443"/>
      <c r="I334" s="45"/>
      <c r="J334" s="443"/>
      <c r="K334" s="120" t="s">
        <v>353</v>
      </c>
      <c r="L334" s="432"/>
      <c r="M334" s="432"/>
      <c r="N334" s="432"/>
      <c r="O334" s="432"/>
      <c r="P334" s="432"/>
      <c r="Q334" s="432"/>
      <c r="R334" s="432"/>
      <c r="S334" s="432"/>
      <c r="T334" s="432"/>
      <c r="U334" s="432"/>
      <c r="V334" s="432"/>
      <c r="W334" s="432"/>
      <c r="X334" s="432"/>
      <c r="Y334" s="432"/>
      <c r="Z334" s="432"/>
    </row>
    <row r="335">
      <c r="A335" s="481">
        <v>45844.0</v>
      </c>
      <c r="B335" s="482">
        <f>A335</f>
        <v>45844</v>
      </c>
      <c r="C335" s="483" t="s">
        <v>1142</v>
      </c>
      <c r="D335" s="483" t="s">
        <v>1183</v>
      </c>
      <c r="E335" s="453"/>
      <c r="F335" s="442"/>
      <c r="G335" s="442"/>
      <c r="H335" s="484">
        <f>SUM(G335:G336)</f>
        <v>0</v>
      </c>
      <c r="I335" s="485" t="str">
        <f>IFS(H335&gt;H337,"W",H335&lt;H337,"L",H335=H337,"D")</f>
        <v>D</v>
      </c>
      <c r="J335" s="459">
        <f t="array" ref="J335">iferror(if(I335="W",lookup(H335,{5000,10000,25000,50000,70000,100000},{150,300,800,1700,2300,3500}),lookup(H335,{5000,10000,25000,50000,70000,100000},{75,150,400,850,1150,1750})),0)</f>
        <v>0</v>
      </c>
      <c r="K335" s="436"/>
      <c r="L335" s="432"/>
      <c r="M335" s="432"/>
      <c r="N335" s="432"/>
      <c r="O335" s="432"/>
      <c r="P335" s="432"/>
      <c r="Q335" s="432"/>
      <c r="R335" s="432"/>
      <c r="S335" s="432"/>
      <c r="T335" s="432"/>
      <c r="U335" s="432"/>
      <c r="V335" s="432"/>
      <c r="W335" s="432"/>
      <c r="X335" s="432"/>
      <c r="Y335" s="432"/>
      <c r="Z335" s="432"/>
    </row>
    <row r="336">
      <c r="A336" s="481">
        <v>45844.0</v>
      </c>
      <c r="B336" s="441"/>
      <c r="C336" s="441"/>
      <c r="D336" s="501"/>
      <c r="E336" s="453"/>
      <c r="F336" s="487"/>
      <c r="G336" s="487"/>
      <c r="H336" s="443"/>
      <c r="I336" s="45"/>
      <c r="J336" s="443"/>
      <c r="K336" s="436"/>
      <c r="L336" s="432"/>
      <c r="M336" s="432"/>
      <c r="N336" s="432"/>
      <c r="O336" s="432"/>
      <c r="P336" s="432"/>
      <c r="Q336" s="432"/>
      <c r="R336" s="432"/>
      <c r="S336" s="432"/>
      <c r="T336" s="432"/>
      <c r="U336" s="432"/>
      <c r="V336" s="432"/>
      <c r="W336" s="432"/>
      <c r="X336" s="432"/>
      <c r="Y336" s="432"/>
      <c r="Z336" s="432"/>
    </row>
    <row r="337">
      <c r="A337" s="481">
        <v>45844.0</v>
      </c>
      <c r="B337" s="441"/>
      <c r="C337" s="441"/>
      <c r="D337" s="483" t="s">
        <v>1186</v>
      </c>
      <c r="E337" s="453"/>
      <c r="F337" s="442"/>
      <c r="G337" s="442"/>
      <c r="H337" s="484">
        <f>SUM(G337:G338)</f>
        <v>0</v>
      </c>
      <c r="I337" s="485" t="str">
        <f>IFS(H337&gt;H335,"W",H337&lt;H335,"L",H337=H335,"D")</f>
        <v>D</v>
      </c>
      <c r="J337" s="459">
        <f t="array" ref="J337">iferror(if(I337="W",lookup(H337,{5000,10000,25000,50000,70000,100000},{150,300,800,1700,2300,3500}),lookup(H337,{5000,10000,25000,50000,70000,100000},{75,150,400,850,1150,1750})),0)</f>
        <v>0</v>
      </c>
      <c r="K337" s="436"/>
      <c r="L337" s="432"/>
      <c r="M337" s="432"/>
      <c r="N337" s="432"/>
      <c r="O337" s="432"/>
      <c r="P337" s="432"/>
      <c r="Q337" s="432"/>
      <c r="R337" s="432"/>
      <c r="S337" s="432"/>
      <c r="T337" s="432"/>
      <c r="U337" s="432"/>
      <c r="V337" s="432"/>
      <c r="W337" s="432"/>
      <c r="X337" s="432"/>
      <c r="Y337" s="432"/>
      <c r="Z337" s="432"/>
    </row>
    <row r="338">
      <c r="A338" s="481">
        <v>45844.0</v>
      </c>
      <c r="B338" s="45"/>
      <c r="C338" s="45"/>
      <c r="D338" s="501"/>
      <c r="E338" s="453"/>
      <c r="F338" s="487"/>
      <c r="G338" s="487"/>
      <c r="H338" s="443"/>
      <c r="I338" s="45"/>
      <c r="J338" s="443"/>
      <c r="K338" s="436"/>
      <c r="L338" s="432"/>
      <c r="M338" s="432"/>
      <c r="N338" s="432"/>
      <c r="O338" s="432"/>
      <c r="P338" s="432"/>
      <c r="Q338" s="432"/>
      <c r="R338" s="432"/>
      <c r="S338" s="432"/>
      <c r="T338" s="432"/>
      <c r="U338" s="432"/>
      <c r="V338" s="432"/>
      <c r="W338" s="432"/>
      <c r="X338" s="432"/>
      <c r="Y338" s="432"/>
      <c r="Z338" s="432"/>
    </row>
    <row r="339">
      <c r="A339" s="481">
        <v>45844.0</v>
      </c>
      <c r="B339" s="482">
        <f>A339</f>
        <v>45844</v>
      </c>
      <c r="C339" s="483" t="s">
        <v>1144</v>
      </c>
      <c r="D339" s="483" t="s">
        <v>1188</v>
      </c>
      <c r="E339" s="442"/>
      <c r="F339" s="442"/>
      <c r="G339" s="442"/>
      <c r="H339" s="484">
        <f>SUM(G339:G340)</f>
        <v>0</v>
      </c>
      <c r="I339" s="485" t="str">
        <f>IFS(H339&gt;H341,"W",H339&lt;H341,"L",H339=H341,"D")</f>
        <v>D</v>
      </c>
      <c r="J339" s="459">
        <f t="array" ref="J339">iferror(if(I339="W",lookup(H339,{5000,10000,25000,50000,70000,100000},{150,300,800,1700,2300,3500}),lookup(H339,{5000,10000,25000,50000,70000,100000},{75,150,400,850,1150,1750})),0)</f>
        <v>0</v>
      </c>
      <c r="K339" s="498" t="s">
        <v>132</v>
      </c>
      <c r="L339" s="432"/>
      <c r="M339" s="432"/>
      <c r="N339" s="432"/>
      <c r="O339" s="432"/>
      <c r="P339" s="432"/>
      <c r="Q339" s="432"/>
      <c r="R339" s="432"/>
      <c r="S339" s="432"/>
      <c r="T339" s="432"/>
      <c r="U339" s="432"/>
      <c r="V339" s="432"/>
      <c r="W339" s="432"/>
      <c r="X339" s="432"/>
      <c r="Y339" s="432"/>
      <c r="Z339" s="432"/>
    </row>
    <row r="340">
      <c r="A340" s="481">
        <v>45844.0</v>
      </c>
      <c r="B340" s="441"/>
      <c r="C340" s="441"/>
      <c r="D340" s="501"/>
      <c r="E340" s="487"/>
      <c r="F340" s="487"/>
      <c r="G340" s="487"/>
      <c r="H340" s="443"/>
      <c r="I340" s="45"/>
      <c r="J340" s="443"/>
      <c r="K340" s="498" t="s">
        <v>132</v>
      </c>
      <c r="L340" s="432"/>
      <c r="M340" s="432"/>
      <c r="N340" s="432"/>
      <c r="O340" s="432"/>
      <c r="P340" s="432"/>
      <c r="Q340" s="432"/>
      <c r="R340" s="432"/>
      <c r="S340" s="432"/>
      <c r="T340" s="432"/>
      <c r="U340" s="432"/>
      <c r="V340" s="432"/>
      <c r="W340" s="432"/>
      <c r="X340" s="432"/>
      <c r="Y340" s="432"/>
      <c r="Z340" s="432"/>
    </row>
    <row r="341">
      <c r="A341" s="481">
        <v>45844.0</v>
      </c>
      <c r="B341" s="441"/>
      <c r="C341" s="441"/>
      <c r="D341" s="483" t="s">
        <v>1189</v>
      </c>
      <c r="E341" s="442" t="s">
        <v>1190</v>
      </c>
      <c r="F341" s="448">
        <v>7.5835018E8</v>
      </c>
      <c r="G341" s="442"/>
      <c r="H341" s="484">
        <f>SUM(G341:G342)</f>
        <v>0</v>
      </c>
      <c r="I341" s="485" t="str">
        <f>IFS(H341&gt;H339,"W",H341&lt;H339,"L",H341=H339,"D")</f>
        <v>D</v>
      </c>
      <c r="J341" s="459">
        <f t="array" ref="J341">iferror(if(I341="W",lookup(H341,{5000,10000,25000,50000,70000,100000},{150,300,800,1700,2300,3500}),lookup(H341,{5000,10000,25000,50000,70000,100000},{75,150,400,850,1150,1750})),0)</f>
        <v>0</v>
      </c>
      <c r="K341" s="498" t="s">
        <v>132</v>
      </c>
      <c r="L341" s="432"/>
      <c r="M341" s="432"/>
      <c r="N341" s="432"/>
      <c r="O341" s="432"/>
      <c r="P341" s="432"/>
      <c r="Q341" s="432"/>
      <c r="R341" s="432"/>
      <c r="S341" s="432"/>
      <c r="T341" s="432"/>
      <c r="U341" s="432"/>
      <c r="V341" s="432"/>
      <c r="W341" s="432"/>
      <c r="X341" s="432"/>
      <c r="Y341" s="432"/>
      <c r="Z341" s="432"/>
    </row>
    <row r="342">
      <c r="A342" s="481">
        <v>45844.0</v>
      </c>
      <c r="B342" s="45"/>
      <c r="C342" s="45"/>
      <c r="D342" s="501"/>
      <c r="E342" s="487"/>
      <c r="F342" s="487"/>
      <c r="G342" s="487"/>
      <c r="H342" s="443"/>
      <c r="I342" s="45"/>
      <c r="J342" s="443"/>
      <c r="K342" s="498" t="s">
        <v>132</v>
      </c>
      <c r="L342" s="432"/>
      <c r="M342" s="432"/>
      <c r="N342" s="432"/>
      <c r="O342" s="432"/>
      <c r="P342" s="432"/>
      <c r="Q342" s="432"/>
      <c r="R342" s="432"/>
      <c r="S342" s="432"/>
      <c r="T342" s="432"/>
      <c r="U342" s="432"/>
      <c r="V342" s="432"/>
      <c r="W342" s="432"/>
      <c r="X342" s="432"/>
      <c r="Y342" s="432"/>
      <c r="Z342" s="432"/>
    </row>
    <row r="343">
      <c r="A343" s="481">
        <v>45844.0</v>
      </c>
      <c r="B343" s="482">
        <f>A343</f>
        <v>45844</v>
      </c>
      <c r="C343" s="483" t="s">
        <v>1147</v>
      </c>
      <c r="D343" s="483" t="s">
        <v>1191</v>
      </c>
      <c r="E343" s="442">
        <v>1.062512318E9</v>
      </c>
      <c r="F343" s="448">
        <v>8.32082656E8</v>
      </c>
      <c r="G343" s="442"/>
      <c r="H343" s="484">
        <f>SUM(G343:G344)</f>
        <v>0</v>
      </c>
      <c r="I343" s="485" t="str">
        <f>IFS(H343&gt;H345,"W",H343&lt;H345,"L",H343=H345,"D")</f>
        <v>D</v>
      </c>
      <c r="J343" s="459">
        <f t="array" ref="J343">iferror(if(I343="W",lookup(H343,{5000,10000,25000,50000,70000,100000},{150,300,800,1700,2300,3500}),lookup(H343,{5000,10000,25000,50000,70000,100000},{75,150,400,850,1150,1750})),0)</f>
        <v>0</v>
      </c>
      <c r="K343" s="498" t="s">
        <v>132</v>
      </c>
      <c r="L343" s="432"/>
      <c r="M343" s="432"/>
      <c r="N343" s="432"/>
      <c r="O343" s="432"/>
      <c r="P343" s="432"/>
      <c r="Q343" s="432"/>
      <c r="R343" s="432"/>
      <c r="S343" s="432"/>
      <c r="T343" s="432"/>
      <c r="U343" s="432"/>
      <c r="V343" s="432"/>
      <c r="W343" s="432"/>
      <c r="X343" s="432"/>
      <c r="Y343" s="432"/>
      <c r="Z343" s="432"/>
    </row>
    <row r="344">
      <c r="A344" s="481">
        <v>45844.0</v>
      </c>
      <c r="B344" s="441"/>
      <c r="C344" s="441"/>
      <c r="D344" s="501"/>
      <c r="E344" s="487"/>
      <c r="F344" s="487"/>
      <c r="G344" s="487"/>
      <c r="H344" s="443"/>
      <c r="I344" s="45"/>
      <c r="J344" s="443"/>
      <c r="K344" s="498" t="s">
        <v>132</v>
      </c>
      <c r="L344" s="432"/>
      <c r="M344" s="432"/>
      <c r="N344" s="432"/>
      <c r="O344" s="432"/>
      <c r="P344" s="432"/>
      <c r="Q344" s="432"/>
      <c r="R344" s="432"/>
      <c r="S344" s="432"/>
      <c r="T344" s="432"/>
      <c r="U344" s="432"/>
      <c r="V344" s="432"/>
      <c r="W344" s="432"/>
      <c r="X344" s="432"/>
      <c r="Y344" s="432"/>
      <c r="Z344" s="432"/>
    </row>
    <row r="345">
      <c r="A345" s="481">
        <v>45844.0</v>
      </c>
      <c r="B345" s="441"/>
      <c r="C345" s="441"/>
      <c r="D345" s="483" t="s">
        <v>1192</v>
      </c>
      <c r="E345" s="442">
        <v>8.2914406E8</v>
      </c>
      <c r="F345" s="448">
        <v>6.05811465E8</v>
      </c>
      <c r="G345" s="442"/>
      <c r="H345" s="484">
        <f>SUM(G345:G346)</f>
        <v>0</v>
      </c>
      <c r="I345" s="485" t="str">
        <f>IFS(H345&gt;H343,"W",H345&lt;H343,"L",H345=H343,"D")</f>
        <v>D</v>
      </c>
      <c r="J345" s="459">
        <f t="array" ref="J345">iferror(if(I345="W",lookup(H345,{5000,10000,25000,50000,70000,100000},{150,300,800,1700,2300,3500}),lookup(H345,{5000,10000,25000,50000,70000,100000},{75,150,400,850,1150,1750})),0)</f>
        <v>0</v>
      </c>
      <c r="K345" s="498" t="s">
        <v>132</v>
      </c>
      <c r="L345" s="432"/>
      <c r="M345" s="432"/>
      <c r="N345" s="432"/>
      <c r="O345" s="432"/>
      <c r="P345" s="432"/>
      <c r="Q345" s="432"/>
      <c r="R345" s="432"/>
      <c r="S345" s="432"/>
      <c r="T345" s="432"/>
      <c r="U345" s="432"/>
      <c r="V345" s="432"/>
      <c r="W345" s="432"/>
      <c r="X345" s="432"/>
      <c r="Y345" s="432"/>
      <c r="Z345" s="432"/>
    </row>
    <row r="346">
      <c r="A346" s="481">
        <v>45844.0</v>
      </c>
      <c r="B346" s="45"/>
      <c r="C346" s="45"/>
      <c r="D346" s="501"/>
      <c r="E346" s="487"/>
      <c r="F346" s="487"/>
      <c r="G346" s="487"/>
      <c r="H346" s="443"/>
      <c r="I346" s="45"/>
      <c r="J346" s="443"/>
      <c r="K346" s="498" t="s">
        <v>132</v>
      </c>
      <c r="L346" s="432"/>
      <c r="M346" s="432"/>
      <c r="N346" s="432"/>
      <c r="O346" s="432"/>
      <c r="P346" s="432"/>
      <c r="Q346" s="432"/>
      <c r="R346" s="432"/>
      <c r="S346" s="432"/>
      <c r="T346" s="432"/>
      <c r="U346" s="432"/>
      <c r="V346" s="432"/>
      <c r="W346" s="432"/>
      <c r="X346" s="432"/>
      <c r="Y346" s="432"/>
      <c r="Z346" s="432"/>
    </row>
    <row r="347">
      <c r="A347" s="481">
        <v>45844.0</v>
      </c>
      <c r="B347" s="482">
        <f>A347</f>
        <v>45844</v>
      </c>
      <c r="C347" s="483" t="s">
        <v>1149</v>
      </c>
      <c r="D347" s="483" t="s">
        <v>1193</v>
      </c>
      <c r="E347" s="444" t="s">
        <v>354</v>
      </c>
      <c r="F347" s="448">
        <v>6.63505369E8</v>
      </c>
      <c r="G347" s="448">
        <v>21.0</v>
      </c>
      <c r="H347" s="484">
        <f>SUM(G347:G348)</f>
        <v>122</v>
      </c>
      <c r="I347" s="485" t="str">
        <f>IFS(H347&gt;H349,"W",H347&lt;H349,"L",H347=H349,"D")</f>
        <v>W</v>
      </c>
      <c r="J347" s="459">
        <f t="array" ref="J347">iferror(if(I347="W",lookup(H347,{5000,10000,25000,50000,70000,100000},{150,300,800,1700,2300,3500}),lookup(H347,{5000,10000,25000,50000,70000,100000},{75,150,400,850,1150,1750})),0)</f>
        <v>0</v>
      </c>
      <c r="K347" s="436"/>
      <c r="L347" s="432"/>
      <c r="M347" s="432"/>
      <c r="N347" s="432"/>
      <c r="O347" s="432"/>
      <c r="P347" s="432"/>
      <c r="Q347" s="432"/>
      <c r="R347" s="432"/>
      <c r="S347" s="432"/>
      <c r="T347" s="432"/>
      <c r="U347" s="432"/>
      <c r="V347" s="432"/>
      <c r="W347" s="432"/>
      <c r="X347" s="432"/>
      <c r="Y347" s="432"/>
      <c r="Z347" s="432"/>
    </row>
    <row r="348">
      <c r="A348" s="481">
        <v>45844.0</v>
      </c>
      <c r="B348" s="441"/>
      <c r="C348" s="441"/>
      <c r="D348" s="501"/>
      <c r="E348" s="444" t="s">
        <v>162</v>
      </c>
      <c r="F348" s="502">
        <v>8.33635123E8</v>
      </c>
      <c r="G348" s="502">
        <v>101.0</v>
      </c>
      <c r="H348" s="443"/>
      <c r="I348" s="45"/>
      <c r="J348" s="443"/>
      <c r="K348" s="436"/>
      <c r="L348" s="432"/>
      <c r="M348" s="432"/>
      <c r="N348" s="432"/>
      <c r="O348" s="432"/>
      <c r="P348" s="432"/>
      <c r="Q348" s="432"/>
      <c r="R348" s="432"/>
      <c r="S348" s="432"/>
      <c r="T348" s="432"/>
      <c r="U348" s="432"/>
      <c r="V348" s="432"/>
      <c r="W348" s="432"/>
      <c r="X348" s="432"/>
      <c r="Y348" s="432"/>
      <c r="Z348" s="432"/>
    </row>
    <row r="349">
      <c r="A349" s="481">
        <v>45844.0</v>
      </c>
      <c r="B349" s="441"/>
      <c r="C349" s="441"/>
      <c r="D349" s="483" t="s">
        <v>1194</v>
      </c>
      <c r="E349" s="448" t="s">
        <v>310</v>
      </c>
      <c r="F349" s="448">
        <v>8.20511123E8</v>
      </c>
      <c r="G349" s="448">
        <v>20.0</v>
      </c>
      <c r="H349" s="484">
        <f>SUM(G349:G350)</f>
        <v>60</v>
      </c>
      <c r="I349" s="485" t="str">
        <f>IFS(H349&gt;H347,"W",H349&lt;H347,"L",H349=H347,"D")</f>
        <v>L</v>
      </c>
      <c r="J349" s="459">
        <f t="array" ref="J349">iferror(if(I349="W",lookup(H349,{5000,10000,25000,50000,70000,100000},{150,300,800,1700,2300,3500}),lookup(H349,{5000,10000,25000,50000,70000,100000},{75,150,400,850,1150,1750})),0)</f>
        <v>0</v>
      </c>
      <c r="K349" s="436"/>
      <c r="L349" s="432"/>
      <c r="M349" s="432"/>
      <c r="N349" s="432"/>
      <c r="O349" s="432"/>
      <c r="P349" s="432"/>
      <c r="Q349" s="432"/>
      <c r="R349" s="432"/>
      <c r="S349" s="432"/>
      <c r="T349" s="432"/>
      <c r="U349" s="432"/>
      <c r="V349" s="432"/>
      <c r="W349" s="432"/>
      <c r="X349" s="432"/>
      <c r="Y349" s="432"/>
      <c r="Z349" s="432"/>
    </row>
    <row r="350">
      <c r="A350" s="481">
        <v>45844.0</v>
      </c>
      <c r="B350" s="45"/>
      <c r="C350" s="45"/>
      <c r="D350" s="501"/>
      <c r="E350" s="502" t="s">
        <v>168</v>
      </c>
      <c r="F350" s="502">
        <v>8.35222775E8</v>
      </c>
      <c r="G350" s="502">
        <v>40.0</v>
      </c>
      <c r="H350" s="443"/>
      <c r="I350" s="45"/>
      <c r="J350" s="443"/>
      <c r="K350" s="436"/>
      <c r="L350" s="432"/>
      <c r="M350" s="432"/>
      <c r="N350" s="432"/>
      <c r="O350" s="432"/>
      <c r="P350" s="432"/>
      <c r="Q350" s="432"/>
      <c r="R350" s="432"/>
      <c r="S350" s="432"/>
      <c r="T350" s="432"/>
      <c r="U350" s="432"/>
      <c r="V350" s="432"/>
      <c r="W350" s="432"/>
      <c r="X350" s="432"/>
      <c r="Y350" s="432"/>
      <c r="Z350" s="432"/>
    </row>
    <row r="351">
      <c r="A351" s="481">
        <v>45844.0</v>
      </c>
      <c r="B351" s="482">
        <f>A351</f>
        <v>45844</v>
      </c>
      <c r="C351" s="483" t="s">
        <v>1152</v>
      </c>
      <c r="D351" s="483" t="s">
        <v>1195</v>
      </c>
      <c r="E351" s="453"/>
      <c r="F351" s="442"/>
      <c r="G351" s="442"/>
      <c r="H351" s="484">
        <f>SUM(G351:G352)</f>
        <v>0</v>
      </c>
      <c r="I351" s="485" t="str">
        <f>IFS(H351&gt;H353,"W",H351&lt;H353,"L",H351=H353,"D")</f>
        <v>D</v>
      </c>
      <c r="J351" s="459">
        <f t="array" ref="J351">iferror(if(I351="W",lookup(H351,{5000,10000,25000,50000,70000,100000},{150,300,800,1700,2300,3500}),lookup(H351,{5000,10000,25000,50000,70000,100000},{75,150,400,850,1150,1750})),0)</f>
        <v>0</v>
      </c>
      <c r="K351" s="498" t="s">
        <v>132</v>
      </c>
      <c r="L351" s="432"/>
      <c r="M351" s="432"/>
      <c r="N351" s="432"/>
      <c r="O351" s="432"/>
      <c r="P351" s="432"/>
      <c r="Q351" s="432"/>
      <c r="R351" s="432"/>
      <c r="S351" s="432"/>
      <c r="T351" s="432"/>
      <c r="U351" s="432"/>
      <c r="V351" s="432"/>
      <c r="W351" s="432"/>
      <c r="X351" s="432"/>
      <c r="Y351" s="432"/>
      <c r="Z351" s="432"/>
    </row>
    <row r="352">
      <c r="A352" s="481">
        <v>45844.0</v>
      </c>
      <c r="B352" s="441"/>
      <c r="C352" s="441"/>
      <c r="D352" s="501"/>
      <c r="E352" s="453"/>
      <c r="F352" s="487"/>
      <c r="G352" s="487"/>
      <c r="H352" s="443"/>
      <c r="I352" s="45"/>
      <c r="J352" s="443"/>
      <c r="K352" s="498" t="s">
        <v>132</v>
      </c>
      <c r="L352" s="432"/>
      <c r="M352" s="432"/>
      <c r="N352" s="432"/>
      <c r="O352" s="432"/>
      <c r="P352" s="432"/>
      <c r="Q352" s="432"/>
      <c r="R352" s="432"/>
      <c r="S352" s="432"/>
      <c r="T352" s="432"/>
      <c r="U352" s="432"/>
      <c r="V352" s="432"/>
      <c r="W352" s="432"/>
      <c r="X352" s="432"/>
      <c r="Y352" s="432"/>
      <c r="Z352" s="432"/>
    </row>
    <row r="353">
      <c r="A353" s="481">
        <v>45844.0</v>
      </c>
      <c r="B353" s="441"/>
      <c r="C353" s="441"/>
      <c r="D353" s="483" t="s">
        <v>1196</v>
      </c>
      <c r="E353" s="442">
        <v>1.051292447E9</v>
      </c>
      <c r="F353" s="448">
        <v>8.20855542E8</v>
      </c>
      <c r="G353" s="442"/>
      <c r="H353" s="484">
        <f>SUM(G353:G354)</f>
        <v>0</v>
      </c>
      <c r="I353" s="485" t="str">
        <f>IFS(H353&gt;H351,"W",H353&lt;H351,"L",H353=H351,"D")</f>
        <v>D</v>
      </c>
      <c r="J353" s="459">
        <f t="array" ref="J353">iferror(if(I353="W",lookup(H353,{5000,10000,25000,50000,70000,100000},{150,300,800,1700,2300,3500}),lookup(H353,{5000,10000,25000,50000,70000,100000},{75,150,400,850,1150,1750})),0)</f>
        <v>0</v>
      </c>
      <c r="K353" s="498" t="s">
        <v>132</v>
      </c>
      <c r="L353" s="432"/>
      <c r="M353" s="432"/>
      <c r="N353" s="432"/>
      <c r="O353" s="432"/>
      <c r="P353" s="432"/>
      <c r="Q353" s="432"/>
      <c r="R353" s="432"/>
      <c r="S353" s="432"/>
      <c r="T353" s="432"/>
      <c r="U353" s="432"/>
      <c r="V353" s="432"/>
      <c r="W353" s="432"/>
      <c r="X353" s="432"/>
      <c r="Y353" s="432"/>
      <c r="Z353" s="432"/>
    </row>
    <row r="354">
      <c r="A354" s="481">
        <v>45844.0</v>
      </c>
      <c r="B354" s="45"/>
      <c r="C354" s="45"/>
      <c r="D354" s="501"/>
      <c r="E354" s="487" t="s">
        <v>794</v>
      </c>
      <c r="F354" s="502">
        <v>7.52953078E8</v>
      </c>
      <c r="G354" s="487"/>
      <c r="H354" s="443"/>
      <c r="I354" s="45"/>
      <c r="J354" s="443"/>
      <c r="K354" s="498" t="s">
        <v>132</v>
      </c>
      <c r="L354" s="432"/>
      <c r="M354" s="432"/>
      <c r="N354" s="432"/>
      <c r="O354" s="432"/>
      <c r="P354" s="432"/>
      <c r="Q354" s="432"/>
      <c r="R354" s="432"/>
      <c r="S354" s="432"/>
      <c r="T354" s="432"/>
      <c r="U354" s="432"/>
      <c r="V354" s="432"/>
      <c r="W354" s="432"/>
      <c r="X354" s="432"/>
      <c r="Y354" s="432"/>
      <c r="Z354" s="432"/>
    </row>
    <row r="355">
      <c r="A355" s="481">
        <v>45844.0</v>
      </c>
      <c r="B355" s="482">
        <f>A355</f>
        <v>45844</v>
      </c>
      <c r="C355" s="483" t="s">
        <v>1154</v>
      </c>
      <c r="D355" s="483" t="s">
        <v>1196</v>
      </c>
      <c r="E355" s="507" t="s">
        <v>568</v>
      </c>
      <c r="F355" s="448">
        <v>5.17012798E8</v>
      </c>
      <c r="G355" s="448">
        <v>16010.0</v>
      </c>
      <c r="H355" s="484">
        <f>SUM(G355:G356)</f>
        <v>17121</v>
      </c>
      <c r="I355" s="485" t="str">
        <f>IFS(H355&gt;H357,"W",H355&lt;H357,"L",H355=H357,"D")</f>
        <v>W</v>
      </c>
      <c r="J355" s="459">
        <f t="array" ref="J355">iferror(if(I355="W",lookup(H355,{5000,10000,25000,50000,70000,100000},{150,300,800,1700,2300,3500}),lookup(H355,{5000,10000,25000,50000,70000,100000},{75,150,400,850,1150,1750})),0)</f>
        <v>300</v>
      </c>
      <c r="K355" s="438" t="s">
        <v>1220</v>
      </c>
      <c r="L355" s="432"/>
      <c r="M355" s="432"/>
      <c r="N355" s="432"/>
      <c r="O355" s="432"/>
      <c r="P355" s="432"/>
      <c r="Q355" s="432"/>
      <c r="R355" s="432"/>
      <c r="S355" s="432"/>
      <c r="T355" s="432"/>
      <c r="U355" s="432"/>
      <c r="V355" s="432"/>
      <c r="W355" s="432"/>
      <c r="X355" s="432"/>
      <c r="Y355" s="432"/>
      <c r="Z355" s="432"/>
    </row>
    <row r="356">
      <c r="A356" s="481">
        <v>45844.0</v>
      </c>
      <c r="B356" s="441"/>
      <c r="C356" s="441"/>
      <c r="D356" s="501"/>
      <c r="E356" s="465" t="s">
        <v>538</v>
      </c>
      <c r="F356" s="502">
        <v>4.96331225E8</v>
      </c>
      <c r="G356" s="502">
        <v>1111.0</v>
      </c>
      <c r="H356" s="443"/>
      <c r="I356" s="45"/>
      <c r="J356" s="443"/>
      <c r="K356" s="436"/>
      <c r="L356" s="432"/>
      <c r="M356" s="432"/>
      <c r="N356" s="432"/>
      <c r="O356" s="432"/>
      <c r="P356" s="432"/>
      <c r="Q356" s="432"/>
      <c r="R356" s="432"/>
      <c r="S356" s="432"/>
      <c r="T356" s="432"/>
      <c r="U356" s="432"/>
      <c r="V356" s="432"/>
      <c r="W356" s="432"/>
      <c r="X356" s="432"/>
      <c r="Y356" s="432"/>
      <c r="Z356" s="432"/>
    </row>
    <row r="357">
      <c r="A357" s="481">
        <v>45844.0</v>
      </c>
      <c r="B357" s="441"/>
      <c r="C357" s="441"/>
      <c r="D357" s="483" t="s">
        <v>1197</v>
      </c>
      <c r="E357" s="508" t="s">
        <v>551</v>
      </c>
      <c r="F357" s="448">
        <v>8.4194308E8</v>
      </c>
      <c r="G357" s="448">
        <v>40.0</v>
      </c>
      <c r="H357" s="484">
        <f>SUM(G357:G358)</f>
        <v>2120</v>
      </c>
      <c r="I357" s="485" t="str">
        <f>IFS(H357&gt;H355,"W",H357&lt;H355,"L",H357=H355,"D")</f>
        <v>L</v>
      </c>
      <c r="J357" s="459">
        <f t="array" ref="J357">iferror(if(I357="W",lookup(H357,{5000,10000,25000,50000,70000,100000},{150,300,800,1700,2300,3500}),lookup(H357,{5000,10000,25000,50000,70000,100000},{75,150,400,850,1150,1750})),0)</f>
        <v>0</v>
      </c>
      <c r="K357" s="436"/>
      <c r="L357" s="432"/>
      <c r="M357" s="432"/>
      <c r="N357" s="432"/>
      <c r="O357" s="432"/>
      <c r="P357" s="432"/>
      <c r="Q357" s="432"/>
      <c r="R357" s="432"/>
      <c r="S357" s="432"/>
      <c r="T357" s="432"/>
      <c r="U357" s="432"/>
      <c r="V357" s="432"/>
      <c r="W357" s="432"/>
      <c r="X357" s="432"/>
      <c r="Y357" s="432"/>
      <c r="Z357" s="432"/>
    </row>
    <row r="358">
      <c r="A358" s="481">
        <v>45844.0</v>
      </c>
      <c r="B358" s="45"/>
      <c r="C358" s="45"/>
      <c r="D358" s="501"/>
      <c r="E358" s="465">
        <v>1.076541664E9</v>
      </c>
      <c r="F358" s="502">
        <v>8.46086883E8</v>
      </c>
      <c r="G358" s="502">
        <v>2080.0</v>
      </c>
      <c r="H358" s="443"/>
      <c r="I358" s="45"/>
      <c r="J358" s="443"/>
      <c r="K358" s="436"/>
      <c r="L358" s="432"/>
      <c r="M358" s="432"/>
      <c r="N358" s="432"/>
      <c r="O358" s="432"/>
      <c r="P358" s="432"/>
      <c r="Q358" s="432"/>
      <c r="R358" s="432"/>
      <c r="S358" s="432"/>
      <c r="T358" s="432"/>
      <c r="U358" s="432"/>
      <c r="V358" s="432"/>
      <c r="W358" s="432"/>
      <c r="X358" s="432"/>
      <c r="Y358" s="432"/>
      <c r="Z358" s="432"/>
    </row>
    <row r="359">
      <c r="A359" s="481">
        <v>45844.0</v>
      </c>
      <c r="B359" s="482">
        <f>A359</f>
        <v>45844</v>
      </c>
      <c r="C359" s="483" t="s">
        <v>1157</v>
      </c>
      <c r="D359" s="483" t="s">
        <v>1197</v>
      </c>
      <c r="E359" s="507" t="s">
        <v>568</v>
      </c>
      <c r="F359" s="448">
        <v>5.17012798E8</v>
      </c>
      <c r="G359" s="448">
        <v>100071.0</v>
      </c>
      <c r="H359" s="484">
        <f>SUM(G359:G360)</f>
        <v>150091</v>
      </c>
      <c r="I359" s="485" t="str">
        <f>IFS(H359&gt;H361,"W",H359&lt;H361,"L",H359=H361,"D")</f>
        <v>W</v>
      </c>
      <c r="J359" s="459">
        <f t="array" ref="J359">iferror(if(I359="W",lookup(H359,{5000,10000,25000,50000,70000,100000},{150,300,800,1700,2300,3500}),lookup(H359,{5000,10000,25000,50000,70000,100000},{75,150,400,850,1150,1750})),0)</f>
        <v>3500</v>
      </c>
      <c r="K359" s="436"/>
      <c r="L359" s="432"/>
      <c r="M359" s="432"/>
      <c r="N359" s="432"/>
      <c r="O359" s="432"/>
      <c r="P359" s="432"/>
      <c r="Q359" s="432"/>
      <c r="R359" s="432"/>
      <c r="S359" s="432"/>
      <c r="T359" s="432"/>
      <c r="U359" s="432"/>
      <c r="V359" s="432"/>
      <c r="W359" s="432"/>
      <c r="X359" s="432"/>
      <c r="Y359" s="432"/>
      <c r="Z359" s="432"/>
    </row>
    <row r="360">
      <c r="A360" s="481">
        <v>45844.0</v>
      </c>
      <c r="B360" s="441"/>
      <c r="C360" s="441"/>
      <c r="D360" s="501"/>
      <c r="E360" s="465" t="s">
        <v>538</v>
      </c>
      <c r="F360" s="502">
        <v>4.96331225E8</v>
      </c>
      <c r="G360" s="502">
        <v>50020.0</v>
      </c>
      <c r="H360" s="443"/>
      <c r="I360" s="45"/>
      <c r="J360" s="443"/>
      <c r="K360" s="436"/>
      <c r="L360" s="432"/>
      <c r="M360" s="432"/>
      <c r="N360" s="432"/>
      <c r="O360" s="432"/>
      <c r="P360" s="432"/>
      <c r="Q360" s="432"/>
      <c r="R360" s="432"/>
      <c r="S360" s="432"/>
      <c r="T360" s="432"/>
      <c r="U360" s="432"/>
      <c r="V360" s="432"/>
      <c r="W360" s="432"/>
      <c r="X360" s="432"/>
      <c r="Y360" s="432"/>
      <c r="Z360" s="432"/>
    </row>
    <row r="361">
      <c r="A361" s="481">
        <v>45844.0</v>
      </c>
      <c r="B361" s="441"/>
      <c r="C361" s="441"/>
      <c r="D361" s="483" t="s">
        <v>1198</v>
      </c>
      <c r="E361" s="508" t="s">
        <v>551</v>
      </c>
      <c r="F361" s="448">
        <v>8.4194308E8</v>
      </c>
      <c r="G361" s="448">
        <v>10.0</v>
      </c>
      <c r="H361" s="484">
        <f>SUM(G361:G362)</f>
        <v>10</v>
      </c>
      <c r="I361" s="485" t="str">
        <f>IFS(H361&gt;H359,"W",H361&lt;H359,"L",H361=H359,"D")</f>
        <v>L</v>
      </c>
      <c r="J361" s="459">
        <f t="array" ref="J361">iferror(if(I361="W",lookup(H361,{5000,10000,25000,50000,70000,100000},{150,300,800,1700,2300,3500}),lookup(H361,{5000,10000,25000,50000,70000,100000},{75,150,400,850,1150,1750})),0)</f>
        <v>0</v>
      </c>
      <c r="K361" s="436"/>
      <c r="L361" s="432"/>
      <c r="M361" s="432"/>
      <c r="N361" s="432"/>
      <c r="O361" s="432"/>
      <c r="P361" s="432"/>
      <c r="Q361" s="432"/>
      <c r="R361" s="432"/>
      <c r="S361" s="432"/>
      <c r="T361" s="432"/>
      <c r="U361" s="432"/>
      <c r="V361" s="432"/>
      <c r="W361" s="432"/>
      <c r="X361" s="432"/>
      <c r="Y361" s="432"/>
      <c r="Z361" s="432"/>
    </row>
    <row r="362">
      <c r="A362" s="481">
        <v>45844.0</v>
      </c>
      <c r="B362" s="45"/>
      <c r="C362" s="45"/>
      <c r="D362" s="501"/>
      <c r="E362" s="465">
        <v>1.076541664E9</v>
      </c>
      <c r="F362" s="502">
        <v>8.46086883E8</v>
      </c>
      <c r="G362" s="502">
        <v>0.0</v>
      </c>
      <c r="H362" s="443"/>
      <c r="I362" s="45"/>
      <c r="J362" s="443"/>
      <c r="K362" s="436"/>
      <c r="L362" s="432"/>
      <c r="M362" s="432"/>
      <c r="N362" s="432"/>
      <c r="O362" s="432"/>
      <c r="P362" s="432"/>
      <c r="Q362" s="432"/>
      <c r="R362" s="432"/>
      <c r="S362" s="432"/>
      <c r="T362" s="432"/>
      <c r="U362" s="432"/>
      <c r="V362" s="432"/>
      <c r="W362" s="432"/>
      <c r="X362" s="432"/>
      <c r="Y362" s="432"/>
      <c r="Z362" s="432"/>
    </row>
    <row r="363">
      <c r="A363" s="481">
        <v>45844.0</v>
      </c>
      <c r="B363" s="482">
        <f>A363</f>
        <v>45844</v>
      </c>
      <c r="C363" s="483" t="s">
        <v>1160</v>
      </c>
      <c r="D363" s="483" t="s">
        <v>1199</v>
      </c>
      <c r="E363" s="509" t="s">
        <v>220</v>
      </c>
      <c r="F363" s="448">
        <v>7.25853031E8</v>
      </c>
      <c r="G363" s="448">
        <v>2040.0</v>
      </c>
      <c r="H363" s="484">
        <f>SUM(G363:G364)</f>
        <v>5110</v>
      </c>
      <c r="I363" s="485" t="str">
        <f>IFS(H363&gt;H365,"W",H363&lt;H365,"L",H363=H365,"D")</f>
        <v>W</v>
      </c>
      <c r="J363" s="459">
        <f t="array" ref="J363">iferror(if(I363="W",lookup(H363,{5000,10000,25000,50000,70000,100000},{150,300,800,1700,2300,3500}),lookup(H363,{5000,10000,25000,50000,70000,100000},{75,150,400,850,1150,1750})),0)</f>
        <v>150</v>
      </c>
      <c r="K363" s="436"/>
      <c r="L363" s="432"/>
      <c r="M363" s="432"/>
      <c r="N363" s="432"/>
      <c r="O363" s="432"/>
      <c r="P363" s="432"/>
      <c r="Q363" s="432"/>
      <c r="R363" s="432"/>
      <c r="S363" s="432"/>
      <c r="T363" s="432"/>
      <c r="U363" s="432"/>
      <c r="V363" s="432"/>
      <c r="W363" s="432"/>
      <c r="X363" s="432"/>
      <c r="Y363" s="432"/>
      <c r="Z363" s="432"/>
    </row>
    <row r="364">
      <c r="A364" s="481">
        <v>45844.0</v>
      </c>
      <c r="B364" s="441"/>
      <c r="C364" s="441"/>
      <c r="D364" s="501"/>
      <c r="E364" s="509">
        <v>9.79993201E8</v>
      </c>
      <c r="F364" s="502">
        <v>7.53012678E8</v>
      </c>
      <c r="G364" s="502">
        <v>3070.0</v>
      </c>
      <c r="H364" s="443"/>
      <c r="I364" s="45"/>
      <c r="J364" s="443"/>
      <c r="K364" s="436"/>
      <c r="L364" s="432"/>
      <c r="M364" s="432"/>
      <c r="N364" s="432"/>
      <c r="O364" s="432"/>
      <c r="P364" s="432"/>
      <c r="Q364" s="432"/>
      <c r="R364" s="432"/>
      <c r="S364" s="432"/>
      <c r="T364" s="432"/>
      <c r="U364" s="432"/>
      <c r="V364" s="432"/>
      <c r="W364" s="432"/>
      <c r="X364" s="432"/>
      <c r="Y364" s="432"/>
      <c r="Z364" s="432"/>
    </row>
    <row r="365">
      <c r="A365" s="481">
        <v>45844.0</v>
      </c>
      <c r="B365" s="441"/>
      <c r="C365" s="441"/>
      <c r="D365" s="483" t="s">
        <v>1197</v>
      </c>
      <c r="E365" s="448" t="s">
        <v>471</v>
      </c>
      <c r="F365" s="448">
        <v>5.22821068E8</v>
      </c>
      <c r="G365" s="448">
        <v>571.0</v>
      </c>
      <c r="H365" s="484">
        <f>SUM(G365:G366)</f>
        <v>1512</v>
      </c>
      <c r="I365" s="485" t="str">
        <f>IFS(H365&gt;H363,"W",H365&lt;H363,"L",H365=H363,"D")</f>
        <v>L</v>
      </c>
      <c r="J365" s="459">
        <f t="array" ref="J365">iferror(if(I365="W",lookup(H365,{5000,10000,25000,50000,70000,100000},{150,300,800,1700,2300,3500}),lookup(H365,{5000,10000,25000,50000,70000,100000},{75,150,400,850,1150,1750})),0)</f>
        <v>0</v>
      </c>
      <c r="K365" s="436"/>
      <c r="L365" s="432"/>
      <c r="M365" s="432"/>
      <c r="N365" s="432"/>
      <c r="O365" s="432"/>
      <c r="P365" s="432"/>
      <c r="Q365" s="432"/>
      <c r="R365" s="432"/>
      <c r="S365" s="432"/>
      <c r="T365" s="432"/>
      <c r="U365" s="432"/>
      <c r="V365" s="432"/>
      <c r="W365" s="432"/>
      <c r="X365" s="432"/>
      <c r="Y365" s="432"/>
      <c r="Z365" s="432"/>
    </row>
    <row r="366">
      <c r="A366" s="481">
        <v>45844.0</v>
      </c>
      <c r="B366" s="45"/>
      <c r="C366" s="45"/>
      <c r="D366" s="501"/>
      <c r="E366" s="502" t="s">
        <v>469</v>
      </c>
      <c r="F366" s="502">
        <v>5.56958246E8</v>
      </c>
      <c r="G366" s="502">
        <v>941.0</v>
      </c>
      <c r="H366" s="443"/>
      <c r="I366" s="45"/>
      <c r="J366" s="443"/>
      <c r="K366" s="436"/>
      <c r="L366" s="432"/>
      <c r="M366" s="432"/>
      <c r="N366" s="432"/>
      <c r="O366" s="432"/>
      <c r="P366" s="432"/>
      <c r="Q366" s="432"/>
      <c r="R366" s="432"/>
      <c r="S366" s="432"/>
      <c r="T366" s="432"/>
      <c r="U366" s="432"/>
      <c r="V366" s="432"/>
      <c r="W366" s="432"/>
      <c r="X366" s="432"/>
      <c r="Y366" s="432"/>
      <c r="Z366" s="432"/>
    </row>
    <row r="367">
      <c r="A367" s="481">
        <v>45844.0</v>
      </c>
      <c r="B367" s="482">
        <f>A367</f>
        <v>45844</v>
      </c>
      <c r="C367" s="483" t="s">
        <v>1161</v>
      </c>
      <c r="D367" s="483" t="s">
        <v>1198</v>
      </c>
      <c r="E367" s="442"/>
      <c r="F367" s="442"/>
      <c r="G367" s="442"/>
      <c r="H367" s="484">
        <f>SUM(G367:G368)</f>
        <v>0</v>
      </c>
      <c r="I367" s="485" t="str">
        <f>IFS(H367&gt;H369,"W",H367&lt;H369,"L",H367=H369,"D")</f>
        <v>D</v>
      </c>
      <c r="J367" s="459">
        <f t="array" ref="J367">iferror(if(I367="W",lookup(H367,{5000,10000,25000,50000,70000,100000},{150,300,800,1700,2300,3500}),lookup(H367,{5000,10000,25000,50000,70000,100000},{75,150,400,850,1150,1750})),0)</f>
        <v>0</v>
      </c>
      <c r="K367" s="498" t="s">
        <v>132</v>
      </c>
      <c r="L367" s="432"/>
      <c r="M367" s="432"/>
      <c r="N367" s="432"/>
      <c r="O367" s="432"/>
      <c r="P367" s="432"/>
      <c r="Q367" s="432"/>
      <c r="R367" s="432"/>
      <c r="S367" s="432"/>
      <c r="T367" s="432"/>
      <c r="U367" s="432"/>
      <c r="V367" s="432"/>
      <c r="W367" s="432"/>
      <c r="X367" s="432"/>
      <c r="Y367" s="432"/>
      <c r="Z367" s="432"/>
    </row>
    <row r="368">
      <c r="A368" s="481">
        <v>45844.0</v>
      </c>
      <c r="B368" s="441"/>
      <c r="C368" s="441"/>
      <c r="D368" s="501"/>
      <c r="E368" s="487"/>
      <c r="F368" s="487"/>
      <c r="G368" s="487"/>
      <c r="H368" s="443"/>
      <c r="I368" s="45"/>
      <c r="J368" s="443"/>
      <c r="K368" s="498" t="s">
        <v>132</v>
      </c>
      <c r="L368" s="432"/>
      <c r="M368" s="432"/>
      <c r="N368" s="432"/>
      <c r="O368" s="432"/>
      <c r="P368" s="432"/>
      <c r="Q368" s="432"/>
      <c r="R368" s="432"/>
      <c r="S368" s="432"/>
      <c r="T368" s="432"/>
      <c r="U368" s="432"/>
      <c r="V368" s="432"/>
      <c r="W368" s="432"/>
      <c r="X368" s="432"/>
      <c r="Y368" s="432"/>
      <c r="Z368" s="432"/>
    </row>
    <row r="369">
      <c r="A369" s="481">
        <v>45844.0</v>
      </c>
      <c r="B369" s="441"/>
      <c r="C369" s="441"/>
      <c r="D369" s="483" t="s">
        <v>1201</v>
      </c>
      <c r="E369" s="442" t="s">
        <v>409</v>
      </c>
      <c r="F369" s="448">
        <v>5.1744428E8</v>
      </c>
      <c r="G369" s="442"/>
      <c r="H369" s="484">
        <f>SUM(G369:G370)</f>
        <v>0</v>
      </c>
      <c r="I369" s="485" t="str">
        <f>IFS(H369&gt;H367,"W",H369&lt;H367,"L",H369=H367,"D")</f>
        <v>D</v>
      </c>
      <c r="J369" s="459">
        <f t="array" ref="J369">iferror(if(I369="W",lookup(H369,{5000,10000,25000,50000,70000,100000},{150,300,800,1700,2300,3500}),lookup(H369,{5000,10000,25000,50000,70000,100000},{75,150,400,850,1150,1750})),0)</f>
        <v>0</v>
      </c>
      <c r="K369" s="498" t="s">
        <v>132</v>
      </c>
      <c r="L369" s="432"/>
      <c r="M369" s="432"/>
      <c r="N369" s="432"/>
      <c r="O369" s="432"/>
      <c r="P369" s="432"/>
      <c r="Q369" s="432"/>
      <c r="R369" s="432"/>
      <c r="S369" s="432"/>
      <c r="T369" s="432"/>
      <c r="U369" s="432"/>
      <c r="V369" s="432"/>
      <c r="W369" s="432"/>
      <c r="X369" s="432"/>
      <c r="Y369" s="432"/>
      <c r="Z369" s="432"/>
    </row>
    <row r="370">
      <c r="A370" s="481">
        <v>45844.0</v>
      </c>
      <c r="B370" s="45"/>
      <c r="C370" s="45"/>
      <c r="D370" s="501"/>
      <c r="E370" s="487"/>
      <c r="F370" s="487"/>
      <c r="G370" s="487"/>
      <c r="H370" s="443"/>
      <c r="I370" s="45"/>
      <c r="J370" s="443"/>
      <c r="K370" s="498" t="s">
        <v>132</v>
      </c>
      <c r="L370" s="432"/>
      <c r="M370" s="432"/>
      <c r="N370" s="432"/>
      <c r="O370" s="432"/>
      <c r="P370" s="432"/>
      <c r="Q370" s="432"/>
      <c r="R370" s="432"/>
      <c r="S370" s="432"/>
      <c r="T370" s="432"/>
      <c r="U370" s="432"/>
      <c r="V370" s="432"/>
      <c r="W370" s="432"/>
      <c r="X370" s="432"/>
      <c r="Y370" s="432"/>
      <c r="Z370" s="432"/>
    </row>
    <row r="371">
      <c r="A371" s="481">
        <v>45844.0</v>
      </c>
      <c r="B371" s="482">
        <f>A371</f>
        <v>45844</v>
      </c>
      <c r="C371" s="483" t="s">
        <v>1163</v>
      </c>
      <c r="D371" s="483" t="s">
        <v>1202</v>
      </c>
      <c r="E371" s="448" t="s">
        <v>226</v>
      </c>
      <c r="F371" s="448">
        <v>5.94266288E8</v>
      </c>
      <c r="G371" s="448">
        <v>110.0</v>
      </c>
      <c r="H371" s="484">
        <f>SUM(G371:G372)</f>
        <v>210</v>
      </c>
      <c r="I371" s="485" t="str">
        <f>IFS(H371&gt;H373,"W",H371&lt;H373,"L",H371=H373,"D")</f>
        <v>L</v>
      </c>
      <c r="J371" s="459">
        <f t="array" ref="J371">iferror(if(I371="W",lookup(H371,{5000,10000,25000,50000,70000,100000},{150,300,800,1700,2300,3500}),lookup(H371,{5000,10000,25000,50000,70000,100000},{75,150,400,850,1150,1750})),0)</f>
        <v>0</v>
      </c>
      <c r="K371" s="436"/>
      <c r="L371" s="432"/>
      <c r="M371" s="432"/>
      <c r="N371" s="432"/>
      <c r="O371" s="432"/>
      <c r="P371" s="432"/>
      <c r="Q371" s="432"/>
      <c r="R371" s="432"/>
      <c r="S371" s="432"/>
      <c r="T371" s="432"/>
      <c r="U371" s="432"/>
      <c r="V371" s="432"/>
      <c r="W371" s="432"/>
      <c r="X371" s="432"/>
      <c r="Y371" s="432"/>
      <c r="Z371" s="432"/>
    </row>
    <row r="372">
      <c r="A372" s="481">
        <v>45844.0</v>
      </c>
      <c r="B372" s="441"/>
      <c r="C372" s="441"/>
      <c r="D372" s="501"/>
      <c r="E372" s="502" t="s">
        <v>358</v>
      </c>
      <c r="F372" s="502">
        <v>8.31891181E8</v>
      </c>
      <c r="G372" s="502">
        <v>100.0</v>
      </c>
      <c r="H372" s="443"/>
      <c r="I372" s="45"/>
      <c r="J372" s="443"/>
      <c r="K372" s="436"/>
      <c r="L372" s="432"/>
      <c r="M372" s="432"/>
      <c r="N372" s="432"/>
      <c r="O372" s="432"/>
      <c r="P372" s="432"/>
      <c r="Q372" s="432"/>
      <c r="R372" s="432"/>
      <c r="S372" s="432"/>
      <c r="T372" s="432"/>
      <c r="U372" s="432"/>
      <c r="V372" s="432"/>
      <c r="W372" s="432"/>
      <c r="X372" s="432"/>
      <c r="Y372" s="432"/>
      <c r="Z372" s="432"/>
    </row>
    <row r="373">
      <c r="A373" s="481">
        <v>45844.0</v>
      </c>
      <c r="B373" s="441"/>
      <c r="C373" s="441"/>
      <c r="D373" s="483" t="s">
        <v>1203</v>
      </c>
      <c r="E373" s="510" t="s">
        <v>342</v>
      </c>
      <c r="F373" s="448">
        <v>6.15137564E8</v>
      </c>
      <c r="G373" s="448">
        <v>121.0</v>
      </c>
      <c r="H373" s="484">
        <f>SUM(G373:G374)</f>
        <v>251</v>
      </c>
      <c r="I373" s="485" t="str">
        <f>IFS(H373&gt;H371,"W",H373&lt;H371,"L",H373=H371,"D")</f>
        <v>W</v>
      </c>
      <c r="J373" s="459">
        <f t="array" ref="J373">iferror(if(I373="W",lookup(H373,{5000,10000,25000,50000,70000,100000},{150,300,800,1700,2300,3500}),lookup(H373,{5000,10000,25000,50000,70000,100000},{75,150,400,850,1150,1750})),0)</f>
        <v>0</v>
      </c>
      <c r="K373" s="436"/>
      <c r="L373" s="432"/>
      <c r="M373" s="432"/>
      <c r="N373" s="432"/>
      <c r="O373" s="432"/>
      <c r="P373" s="432"/>
      <c r="Q373" s="432"/>
      <c r="R373" s="432"/>
      <c r="S373" s="432"/>
      <c r="T373" s="432"/>
      <c r="U373" s="432"/>
      <c r="V373" s="432"/>
      <c r="W373" s="432"/>
      <c r="X373" s="432"/>
      <c r="Y373" s="432"/>
      <c r="Z373" s="432"/>
    </row>
    <row r="374">
      <c r="A374" s="481">
        <v>45844.0</v>
      </c>
      <c r="B374" s="45"/>
      <c r="C374" s="45"/>
      <c r="D374" s="501"/>
      <c r="E374" s="510" t="s">
        <v>343</v>
      </c>
      <c r="F374" s="502">
        <v>1.677086379E9</v>
      </c>
      <c r="G374" s="502">
        <v>130.0</v>
      </c>
      <c r="H374" s="443"/>
      <c r="I374" s="45"/>
      <c r="J374" s="443"/>
      <c r="K374" s="436"/>
      <c r="L374" s="432"/>
      <c r="M374" s="432"/>
      <c r="N374" s="432"/>
      <c r="O374" s="432"/>
      <c r="P374" s="432"/>
      <c r="Q374" s="432"/>
      <c r="R374" s="432"/>
      <c r="S374" s="432"/>
      <c r="T374" s="432"/>
      <c r="U374" s="432"/>
      <c r="V374" s="432"/>
      <c r="W374" s="432"/>
      <c r="X374" s="432"/>
      <c r="Y374" s="432"/>
      <c r="Z374" s="432"/>
    </row>
    <row r="375">
      <c r="A375" s="481">
        <v>45844.0</v>
      </c>
      <c r="B375" s="482">
        <f>A375</f>
        <v>45844</v>
      </c>
      <c r="C375" s="483" t="s">
        <v>1166</v>
      </c>
      <c r="D375" s="483" t="s">
        <v>1204</v>
      </c>
      <c r="E375" s="101"/>
      <c r="F375" s="442"/>
      <c r="G375" s="442"/>
      <c r="H375" s="484">
        <f>SUM(G375:G376)</f>
        <v>0</v>
      </c>
      <c r="I375" s="485" t="str">
        <f>IFS(H375&gt;H377,"W",H375&lt;H377,"L",H375=H377,"D")</f>
        <v>D</v>
      </c>
      <c r="J375" s="459">
        <f t="array" ref="J375">iferror(if(I375="W",lookup(H375,{5000,10000,25000,50000,70000,100000},{150,300,800,1700,2300,3500}),lookup(H375,{5000,10000,25000,50000,70000,100000},{75,150,400,850,1150,1750})),0)</f>
        <v>0</v>
      </c>
      <c r="K375" s="436"/>
      <c r="L375" s="451" t="s">
        <v>1221</v>
      </c>
      <c r="M375" s="432"/>
      <c r="N375" s="432"/>
      <c r="O375" s="432"/>
      <c r="P375" s="432"/>
      <c r="Q375" s="432"/>
      <c r="R375" s="432"/>
      <c r="S375" s="432"/>
      <c r="T375" s="432"/>
      <c r="U375" s="432"/>
      <c r="V375" s="432"/>
      <c r="W375" s="432"/>
      <c r="X375" s="432"/>
      <c r="Y375" s="432"/>
      <c r="Z375" s="432"/>
    </row>
    <row r="376">
      <c r="A376" s="481">
        <v>45844.0</v>
      </c>
      <c r="B376" s="441"/>
      <c r="C376" s="441"/>
      <c r="D376" s="501"/>
      <c r="E376" s="101"/>
      <c r="F376" s="487"/>
      <c r="G376" s="487"/>
      <c r="H376" s="443"/>
      <c r="I376" s="45"/>
      <c r="J376" s="443"/>
      <c r="K376" s="436"/>
      <c r="L376" s="432"/>
      <c r="M376" s="432"/>
      <c r="N376" s="432"/>
      <c r="O376" s="432"/>
      <c r="P376" s="432"/>
      <c r="Q376" s="432"/>
      <c r="R376" s="432"/>
      <c r="S376" s="432"/>
      <c r="T376" s="432"/>
      <c r="U376" s="432"/>
      <c r="V376" s="432"/>
      <c r="W376" s="432"/>
      <c r="X376" s="432"/>
      <c r="Y376" s="432"/>
      <c r="Z376" s="432"/>
    </row>
    <row r="377">
      <c r="A377" s="481">
        <v>45844.0</v>
      </c>
      <c r="B377" s="441"/>
      <c r="C377" s="441"/>
      <c r="D377" s="483" t="s">
        <v>1205</v>
      </c>
      <c r="E377" s="505"/>
      <c r="F377" s="442"/>
      <c r="G377" s="442"/>
      <c r="H377" s="484">
        <f>SUM(G377:G378)</f>
        <v>0</v>
      </c>
      <c r="I377" s="485" t="str">
        <f>IFS(H377&gt;H375,"W",H377&lt;H375,"L",H377=H375,"D")</f>
        <v>D</v>
      </c>
      <c r="J377" s="459">
        <f t="array" ref="J377">iferror(if(I377="W",lookup(H377,{5000,10000,25000,50000,70000,100000},{150,300,800,1700,2300,3500}),lookup(H377,{5000,10000,25000,50000,70000,100000},{75,150,400,850,1150,1750})),0)</f>
        <v>0</v>
      </c>
      <c r="K377" s="436"/>
      <c r="L377" s="432"/>
      <c r="M377" s="432"/>
      <c r="N377" s="432"/>
      <c r="O377" s="432"/>
      <c r="P377" s="432"/>
      <c r="Q377" s="432"/>
      <c r="R377" s="432"/>
      <c r="S377" s="432"/>
      <c r="T377" s="432"/>
      <c r="U377" s="432"/>
      <c r="V377" s="432"/>
      <c r="W377" s="432"/>
      <c r="X377" s="432"/>
      <c r="Y377" s="432"/>
      <c r="Z377" s="432"/>
    </row>
    <row r="378">
      <c r="A378" s="481">
        <v>45844.0</v>
      </c>
      <c r="B378" s="45"/>
      <c r="C378" s="45"/>
      <c r="D378" s="501"/>
      <c r="E378" s="487"/>
      <c r="F378" s="487"/>
      <c r="G378" s="487"/>
      <c r="H378" s="443"/>
      <c r="I378" s="45"/>
      <c r="J378" s="443"/>
      <c r="K378" s="436"/>
      <c r="L378" s="432"/>
      <c r="M378" s="432"/>
      <c r="N378" s="432"/>
      <c r="O378" s="432"/>
      <c r="P378" s="432"/>
      <c r="Q378" s="432"/>
      <c r="R378" s="432"/>
      <c r="S378" s="432"/>
      <c r="T378" s="432"/>
      <c r="U378" s="432"/>
      <c r="V378" s="432"/>
      <c r="W378" s="432"/>
      <c r="X378" s="432"/>
      <c r="Y378" s="432"/>
      <c r="Z378" s="432"/>
    </row>
    <row r="379">
      <c r="A379" s="481">
        <v>45844.0</v>
      </c>
      <c r="B379" s="482">
        <f>A379</f>
        <v>45844</v>
      </c>
      <c r="C379" s="483" t="s">
        <v>1170</v>
      </c>
      <c r="D379" s="483" t="s">
        <v>1206</v>
      </c>
      <c r="E379" s="442" t="s">
        <v>625</v>
      </c>
      <c r="F379" s="448">
        <v>5.75493402E8</v>
      </c>
      <c r="G379" s="442"/>
      <c r="H379" s="484">
        <f>SUM(G379:G380)</f>
        <v>0</v>
      </c>
      <c r="I379" s="485" t="str">
        <f>IFS(H379&gt;H381,"W",H379&lt;H381,"L",H379=H381,"D")</f>
        <v>D</v>
      </c>
      <c r="J379" s="459">
        <f t="array" ref="J379">iferror(if(I379="W",lookup(H379,{5000,10000,25000,50000,70000,100000},{150,300,800,1700,2300,3500}),lookup(H379,{5000,10000,25000,50000,70000,100000},{75,150,400,850,1150,1750})),0)</f>
        <v>0</v>
      </c>
      <c r="K379" s="498" t="s">
        <v>132</v>
      </c>
      <c r="L379" s="432"/>
      <c r="M379" s="432"/>
      <c r="N379" s="432"/>
      <c r="O379" s="432"/>
      <c r="P379" s="432"/>
      <c r="Q379" s="432"/>
      <c r="R379" s="432"/>
      <c r="S379" s="432"/>
      <c r="T379" s="432"/>
      <c r="U379" s="432"/>
      <c r="V379" s="432"/>
      <c r="W379" s="432"/>
      <c r="X379" s="432"/>
      <c r="Y379" s="432"/>
      <c r="Z379" s="432"/>
    </row>
    <row r="380">
      <c r="A380" s="481">
        <v>45844.0</v>
      </c>
      <c r="B380" s="441"/>
      <c r="C380" s="441"/>
      <c r="D380" s="501"/>
      <c r="E380" s="487"/>
      <c r="F380" s="487"/>
      <c r="G380" s="487"/>
      <c r="H380" s="443"/>
      <c r="I380" s="45"/>
      <c r="J380" s="443"/>
      <c r="K380" s="498" t="s">
        <v>132</v>
      </c>
      <c r="L380" s="432"/>
      <c r="M380" s="432"/>
      <c r="N380" s="432"/>
      <c r="O380" s="432"/>
      <c r="P380" s="432"/>
      <c r="Q380" s="432"/>
      <c r="R380" s="432"/>
      <c r="S380" s="432"/>
      <c r="T380" s="432"/>
      <c r="U380" s="432"/>
      <c r="V380" s="432"/>
      <c r="W380" s="432"/>
      <c r="X380" s="432"/>
      <c r="Y380" s="432"/>
      <c r="Z380" s="432"/>
    </row>
    <row r="381">
      <c r="A381" s="481">
        <v>45844.0</v>
      </c>
      <c r="B381" s="441"/>
      <c r="C381" s="441"/>
      <c r="D381" s="483" t="s">
        <v>1137</v>
      </c>
      <c r="E381" s="442" t="s">
        <v>281</v>
      </c>
      <c r="F381" s="448">
        <v>8.36497983E8</v>
      </c>
      <c r="G381" s="442"/>
      <c r="H381" s="484">
        <f>SUM(G381:G382)</f>
        <v>0</v>
      </c>
      <c r="I381" s="485" t="str">
        <f>IFS(H381&gt;H379,"W",H381&lt;H379,"L",H381=H379,"D")</f>
        <v>D</v>
      </c>
      <c r="J381" s="459">
        <f t="array" ref="J381">iferror(if(I381="W",lookup(H381,{5000,10000,25000,50000,70000,100000},{150,300,800,1700,2300,3500}),lookup(H381,{5000,10000,25000,50000,70000,100000},{75,150,400,850,1150,1750})),0)</f>
        <v>0</v>
      </c>
      <c r="K381" s="498" t="s">
        <v>132</v>
      </c>
      <c r="L381" s="432"/>
      <c r="M381" s="432"/>
      <c r="N381" s="432"/>
      <c r="O381" s="432"/>
      <c r="P381" s="432"/>
      <c r="Q381" s="432"/>
      <c r="R381" s="432"/>
      <c r="S381" s="432"/>
      <c r="T381" s="432"/>
      <c r="U381" s="432"/>
      <c r="V381" s="432"/>
      <c r="W381" s="432"/>
      <c r="X381" s="432"/>
      <c r="Y381" s="432"/>
      <c r="Z381" s="432"/>
    </row>
    <row r="382">
      <c r="A382" s="481">
        <v>45844.0</v>
      </c>
      <c r="B382" s="45"/>
      <c r="C382" s="45"/>
      <c r="D382" s="501"/>
      <c r="E382" s="487">
        <v>1.074605814E9</v>
      </c>
      <c r="F382" s="502">
        <v>8.4420225E8</v>
      </c>
      <c r="G382" s="487"/>
      <c r="H382" s="443"/>
      <c r="I382" s="45"/>
      <c r="J382" s="443"/>
      <c r="K382" s="498" t="s">
        <v>132</v>
      </c>
      <c r="L382" s="432"/>
      <c r="M382" s="432"/>
      <c r="N382" s="432"/>
      <c r="O382" s="432"/>
      <c r="P382" s="432"/>
      <c r="Q382" s="432"/>
      <c r="R382" s="432"/>
      <c r="S382" s="432"/>
      <c r="T382" s="432"/>
      <c r="U382" s="432"/>
      <c r="V382" s="432"/>
      <c r="W382" s="432"/>
      <c r="X382" s="432"/>
      <c r="Y382" s="432"/>
      <c r="Z382" s="432"/>
    </row>
    <row r="383">
      <c r="A383" s="481">
        <v>45844.0</v>
      </c>
      <c r="B383" s="482">
        <f>A383</f>
        <v>45844</v>
      </c>
      <c r="C383" s="483" t="s">
        <v>1172</v>
      </c>
      <c r="D383" s="483" t="s">
        <v>1139</v>
      </c>
      <c r="E383" s="444" t="s">
        <v>310</v>
      </c>
      <c r="F383" s="448">
        <v>8.20511123E8</v>
      </c>
      <c r="G383" s="448">
        <v>60.0</v>
      </c>
      <c r="H383" s="484">
        <f>SUM(G383:G384)</f>
        <v>120</v>
      </c>
      <c r="I383" s="485" t="str">
        <f>IFS(H383&gt;H385,"W",H383&lt;H385,"L",H383=H385,"D")</f>
        <v>L</v>
      </c>
      <c r="J383" s="459">
        <f t="array" ref="J383">iferror(if(I383="W",lookup(H383,{5000,10000,25000,50000,70000,100000},{150,300,800,1700,2300,3500}),lookup(H383,{5000,10000,25000,50000,70000,100000},{75,150,400,850,1150,1750})),0)</f>
        <v>0</v>
      </c>
      <c r="K383" s="436"/>
      <c r="L383" s="432"/>
      <c r="M383" s="432"/>
      <c r="N383" s="432"/>
      <c r="O383" s="432"/>
      <c r="P383" s="432"/>
      <c r="Q383" s="432"/>
      <c r="R383" s="432"/>
      <c r="S383" s="432"/>
      <c r="T383" s="432"/>
      <c r="U383" s="432"/>
      <c r="V383" s="432"/>
      <c r="W383" s="432"/>
      <c r="X383" s="432"/>
      <c r="Y383" s="432"/>
      <c r="Z383" s="432"/>
    </row>
    <row r="384">
      <c r="A384" s="481">
        <v>45844.0</v>
      </c>
      <c r="B384" s="441"/>
      <c r="C384" s="441"/>
      <c r="D384" s="501"/>
      <c r="E384" s="444" t="s">
        <v>168</v>
      </c>
      <c r="F384" s="502">
        <v>8.35222775E8</v>
      </c>
      <c r="G384" s="502">
        <v>60.0</v>
      </c>
      <c r="H384" s="443"/>
      <c r="I384" s="45"/>
      <c r="J384" s="443"/>
      <c r="K384" s="436"/>
      <c r="L384" s="432"/>
      <c r="M384" s="432"/>
      <c r="N384" s="432"/>
      <c r="O384" s="432"/>
      <c r="P384" s="432"/>
      <c r="Q384" s="432"/>
      <c r="R384" s="432"/>
      <c r="S384" s="432"/>
      <c r="T384" s="432"/>
      <c r="U384" s="432"/>
      <c r="V384" s="432"/>
      <c r="W384" s="432"/>
      <c r="X384" s="432"/>
      <c r="Y384" s="432"/>
      <c r="Z384" s="432"/>
    </row>
    <row r="385">
      <c r="A385" s="481">
        <v>45844.0</v>
      </c>
      <c r="B385" s="441"/>
      <c r="C385" s="441"/>
      <c r="D385" s="483" t="s">
        <v>1137</v>
      </c>
      <c r="E385" s="448" t="s">
        <v>226</v>
      </c>
      <c r="F385" s="448">
        <v>5.94266288E8</v>
      </c>
      <c r="G385" s="448">
        <v>40.0</v>
      </c>
      <c r="H385" s="484">
        <f>SUM(G385:G386)</f>
        <v>310</v>
      </c>
      <c r="I385" s="485" t="str">
        <f>IFS(H385&gt;H383,"W",H385&lt;H383,"L",H385=H383,"D")</f>
        <v>W</v>
      </c>
      <c r="J385" s="459">
        <f t="array" ref="J385">iferror(if(I385="W",lookup(H385,{5000,10000,25000,50000,70000,100000},{150,300,800,1700,2300,3500}),lookup(H385,{5000,10000,25000,50000,70000,100000},{75,150,400,850,1150,1750})),0)</f>
        <v>0</v>
      </c>
      <c r="K385" s="436"/>
      <c r="L385" s="432"/>
      <c r="M385" s="432"/>
      <c r="N385" s="432"/>
      <c r="O385" s="432"/>
      <c r="P385" s="432"/>
      <c r="Q385" s="432"/>
      <c r="R385" s="432"/>
      <c r="S385" s="432"/>
      <c r="T385" s="432"/>
      <c r="U385" s="432"/>
      <c r="V385" s="432"/>
      <c r="W385" s="432"/>
      <c r="X385" s="432"/>
      <c r="Y385" s="432"/>
      <c r="Z385" s="432"/>
    </row>
    <row r="386">
      <c r="A386" s="481">
        <v>45844.0</v>
      </c>
      <c r="B386" s="45"/>
      <c r="C386" s="45"/>
      <c r="D386" s="501"/>
      <c r="E386" s="502" t="s">
        <v>743</v>
      </c>
      <c r="F386" s="502">
        <v>6.59060208E8</v>
      </c>
      <c r="G386" s="502">
        <v>270.0</v>
      </c>
      <c r="H386" s="443"/>
      <c r="I386" s="45"/>
      <c r="J386" s="443"/>
      <c r="K386" s="436"/>
      <c r="L386" s="432"/>
      <c r="M386" s="432"/>
      <c r="N386" s="432"/>
      <c r="O386" s="432"/>
      <c r="P386" s="432"/>
      <c r="Q386" s="432"/>
      <c r="R386" s="432"/>
      <c r="S386" s="432"/>
      <c r="T386" s="432"/>
      <c r="U386" s="432"/>
      <c r="V386" s="432"/>
      <c r="W386" s="432"/>
      <c r="X386" s="432"/>
      <c r="Y386" s="432"/>
      <c r="Z386" s="432"/>
    </row>
    <row r="387">
      <c r="A387" s="481">
        <v>45844.0</v>
      </c>
      <c r="B387" s="482">
        <f>A387</f>
        <v>45844</v>
      </c>
      <c r="C387" s="483" t="s">
        <v>1174</v>
      </c>
      <c r="D387" s="483" t="s">
        <v>1139</v>
      </c>
      <c r="E387" s="444" t="s">
        <v>370</v>
      </c>
      <c r="F387" s="448">
        <v>6.59060208E8</v>
      </c>
      <c r="G387" s="448">
        <v>10020.0</v>
      </c>
      <c r="H387" s="484">
        <f>SUM(G387:G388)</f>
        <v>10070</v>
      </c>
      <c r="I387" s="485" t="str">
        <f>IFS(H387&gt;H389,"W",H387&lt;H389,"L",H387=H389,"D")</f>
        <v>W</v>
      </c>
      <c r="J387" s="459">
        <f t="array" ref="J387">iferror(if(I387="W",lookup(H387,{5000,10000,25000,50000,70000,100000},{150,300,800,1700,2300,3500}),lookup(H387,{5000,10000,25000,50000,70000,100000},{75,150,400,850,1150,1750})),0)</f>
        <v>300</v>
      </c>
      <c r="K387" s="436"/>
      <c r="L387" s="432"/>
      <c r="M387" s="432"/>
      <c r="N387" s="432"/>
      <c r="O387" s="432"/>
      <c r="P387" s="432"/>
      <c r="Q387" s="432"/>
      <c r="R387" s="432"/>
      <c r="S387" s="432"/>
      <c r="T387" s="432"/>
      <c r="U387" s="432"/>
      <c r="V387" s="432"/>
      <c r="W387" s="432"/>
      <c r="X387" s="432"/>
      <c r="Y387" s="432"/>
      <c r="Z387" s="432"/>
    </row>
    <row r="388">
      <c r="A388" s="481">
        <v>45844.0</v>
      </c>
      <c r="B388" s="441"/>
      <c r="C388" s="441"/>
      <c r="D388" s="501"/>
      <c r="E388" s="444" t="s">
        <v>162</v>
      </c>
      <c r="F388" s="502">
        <v>8.33635123E8</v>
      </c>
      <c r="G388" s="502">
        <v>50.0</v>
      </c>
      <c r="H388" s="443"/>
      <c r="I388" s="45"/>
      <c r="J388" s="443"/>
      <c r="K388" s="436"/>
      <c r="L388" s="432"/>
      <c r="M388" s="432"/>
      <c r="N388" s="432"/>
      <c r="O388" s="432"/>
      <c r="P388" s="432"/>
      <c r="Q388" s="432"/>
      <c r="R388" s="432"/>
      <c r="S388" s="432"/>
      <c r="T388" s="432"/>
      <c r="U388" s="432"/>
      <c r="V388" s="432"/>
      <c r="W388" s="432"/>
      <c r="X388" s="432"/>
      <c r="Y388" s="432"/>
      <c r="Z388" s="432"/>
    </row>
    <row r="389">
      <c r="A389" s="481">
        <v>45844.0</v>
      </c>
      <c r="B389" s="441"/>
      <c r="C389" s="441"/>
      <c r="D389" s="483" t="s">
        <v>1143</v>
      </c>
      <c r="E389" s="102" t="s">
        <v>394</v>
      </c>
      <c r="F389" s="448">
        <v>6.63505369E8</v>
      </c>
      <c r="G389" s="448">
        <v>150.0</v>
      </c>
      <c r="H389" s="484">
        <f>SUM(G389:G390)</f>
        <v>240</v>
      </c>
      <c r="I389" s="485" t="str">
        <f>IFS(H389&gt;H387,"W",H389&lt;H387,"L",H389=H387,"D")</f>
        <v>L</v>
      </c>
      <c r="J389" s="459">
        <f t="array" ref="J389">iferror(if(I389="W",lookup(H389,{5000,10000,25000,50000,70000,100000},{150,300,800,1700,2300,3500}),lookup(H389,{5000,10000,25000,50000,70000,100000},{75,150,400,850,1150,1750})),0)</f>
        <v>0</v>
      </c>
      <c r="K389" s="436"/>
      <c r="L389" s="432"/>
      <c r="M389" s="432"/>
      <c r="N389" s="432"/>
      <c r="O389" s="432"/>
      <c r="P389" s="432"/>
      <c r="Q389" s="432"/>
      <c r="R389" s="432"/>
      <c r="S389" s="432"/>
      <c r="T389" s="432"/>
      <c r="U389" s="432"/>
      <c r="V389" s="432"/>
      <c r="W389" s="432"/>
      <c r="X389" s="432"/>
      <c r="Y389" s="432"/>
      <c r="Z389" s="432"/>
    </row>
    <row r="390">
      <c r="A390" s="481">
        <v>45844.0</v>
      </c>
      <c r="B390" s="45"/>
      <c r="C390" s="45"/>
      <c r="D390" s="501"/>
      <c r="E390" s="102" t="s">
        <v>394</v>
      </c>
      <c r="F390" s="502">
        <v>5.94266288E8</v>
      </c>
      <c r="G390" s="502">
        <v>90.0</v>
      </c>
      <c r="H390" s="443"/>
      <c r="I390" s="45"/>
      <c r="J390" s="443"/>
      <c r="K390" s="436"/>
      <c r="L390" s="432"/>
      <c r="M390" s="432"/>
      <c r="N390" s="432"/>
      <c r="O390" s="432"/>
      <c r="P390" s="432"/>
      <c r="Q390" s="432"/>
      <c r="R390" s="432"/>
      <c r="S390" s="432"/>
      <c r="T390" s="432"/>
      <c r="U390" s="432"/>
      <c r="V390" s="432"/>
      <c r="W390" s="432"/>
      <c r="X390" s="432"/>
      <c r="Y390" s="432"/>
      <c r="Z390" s="432"/>
    </row>
    <row r="391">
      <c r="A391" s="479" t="s">
        <v>116</v>
      </c>
      <c r="B391" s="480" t="s">
        <v>16</v>
      </c>
      <c r="C391" s="430" t="s">
        <v>1039</v>
      </c>
      <c r="D391" s="430" t="s">
        <v>118</v>
      </c>
      <c r="E391" s="431" t="s">
        <v>1040</v>
      </c>
      <c r="F391" s="430" t="s">
        <v>1041</v>
      </c>
      <c r="G391" s="430" t="s">
        <v>121</v>
      </c>
      <c r="H391" s="430" t="s">
        <v>1135</v>
      </c>
      <c r="I391" s="430" t="s">
        <v>122</v>
      </c>
      <c r="J391" s="430" t="s">
        <v>9</v>
      </c>
      <c r="K391" s="431" t="s">
        <v>52</v>
      </c>
      <c r="L391" s="432"/>
      <c r="M391" s="432"/>
      <c r="N391" s="432"/>
      <c r="O391" s="432"/>
      <c r="P391" s="432"/>
      <c r="Q391" s="432"/>
      <c r="R391" s="432"/>
      <c r="S391" s="432"/>
      <c r="T391" s="432"/>
      <c r="U391" s="432"/>
      <c r="V391" s="432"/>
      <c r="W391" s="432"/>
      <c r="X391" s="432"/>
      <c r="Y391" s="432"/>
      <c r="Z391" s="432"/>
    </row>
    <row r="392">
      <c r="A392" s="481">
        <v>45845.0</v>
      </c>
      <c r="B392" s="482">
        <f>A392</f>
        <v>45845</v>
      </c>
      <c r="C392" s="483" t="s">
        <v>1136</v>
      </c>
      <c r="D392" s="511" t="s">
        <v>1137</v>
      </c>
      <c r="E392" s="448" t="s">
        <v>319</v>
      </c>
      <c r="F392" s="448">
        <v>5.94266288E8</v>
      </c>
      <c r="G392" s="448">
        <v>20.0</v>
      </c>
      <c r="H392" s="484">
        <f>SUM(G392:G393)</f>
        <v>120</v>
      </c>
      <c r="I392" s="485" t="str">
        <f>IFS(H392&gt;H394,"W",H392&lt;H394,"L",H392=H394,"D")</f>
        <v>L</v>
      </c>
      <c r="J392" s="459">
        <f t="array" ref="J392">iferror(if(I392="W",lookup(H392,{5000,10000,25000,50000,70000,100000},{150,300,800,1700,2300,3500}),lookup(H392,{5000,10000,25000,50000,70000,100000},{75,150,400,850,1150,1750})),0)</f>
        <v>0</v>
      </c>
      <c r="K392" s="497"/>
      <c r="L392" s="432"/>
      <c r="M392" s="432"/>
      <c r="N392" s="432"/>
      <c r="O392" s="432"/>
      <c r="P392" s="432"/>
      <c r="Q392" s="432"/>
      <c r="R392" s="432"/>
      <c r="S392" s="432"/>
      <c r="T392" s="432"/>
      <c r="U392" s="432"/>
      <c r="V392" s="432"/>
      <c r="W392" s="432"/>
      <c r="X392" s="432"/>
      <c r="Y392" s="432"/>
      <c r="Z392" s="432"/>
    </row>
    <row r="393">
      <c r="A393" s="481">
        <v>45845.0</v>
      </c>
      <c r="B393" s="441"/>
      <c r="C393" s="441"/>
      <c r="D393" s="486"/>
      <c r="E393" s="448" t="s">
        <v>310</v>
      </c>
      <c r="F393" s="448">
        <v>8.20511123E8</v>
      </c>
      <c r="G393" s="448">
        <v>100.0</v>
      </c>
      <c r="H393" s="443"/>
      <c r="I393" s="45"/>
      <c r="J393" s="443"/>
      <c r="K393" s="497"/>
      <c r="L393" s="432"/>
      <c r="M393" s="432"/>
      <c r="N393" s="432"/>
      <c r="O393" s="432"/>
      <c r="P393" s="432"/>
      <c r="Q393" s="432"/>
      <c r="R393" s="432"/>
      <c r="S393" s="432"/>
      <c r="T393" s="432"/>
      <c r="U393" s="432"/>
      <c r="V393" s="432"/>
      <c r="W393" s="432"/>
      <c r="X393" s="432"/>
      <c r="Y393" s="432"/>
      <c r="Z393" s="432"/>
    </row>
    <row r="394">
      <c r="A394" s="481">
        <v>45845.0</v>
      </c>
      <c r="B394" s="441"/>
      <c r="C394" s="441"/>
      <c r="D394" s="511" t="s">
        <v>1222</v>
      </c>
      <c r="E394" s="444" t="s">
        <v>1210</v>
      </c>
      <c r="F394" s="448">
        <v>7.17924207E8</v>
      </c>
      <c r="G394" s="448">
        <v>100.0</v>
      </c>
      <c r="H394" s="484">
        <f>SUM(G394:G395)</f>
        <v>171</v>
      </c>
      <c r="I394" s="485" t="str">
        <f>IFS(H394&gt;H392,"W",H394&lt;H392,"L",H394=H392,"D")</f>
        <v>W</v>
      </c>
      <c r="J394" s="459">
        <f t="array" ref="J394">iferror(if(I394="W",lookup(H394,{5000,10000,25000,50000,70000,100000},{150,300,800,1700,2300,3500}),lookup(H394,{5000,10000,25000,50000,70000,100000},{75,150,400,850,1150,1750})),0)</f>
        <v>0</v>
      </c>
      <c r="K394" s="497"/>
      <c r="L394" s="432"/>
      <c r="M394" s="432"/>
      <c r="N394" s="432"/>
      <c r="O394" s="432"/>
      <c r="P394" s="432"/>
      <c r="Q394" s="432"/>
      <c r="R394" s="432"/>
      <c r="S394" s="432"/>
      <c r="T394" s="432"/>
      <c r="U394" s="432"/>
      <c r="V394" s="432"/>
      <c r="W394" s="432"/>
      <c r="X394" s="432"/>
      <c r="Y394" s="432"/>
      <c r="Z394" s="432"/>
    </row>
    <row r="395">
      <c r="A395" s="481">
        <v>45845.0</v>
      </c>
      <c r="B395" s="45"/>
      <c r="C395" s="45"/>
      <c r="D395" s="486"/>
      <c r="E395" s="444">
        <v>6.73519272E8</v>
      </c>
      <c r="F395" s="448">
        <v>4.61321864E8</v>
      </c>
      <c r="G395" s="448">
        <v>71.0</v>
      </c>
      <c r="H395" s="443"/>
      <c r="I395" s="45"/>
      <c r="J395" s="443"/>
      <c r="K395" s="497"/>
      <c r="L395" s="432"/>
      <c r="M395" s="432"/>
      <c r="N395" s="432"/>
      <c r="O395" s="432"/>
      <c r="P395" s="432"/>
      <c r="Q395" s="432"/>
      <c r="R395" s="432"/>
      <c r="S395" s="432"/>
      <c r="T395" s="432"/>
      <c r="U395" s="432"/>
      <c r="V395" s="432"/>
      <c r="W395" s="432"/>
      <c r="X395" s="432"/>
      <c r="Y395" s="432"/>
      <c r="Z395" s="432"/>
    </row>
    <row r="396">
      <c r="A396" s="481">
        <v>45845.0</v>
      </c>
      <c r="B396" s="482">
        <f>A396</f>
        <v>45845</v>
      </c>
      <c r="C396" s="483" t="s">
        <v>1141</v>
      </c>
      <c r="D396" s="511" t="s">
        <v>1143</v>
      </c>
      <c r="E396" s="442"/>
      <c r="F396" s="442"/>
      <c r="G396" s="442"/>
      <c r="H396" s="484">
        <f>SUM(G396:G397)</f>
        <v>0</v>
      </c>
      <c r="I396" s="485" t="str">
        <f>IFS(H396&gt;H398,"W",H396&lt;H398,"L",H396=H398,"D")</f>
        <v>D</v>
      </c>
      <c r="J396" s="459">
        <f t="array" ref="J396">iferror(if(I396="W",lookup(H396,{5000,10000,25000,50000,70000,100000},{150,300,800,1700,2300,3500}),lookup(H396,{5000,10000,25000,50000,70000,100000},{75,150,400,850,1150,1750})),0)</f>
        <v>0</v>
      </c>
      <c r="K396" s="497"/>
      <c r="L396" s="432"/>
      <c r="M396" s="432"/>
      <c r="N396" s="432"/>
      <c r="O396" s="432"/>
      <c r="P396" s="432"/>
      <c r="Q396" s="432"/>
      <c r="R396" s="432"/>
      <c r="S396" s="432"/>
      <c r="T396" s="432"/>
      <c r="U396" s="432"/>
      <c r="V396" s="432"/>
      <c r="W396" s="432"/>
      <c r="X396" s="432"/>
      <c r="Y396" s="432"/>
      <c r="Z396" s="432"/>
    </row>
    <row r="397">
      <c r="A397" s="481">
        <v>45845.0</v>
      </c>
      <c r="B397" s="441"/>
      <c r="C397" s="441"/>
      <c r="D397" s="486"/>
      <c r="E397" s="442"/>
      <c r="F397" s="442"/>
      <c r="G397" s="442"/>
      <c r="H397" s="443"/>
      <c r="I397" s="45"/>
      <c r="J397" s="443"/>
      <c r="K397" s="497"/>
      <c r="L397" s="432"/>
      <c r="M397" s="432"/>
      <c r="N397" s="432"/>
      <c r="O397" s="432"/>
      <c r="P397" s="432"/>
      <c r="Q397" s="432"/>
      <c r="R397" s="432"/>
      <c r="S397" s="432"/>
      <c r="T397" s="432"/>
      <c r="U397" s="432"/>
      <c r="V397" s="432"/>
      <c r="W397" s="432"/>
      <c r="X397" s="432"/>
      <c r="Y397" s="432"/>
      <c r="Z397" s="432"/>
    </row>
    <row r="398">
      <c r="A398" s="481">
        <v>45845.0</v>
      </c>
      <c r="B398" s="441"/>
      <c r="C398" s="441"/>
      <c r="D398" s="511" t="s">
        <v>1145</v>
      </c>
      <c r="E398" s="442"/>
      <c r="F398" s="442"/>
      <c r="G398" s="442"/>
      <c r="H398" s="484">
        <f>SUM(G398:G399)</f>
        <v>0</v>
      </c>
      <c r="I398" s="485" t="str">
        <f>IFS(H398&gt;H396,"W",H398&lt;H396,"L",H398=H396,"D")</f>
        <v>D</v>
      </c>
      <c r="J398" s="459">
        <f t="array" ref="J398">iferror(if(I398="W",lookup(H398,{5000,10000,25000,50000,70000,100000},{150,300,800,1700,2300,3500}),lookup(H398,{5000,10000,25000,50000,70000,100000},{75,150,400,850,1150,1750})),0)</f>
        <v>0</v>
      </c>
      <c r="K398" s="497"/>
      <c r="L398" s="432"/>
      <c r="M398" s="432"/>
      <c r="N398" s="432"/>
      <c r="O398" s="432"/>
      <c r="P398" s="432"/>
      <c r="Q398" s="432"/>
      <c r="R398" s="432"/>
      <c r="S398" s="432"/>
      <c r="T398" s="432"/>
      <c r="U398" s="432"/>
      <c r="V398" s="432"/>
      <c r="W398" s="432"/>
      <c r="X398" s="432"/>
      <c r="Y398" s="432"/>
      <c r="Z398" s="432"/>
    </row>
    <row r="399">
      <c r="A399" s="481">
        <v>45845.0</v>
      </c>
      <c r="B399" s="45"/>
      <c r="C399" s="45"/>
      <c r="D399" s="486"/>
      <c r="E399" s="442"/>
      <c r="F399" s="442"/>
      <c r="G399" s="442"/>
      <c r="H399" s="443"/>
      <c r="I399" s="45"/>
      <c r="J399" s="443"/>
      <c r="K399" s="497"/>
      <c r="L399" s="432"/>
      <c r="M399" s="432"/>
      <c r="N399" s="432"/>
      <c r="O399" s="432"/>
      <c r="P399" s="432"/>
      <c r="Q399" s="432"/>
      <c r="R399" s="432"/>
      <c r="S399" s="432"/>
      <c r="T399" s="432"/>
      <c r="U399" s="432"/>
      <c r="V399" s="432"/>
      <c r="W399" s="432"/>
      <c r="X399" s="432"/>
      <c r="Y399" s="432"/>
      <c r="Z399" s="432"/>
    </row>
    <row r="400">
      <c r="A400" s="481">
        <v>45845.0</v>
      </c>
      <c r="B400" s="482">
        <f>A400</f>
        <v>45845</v>
      </c>
      <c r="C400" s="483" t="s">
        <v>1142</v>
      </c>
      <c r="D400" s="511" t="s">
        <v>1223</v>
      </c>
      <c r="E400" s="512" t="s">
        <v>226</v>
      </c>
      <c r="F400" s="448">
        <v>5.94266288E8</v>
      </c>
      <c r="G400" s="448">
        <v>100.0</v>
      </c>
      <c r="H400" s="484">
        <f>SUM(G400:G401)</f>
        <v>270</v>
      </c>
      <c r="I400" s="485" t="str">
        <f>IFS(H400&gt;H402,"W",H400&lt;H402,"L",H400=H402,"D")</f>
        <v>L</v>
      </c>
      <c r="J400" s="459">
        <f t="array" ref="J400">iferror(if(I400="W",lookup(H400,{5000,10000,25000,50000,70000,100000},{150,300,800,1700,2300,3500}),lookup(H400,{5000,10000,25000,50000,70000,100000},{75,150,400,850,1150,1750})),0)</f>
        <v>0</v>
      </c>
      <c r="K400" s="436"/>
      <c r="L400" s="432"/>
      <c r="M400" s="432"/>
      <c r="N400" s="432"/>
      <c r="O400" s="432"/>
      <c r="P400" s="432"/>
      <c r="Q400" s="432"/>
      <c r="R400" s="432"/>
      <c r="S400" s="432"/>
      <c r="T400" s="432"/>
      <c r="U400" s="432"/>
      <c r="V400" s="432"/>
      <c r="W400" s="432"/>
      <c r="X400" s="432"/>
      <c r="Y400" s="432"/>
      <c r="Z400" s="432"/>
    </row>
    <row r="401">
      <c r="A401" s="481">
        <v>45845.0</v>
      </c>
      <c r="B401" s="441"/>
      <c r="C401" s="441"/>
      <c r="D401" s="486"/>
      <c r="E401" s="448" t="s">
        <v>448</v>
      </c>
      <c r="F401" s="448">
        <v>5.86294912E8</v>
      </c>
      <c r="G401" s="448">
        <v>170.0</v>
      </c>
      <c r="H401" s="443"/>
      <c r="I401" s="45"/>
      <c r="J401" s="443"/>
      <c r="K401" s="436"/>
      <c r="L401" s="432"/>
      <c r="M401" s="432"/>
      <c r="N401" s="432"/>
      <c r="O401" s="432"/>
      <c r="P401" s="432"/>
      <c r="Q401" s="432"/>
      <c r="R401" s="432"/>
      <c r="S401" s="432"/>
      <c r="T401" s="432"/>
      <c r="U401" s="432"/>
      <c r="V401" s="432"/>
      <c r="W401" s="432"/>
      <c r="X401" s="432"/>
      <c r="Y401" s="432"/>
      <c r="Z401" s="432"/>
    </row>
    <row r="402">
      <c r="A402" s="481">
        <v>45845.0</v>
      </c>
      <c r="B402" s="441"/>
      <c r="C402" s="441"/>
      <c r="D402" s="511" t="s">
        <v>1224</v>
      </c>
      <c r="E402" s="513" t="s">
        <v>342</v>
      </c>
      <c r="F402" s="448">
        <v>6.15137564E8</v>
      </c>
      <c r="G402" s="448">
        <v>100.0</v>
      </c>
      <c r="H402" s="484">
        <f>SUM(G402:G403)</f>
        <v>281</v>
      </c>
      <c r="I402" s="485" t="str">
        <f>IFS(H402&gt;H400,"W",H402&lt;H400,"L",H402=H400,"D")</f>
        <v>W</v>
      </c>
      <c r="J402" s="459">
        <f t="array" ref="J402">iferror(if(I402="W",lookup(H402,{5000,10000,25000,50000,70000,100000},{150,300,800,1700,2300,3500}),lookup(H402,{5000,10000,25000,50000,70000,100000},{75,150,400,850,1150,1750})),0)</f>
        <v>0</v>
      </c>
      <c r="K402" s="436"/>
      <c r="L402" s="432"/>
      <c r="M402" s="432"/>
      <c r="N402" s="432"/>
      <c r="O402" s="432"/>
      <c r="P402" s="432"/>
      <c r="Q402" s="432"/>
      <c r="R402" s="432"/>
      <c r="S402" s="432"/>
      <c r="T402" s="432"/>
      <c r="U402" s="432"/>
      <c r="V402" s="432"/>
      <c r="W402" s="432"/>
      <c r="X402" s="432"/>
      <c r="Y402" s="432"/>
      <c r="Z402" s="432"/>
    </row>
    <row r="403">
      <c r="A403" s="481">
        <v>45845.0</v>
      </c>
      <c r="B403" s="45"/>
      <c r="C403" s="45"/>
      <c r="D403" s="486"/>
      <c r="E403" s="513" t="s">
        <v>343</v>
      </c>
      <c r="F403" s="448">
        <v>1.677086379E9</v>
      </c>
      <c r="G403" s="448">
        <v>181.0</v>
      </c>
      <c r="H403" s="443"/>
      <c r="I403" s="45"/>
      <c r="J403" s="443"/>
      <c r="K403" s="436"/>
      <c r="L403" s="432"/>
      <c r="M403" s="432"/>
      <c r="N403" s="432"/>
      <c r="O403" s="432"/>
      <c r="P403" s="432"/>
      <c r="Q403" s="432"/>
      <c r="R403" s="432"/>
      <c r="S403" s="432"/>
      <c r="T403" s="432"/>
      <c r="U403" s="432"/>
      <c r="V403" s="432"/>
      <c r="W403" s="432"/>
      <c r="X403" s="432"/>
      <c r="Y403" s="432"/>
      <c r="Z403" s="432"/>
    </row>
    <row r="404">
      <c r="A404" s="481">
        <v>45845.0</v>
      </c>
      <c r="B404" s="482">
        <f>A404</f>
        <v>45845</v>
      </c>
      <c r="C404" s="483" t="s">
        <v>1144</v>
      </c>
      <c r="D404" s="511" t="s">
        <v>1225</v>
      </c>
      <c r="E404" s="101" t="s">
        <v>883</v>
      </c>
      <c r="F404" s="448">
        <v>7.72107072E8</v>
      </c>
      <c r="G404" s="448">
        <v>3080.0</v>
      </c>
      <c r="H404" s="484">
        <f>SUM(G404:G405)</f>
        <v>7120</v>
      </c>
      <c r="I404" s="485" t="str">
        <f>IFS(H404&gt;H406,"W",H404&lt;H406,"L",H404=H406,"D")</f>
        <v>W</v>
      </c>
      <c r="J404" s="459">
        <f t="array" ref="J404">iferror(if(I404="W",lookup(H404,{5000,10000,25000,50000,70000,100000},{150,300,800,1700,2300,3500}),lookup(H404,{5000,10000,25000,50000,70000,100000},{75,150,400,850,1150,1750})),0)</f>
        <v>150</v>
      </c>
      <c r="K404" s="497"/>
      <c r="L404" s="432"/>
      <c r="M404" s="432"/>
      <c r="N404" s="432"/>
      <c r="O404" s="432"/>
      <c r="P404" s="432"/>
      <c r="Q404" s="432"/>
      <c r="R404" s="432"/>
      <c r="S404" s="432"/>
      <c r="T404" s="432"/>
      <c r="U404" s="432"/>
      <c r="V404" s="432"/>
      <c r="W404" s="432"/>
      <c r="X404" s="432"/>
      <c r="Y404" s="432"/>
      <c r="Z404" s="432"/>
    </row>
    <row r="405">
      <c r="A405" s="481">
        <v>45845.0</v>
      </c>
      <c r="B405" s="441"/>
      <c r="C405" s="441"/>
      <c r="D405" s="486"/>
      <c r="E405" s="101" t="s">
        <v>1212</v>
      </c>
      <c r="F405" s="448">
        <v>7.33753743E8</v>
      </c>
      <c r="G405" s="448">
        <v>4040.0</v>
      </c>
      <c r="H405" s="443"/>
      <c r="I405" s="45"/>
      <c r="J405" s="443"/>
      <c r="K405" s="497"/>
      <c r="L405" s="432"/>
      <c r="M405" s="432"/>
      <c r="N405" s="432"/>
      <c r="O405" s="432"/>
      <c r="P405" s="432"/>
      <c r="Q405" s="432"/>
      <c r="R405" s="432"/>
      <c r="S405" s="432"/>
      <c r="T405" s="432"/>
      <c r="U405" s="432"/>
      <c r="V405" s="432"/>
      <c r="W405" s="432"/>
      <c r="X405" s="432"/>
      <c r="Y405" s="432"/>
      <c r="Z405" s="432"/>
    </row>
    <row r="406">
      <c r="A406" s="481">
        <v>45845.0</v>
      </c>
      <c r="B406" s="441"/>
      <c r="C406" s="441"/>
      <c r="D406" s="511" t="s">
        <v>1226</v>
      </c>
      <c r="E406" s="101" t="s">
        <v>611</v>
      </c>
      <c r="F406" s="448">
        <v>4.64680746E8</v>
      </c>
      <c r="G406" s="448">
        <v>3620.0</v>
      </c>
      <c r="H406" s="484">
        <f>SUM(G406:G407)</f>
        <v>4500</v>
      </c>
      <c r="I406" s="485" t="str">
        <f>IFS(H406&gt;H404,"W",H406&lt;H404,"L",H406=H404,"D")</f>
        <v>L</v>
      </c>
      <c r="J406" s="459">
        <f t="array" ref="J406">iferror(if(I406="W",lookup(H406,{5000,10000,25000,50000,70000,100000},{150,300,800,1700,2300,3500}),lookup(H406,{5000,10000,25000,50000,70000,100000},{75,150,400,850,1150,1750})),0)</f>
        <v>0</v>
      </c>
      <c r="K406" s="497"/>
      <c r="L406" s="432"/>
      <c r="M406" s="432"/>
      <c r="N406" s="432"/>
      <c r="O406" s="432"/>
      <c r="P406" s="432"/>
      <c r="Q406" s="432"/>
      <c r="R406" s="432"/>
      <c r="S406" s="432"/>
      <c r="T406" s="432"/>
      <c r="U406" s="432"/>
      <c r="V406" s="432"/>
      <c r="W406" s="432"/>
      <c r="X406" s="432"/>
      <c r="Y406" s="432"/>
      <c r="Z406" s="432"/>
    </row>
    <row r="407">
      <c r="A407" s="481">
        <v>45845.0</v>
      </c>
      <c r="B407" s="45"/>
      <c r="C407" s="45"/>
      <c r="D407" s="486"/>
      <c r="E407" s="101" t="s">
        <v>884</v>
      </c>
      <c r="F407" s="448">
        <v>8.20046682E8</v>
      </c>
      <c r="G407" s="448">
        <v>880.0</v>
      </c>
      <c r="H407" s="443"/>
      <c r="I407" s="45"/>
      <c r="J407" s="443"/>
      <c r="K407" s="497"/>
      <c r="L407" s="432"/>
      <c r="M407" s="432"/>
      <c r="N407" s="432"/>
      <c r="O407" s="432"/>
      <c r="P407" s="432"/>
      <c r="Q407" s="432"/>
      <c r="R407" s="432"/>
      <c r="S407" s="432"/>
      <c r="T407" s="432"/>
      <c r="U407" s="432"/>
      <c r="V407" s="432"/>
      <c r="W407" s="432"/>
      <c r="X407" s="432"/>
      <c r="Y407" s="432"/>
      <c r="Z407" s="432"/>
    </row>
    <row r="408">
      <c r="A408" s="481">
        <v>45845.0</v>
      </c>
      <c r="B408" s="482">
        <f>A408</f>
        <v>45845</v>
      </c>
      <c r="C408" s="483" t="s">
        <v>1147</v>
      </c>
      <c r="D408" s="511" t="s">
        <v>1146</v>
      </c>
      <c r="E408" s="502"/>
      <c r="F408" s="487"/>
      <c r="G408" s="487"/>
      <c r="H408" s="484">
        <f>SUM(G408:G409)</f>
        <v>0</v>
      </c>
      <c r="I408" s="485" t="str">
        <f>IFS(H408&gt;H410,"W",H408&lt;H410,"L",H408=H410,"D")</f>
        <v>D</v>
      </c>
      <c r="J408" s="459">
        <f t="array" ref="J408">iferror(if(I408="W",lookup(H408,{5000,10000,25000,50000,70000,100000},{150,300,800,1700,2300,3500}),lookup(H408,{5000,10000,25000,50000,70000,100000},{75,150,400,850,1150,1750})),0)</f>
        <v>0</v>
      </c>
      <c r="K408" s="498" t="s">
        <v>132</v>
      </c>
      <c r="L408" s="432"/>
      <c r="M408" s="432"/>
      <c r="N408" s="432"/>
      <c r="O408" s="432"/>
      <c r="P408" s="432"/>
      <c r="Q408" s="432"/>
      <c r="R408" s="432"/>
      <c r="S408" s="432"/>
      <c r="T408" s="432"/>
      <c r="U408" s="432"/>
      <c r="V408" s="432"/>
      <c r="W408" s="432"/>
      <c r="X408" s="432"/>
      <c r="Y408" s="432"/>
      <c r="Z408" s="432"/>
    </row>
    <row r="409">
      <c r="A409" s="481">
        <v>45845.0</v>
      </c>
      <c r="B409" s="441"/>
      <c r="C409" s="441"/>
      <c r="D409" s="486"/>
      <c r="E409" s="448"/>
      <c r="F409" s="442"/>
      <c r="G409" s="442"/>
      <c r="H409" s="443"/>
      <c r="I409" s="45"/>
      <c r="J409" s="443"/>
      <c r="K409" s="498" t="s">
        <v>132</v>
      </c>
      <c r="L409" s="432"/>
      <c r="M409" s="432"/>
      <c r="N409" s="432"/>
      <c r="O409" s="432"/>
      <c r="P409" s="432"/>
      <c r="Q409" s="432"/>
      <c r="R409" s="432"/>
      <c r="S409" s="432"/>
      <c r="T409" s="432"/>
      <c r="U409" s="432"/>
      <c r="V409" s="432"/>
      <c r="W409" s="432"/>
      <c r="X409" s="432"/>
      <c r="Y409" s="432"/>
      <c r="Z409" s="432"/>
    </row>
    <row r="410">
      <c r="A410" s="481">
        <v>45845.0</v>
      </c>
      <c r="B410" s="441"/>
      <c r="C410" s="441"/>
      <c r="D410" s="511" t="s">
        <v>1227</v>
      </c>
      <c r="E410" s="487" t="s">
        <v>466</v>
      </c>
      <c r="F410" s="502">
        <v>5.08085171E8</v>
      </c>
      <c r="G410" s="487"/>
      <c r="H410" s="484">
        <f>SUM(G410:G411)</f>
        <v>0</v>
      </c>
      <c r="I410" s="485" t="str">
        <f>IFS(H410&gt;H408,"W",H410&lt;H408,"L",H410=H408,"D")</f>
        <v>D</v>
      </c>
      <c r="J410" s="459">
        <f t="array" ref="J410">iferror(if(I410="W",lookup(H410,{5000,10000,25000,50000,70000,100000},{150,300,800,1700,2300,3500}),lookup(H410,{5000,10000,25000,50000,70000,100000},{75,150,400,850,1150,1750})),0)</f>
        <v>0</v>
      </c>
      <c r="K410" s="498" t="s">
        <v>132</v>
      </c>
      <c r="L410" s="432"/>
      <c r="M410" s="432"/>
      <c r="N410" s="432"/>
      <c r="O410" s="432"/>
      <c r="P410" s="432"/>
      <c r="Q410" s="432"/>
      <c r="R410" s="432"/>
      <c r="S410" s="432"/>
      <c r="T410" s="432"/>
      <c r="U410" s="432"/>
      <c r="V410" s="432"/>
      <c r="W410" s="432"/>
      <c r="X410" s="432"/>
      <c r="Y410" s="432"/>
      <c r="Z410" s="432"/>
    </row>
    <row r="411">
      <c r="A411" s="481">
        <v>45845.0</v>
      </c>
      <c r="B411" s="45"/>
      <c r="C411" s="45"/>
      <c r="D411" s="486"/>
      <c r="E411" s="442"/>
      <c r="F411" s="442"/>
      <c r="G411" s="442"/>
      <c r="H411" s="443"/>
      <c r="I411" s="45"/>
      <c r="J411" s="443"/>
      <c r="K411" s="498" t="s">
        <v>132</v>
      </c>
      <c r="L411" s="432"/>
      <c r="M411" s="432"/>
      <c r="N411" s="432"/>
      <c r="O411" s="432"/>
      <c r="P411" s="432"/>
      <c r="Q411" s="432"/>
      <c r="R411" s="432"/>
      <c r="S411" s="432"/>
      <c r="T411" s="432"/>
      <c r="U411" s="432"/>
      <c r="V411" s="432"/>
      <c r="W411" s="432"/>
      <c r="X411" s="432"/>
      <c r="Y411" s="432"/>
      <c r="Z411" s="432"/>
    </row>
    <row r="412">
      <c r="A412" s="481">
        <v>45845.0</v>
      </c>
      <c r="B412" s="482">
        <f>A412</f>
        <v>45845</v>
      </c>
      <c r="C412" s="483" t="s">
        <v>1149</v>
      </c>
      <c r="D412" s="511" t="s">
        <v>1158</v>
      </c>
      <c r="E412" s="514" t="s">
        <v>251</v>
      </c>
      <c r="F412" s="502">
        <v>7.25853031E8</v>
      </c>
      <c r="G412" s="502">
        <v>100541.0</v>
      </c>
      <c r="H412" s="484">
        <f>SUM(G412:G413)</f>
        <v>103181</v>
      </c>
      <c r="I412" s="485" t="str">
        <f>IFS(H412&gt;H414,"W",H412&lt;H414,"L",H412=H414,"D")</f>
        <v>W</v>
      </c>
      <c r="J412" s="459">
        <f t="array" ref="J412">iferror(if(I412="W",lookup(H412,{5000,10000,25000,50000,70000,100000},{150,300,800,1700,2300,3500}),lookup(H412,{5000,10000,25000,50000,70000,100000},{75,150,400,850,1150,1750})),0)</f>
        <v>3500</v>
      </c>
      <c r="K412" s="436"/>
      <c r="L412" s="432"/>
      <c r="M412" s="432"/>
      <c r="N412" s="432"/>
      <c r="O412" s="432"/>
      <c r="P412" s="432"/>
      <c r="Q412" s="432"/>
      <c r="R412" s="432"/>
      <c r="S412" s="432"/>
      <c r="T412" s="432"/>
      <c r="U412" s="432"/>
      <c r="V412" s="432"/>
      <c r="W412" s="432"/>
      <c r="X412" s="432"/>
      <c r="Y412" s="432"/>
      <c r="Z412" s="432"/>
    </row>
    <row r="413">
      <c r="A413" s="481">
        <v>45845.0</v>
      </c>
      <c r="B413" s="441"/>
      <c r="C413" s="441"/>
      <c r="D413" s="486"/>
      <c r="E413" s="514" t="s">
        <v>333</v>
      </c>
      <c r="F413" s="448">
        <v>8.06954002E8</v>
      </c>
      <c r="G413" s="448">
        <v>2640.0</v>
      </c>
      <c r="H413" s="443"/>
      <c r="I413" s="45"/>
      <c r="J413" s="443"/>
      <c r="K413" s="436"/>
      <c r="L413" s="432"/>
      <c r="M413" s="432"/>
      <c r="N413" s="432"/>
      <c r="O413" s="432"/>
      <c r="P413" s="432"/>
      <c r="Q413" s="432"/>
      <c r="R413" s="432"/>
      <c r="S413" s="432"/>
      <c r="T413" s="432"/>
      <c r="U413" s="432"/>
      <c r="V413" s="432"/>
      <c r="W413" s="432"/>
      <c r="X413" s="432"/>
      <c r="Y413" s="432"/>
      <c r="Z413" s="432"/>
    </row>
    <row r="414">
      <c r="A414" s="481">
        <v>45845.0</v>
      </c>
      <c r="B414" s="441"/>
      <c r="C414" s="441"/>
      <c r="D414" s="511" t="s">
        <v>1159</v>
      </c>
      <c r="E414" s="148" t="s">
        <v>371</v>
      </c>
      <c r="F414" s="502">
        <v>1.8792916E9</v>
      </c>
      <c r="G414" s="448">
        <v>540.0</v>
      </c>
      <c r="H414" s="484">
        <f>SUM(G414:G415)</f>
        <v>2140</v>
      </c>
      <c r="I414" s="485" t="str">
        <f>IFS(H414&gt;H412,"W",H414&lt;H412,"L",H414=H412,"D")</f>
        <v>L</v>
      </c>
      <c r="J414" s="459">
        <f t="array" ref="J414">iferror(if(I414="W",lookup(H414,{5000,10000,25000,50000,70000,100000},{150,300,800,1700,2300,3500}),lookup(H414,{5000,10000,25000,50000,70000,100000},{75,150,400,850,1150,1750})),0)</f>
        <v>0</v>
      </c>
      <c r="K414" s="436"/>
      <c r="L414" s="432"/>
      <c r="M414" s="432"/>
      <c r="N414" s="432"/>
      <c r="O414" s="432"/>
      <c r="P414" s="432"/>
      <c r="Q414" s="432"/>
      <c r="R414" s="432"/>
      <c r="S414" s="432"/>
      <c r="T414" s="432"/>
      <c r="U414" s="432"/>
      <c r="V414" s="432"/>
      <c r="W414" s="432"/>
      <c r="X414" s="432"/>
      <c r="Y414" s="432"/>
      <c r="Z414" s="432"/>
    </row>
    <row r="415">
      <c r="A415" s="481">
        <v>45845.0</v>
      </c>
      <c r="B415" s="45"/>
      <c r="C415" s="45"/>
      <c r="D415" s="486"/>
      <c r="E415" s="148" t="s">
        <v>755</v>
      </c>
      <c r="F415" s="448">
        <v>6.8999334E8</v>
      </c>
      <c r="G415" s="448">
        <v>1600.0</v>
      </c>
      <c r="H415" s="443"/>
      <c r="I415" s="45"/>
      <c r="J415" s="443"/>
      <c r="K415" s="436"/>
      <c r="L415" s="432"/>
      <c r="M415" s="432"/>
      <c r="N415" s="432"/>
      <c r="O415" s="432"/>
      <c r="P415" s="432"/>
      <c r="Q415" s="432"/>
      <c r="R415" s="432"/>
      <c r="S415" s="432"/>
      <c r="T415" s="432"/>
      <c r="U415" s="432"/>
      <c r="V415" s="432"/>
      <c r="W415" s="432"/>
      <c r="X415" s="432"/>
      <c r="Y415" s="432"/>
      <c r="Z415" s="432"/>
    </row>
    <row r="416">
      <c r="A416" s="481">
        <v>45845.0</v>
      </c>
      <c r="B416" s="482">
        <f>A416</f>
        <v>45845</v>
      </c>
      <c r="C416" s="483" t="s">
        <v>1152</v>
      </c>
      <c r="D416" s="511" t="s">
        <v>1228</v>
      </c>
      <c r="E416" s="487">
        <v>1.056602089E9</v>
      </c>
      <c r="F416" s="502">
        <v>8.26057828E8</v>
      </c>
      <c r="G416" s="442"/>
      <c r="H416" s="484">
        <f>SUM(G416:G417)</f>
        <v>0</v>
      </c>
      <c r="I416" s="485" t="str">
        <f>IFS(H416&gt;H418,"W",H416&lt;H418,"L",H416=H418,"D")</f>
        <v>D</v>
      </c>
      <c r="J416" s="459">
        <f t="array" ref="J416">iferror(if(I416="W",lookup(H416,{5000,10000,25000,50000,70000,100000},{150,300,800,1700,2300,3500}),lookup(H416,{5000,10000,25000,50000,70000,100000},{75,150,400,850,1150,1750})),0)</f>
        <v>0</v>
      </c>
      <c r="K416" s="498" t="s">
        <v>132</v>
      </c>
      <c r="L416" s="432"/>
      <c r="M416" s="432"/>
      <c r="N416" s="432"/>
      <c r="O416" s="432"/>
      <c r="P416" s="432"/>
      <c r="Q416" s="432"/>
      <c r="R416" s="432"/>
      <c r="S416" s="432"/>
      <c r="T416" s="432"/>
      <c r="U416" s="432"/>
      <c r="V416" s="432"/>
      <c r="W416" s="432"/>
      <c r="X416" s="432"/>
      <c r="Y416" s="432"/>
      <c r="Z416" s="432"/>
    </row>
    <row r="417">
      <c r="A417" s="481">
        <v>45845.0</v>
      </c>
      <c r="B417" s="441"/>
      <c r="C417" s="441"/>
      <c r="D417" s="486"/>
      <c r="E417" s="442"/>
      <c r="F417" s="442"/>
      <c r="G417" s="442"/>
      <c r="H417" s="443"/>
      <c r="I417" s="45"/>
      <c r="J417" s="443"/>
      <c r="K417" s="498" t="s">
        <v>132</v>
      </c>
      <c r="L417" s="432"/>
      <c r="M417" s="432"/>
      <c r="N417" s="432"/>
      <c r="O417" s="432"/>
      <c r="P417" s="432"/>
      <c r="Q417" s="432"/>
      <c r="R417" s="432"/>
      <c r="S417" s="432"/>
      <c r="T417" s="432"/>
      <c r="U417" s="432"/>
      <c r="V417" s="432"/>
      <c r="W417" s="432"/>
      <c r="X417" s="432"/>
      <c r="Y417" s="432"/>
      <c r="Z417" s="432"/>
    </row>
    <row r="418">
      <c r="A418" s="481">
        <v>45845.0</v>
      </c>
      <c r="B418" s="441"/>
      <c r="C418" s="441"/>
      <c r="D418" s="511" t="s">
        <v>1165</v>
      </c>
      <c r="E418" s="487" t="s">
        <v>415</v>
      </c>
      <c r="F418" s="502">
        <v>7.12381882E8</v>
      </c>
      <c r="G418" s="442"/>
      <c r="H418" s="484">
        <f>SUM(G418:G419)</f>
        <v>0</v>
      </c>
      <c r="I418" s="485" t="str">
        <f>IFS(H418&gt;H416,"W",H418&lt;H416,"L",H418=H416,"D")</f>
        <v>D</v>
      </c>
      <c r="J418" s="459">
        <f t="array" ref="J418">iferror(if(I418="W",lookup(H418,{5000,10000,25000,50000,70000,100000},{150,300,800,1700,2300,3500}),lookup(H418,{5000,10000,25000,50000,70000,100000},{75,150,400,850,1150,1750})),0)</f>
        <v>0</v>
      </c>
      <c r="K418" s="498" t="s">
        <v>132</v>
      </c>
      <c r="L418" s="432"/>
      <c r="M418" s="432"/>
      <c r="N418" s="432"/>
      <c r="O418" s="432"/>
      <c r="P418" s="432"/>
      <c r="Q418" s="432"/>
      <c r="R418" s="432"/>
      <c r="S418" s="432"/>
      <c r="T418" s="432"/>
      <c r="U418" s="432"/>
      <c r="V418" s="432"/>
      <c r="W418" s="432"/>
      <c r="X418" s="432"/>
      <c r="Y418" s="432"/>
      <c r="Z418" s="432"/>
    </row>
    <row r="419">
      <c r="A419" s="481">
        <v>45845.0</v>
      </c>
      <c r="B419" s="45"/>
      <c r="C419" s="45"/>
      <c r="D419" s="486"/>
      <c r="E419" s="442"/>
      <c r="F419" s="442"/>
      <c r="G419" s="442"/>
      <c r="H419" s="443"/>
      <c r="I419" s="45"/>
      <c r="J419" s="443"/>
      <c r="K419" s="498" t="s">
        <v>132</v>
      </c>
      <c r="L419" s="432"/>
      <c r="M419" s="432"/>
      <c r="N419" s="432"/>
      <c r="O419" s="432"/>
      <c r="P419" s="432"/>
      <c r="Q419" s="432"/>
      <c r="R419" s="432"/>
      <c r="S419" s="432"/>
      <c r="T419" s="432"/>
      <c r="U419" s="432"/>
      <c r="V419" s="432"/>
      <c r="W419" s="432"/>
      <c r="X419" s="432"/>
      <c r="Y419" s="432"/>
      <c r="Z419" s="432"/>
    </row>
    <row r="420">
      <c r="A420" s="481">
        <v>45845.0</v>
      </c>
      <c r="B420" s="482">
        <f>A420</f>
        <v>45845</v>
      </c>
      <c r="C420" s="483" t="s">
        <v>1154</v>
      </c>
      <c r="D420" s="511" t="s">
        <v>1229</v>
      </c>
      <c r="E420" s="487" t="s">
        <v>352</v>
      </c>
      <c r="F420" s="502">
        <v>8.28790102E8</v>
      </c>
      <c r="G420" s="442"/>
      <c r="H420" s="484">
        <f>SUM(G420:G421)</f>
        <v>0</v>
      </c>
      <c r="I420" s="485" t="str">
        <f>IFS(H420&gt;H422,"W",H420&lt;H422,"L",H420=H422,"D")</f>
        <v>D</v>
      </c>
      <c r="J420" s="459">
        <f t="array" ref="J420">iferror(if(I420="W",lookup(H420,{5000,10000,25000,50000,70000,100000},{150,300,800,1700,2300,3500}),lookup(H420,{5000,10000,25000,50000,70000,100000},{75,150,400,850,1150,1750})),0)</f>
        <v>0</v>
      </c>
      <c r="K420" s="498" t="s">
        <v>132</v>
      </c>
      <c r="L420" s="432"/>
      <c r="M420" s="432"/>
      <c r="N420" s="432"/>
      <c r="O420" s="432"/>
      <c r="P420" s="432"/>
      <c r="Q420" s="432"/>
      <c r="R420" s="432"/>
      <c r="S420" s="432"/>
      <c r="T420" s="432"/>
      <c r="U420" s="432"/>
      <c r="V420" s="432"/>
      <c r="W420" s="432"/>
      <c r="X420" s="432"/>
      <c r="Y420" s="432"/>
      <c r="Z420" s="432"/>
    </row>
    <row r="421">
      <c r="A421" s="481">
        <v>45845.0</v>
      </c>
      <c r="B421" s="441"/>
      <c r="C421" s="441"/>
      <c r="D421" s="486"/>
      <c r="E421" s="442"/>
      <c r="F421" s="442"/>
      <c r="G421" s="442"/>
      <c r="H421" s="443"/>
      <c r="I421" s="45"/>
      <c r="J421" s="443"/>
      <c r="K421" s="498" t="s">
        <v>132</v>
      </c>
      <c r="L421" s="432"/>
      <c r="M421" s="432"/>
      <c r="N421" s="432"/>
      <c r="O421" s="432"/>
      <c r="P421" s="432"/>
      <c r="Q421" s="432"/>
      <c r="R421" s="432"/>
      <c r="S421" s="432"/>
      <c r="T421" s="432"/>
      <c r="U421" s="432"/>
      <c r="V421" s="432"/>
      <c r="W421" s="432"/>
      <c r="X421" s="432"/>
      <c r="Y421" s="432"/>
      <c r="Z421" s="432"/>
    </row>
    <row r="422">
      <c r="A422" s="481">
        <v>45845.0</v>
      </c>
      <c r="B422" s="441"/>
      <c r="C422" s="441"/>
      <c r="D422" s="511" t="s">
        <v>1165</v>
      </c>
      <c r="E422" s="487"/>
      <c r="F422" s="487"/>
      <c r="G422" s="442"/>
      <c r="H422" s="484">
        <f>SUM(G422:G423)</f>
        <v>0</v>
      </c>
      <c r="I422" s="485" t="str">
        <f>IFS(H422&gt;H420,"W",H422&lt;H420,"L",H422=H420,"D")</f>
        <v>D</v>
      </c>
      <c r="J422" s="459">
        <f t="array" ref="J422">iferror(if(I422="W",lookup(H422,{5000,10000,25000,50000,70000,100000},{150,300,800,1700,2300,3500}),lookup(H422,{5000,10000,25000,50000,70000,100000},{75,150,400,850,1150,1750})),0)</f>
        <v>0</v>
      </c>
      <c r="K422" s="498" t="s">
        <v>132</v>
      </c>
      <c r="L422" s="432"/>
      <c r="M422" s="432"/>
      <c r="N422" s="432"/>
      <c r="O422" s="432"/>
      <c r="P422" s="432"/>
      <c r="Q422" s="432"/>
      <c r="R422" s="432"/>
      <c r="S422" s="432"/>
      <c r="T422" s="432"/>
      <c r="U422" s="432"/>
      <c r="V422" s="432"/>
      <c r="W422" s="432"/>
      <c r="X422" s="432"/>
      <c r="Y422" s="432"/>
      <c r="Z422" s="432"/>
    </row>
    <row r="423">
      <c r="A423" s="481">
        <v>45845.0</v>
      </c>
      <c r="B423" s="45"/>
      <c r="C423" s="45"/>
      <c r="D423" s="486"/>
      <c r="E423" s="442"/>
      <c r="F423" s="442"/>
      <c r="G423" s="442"/>
      <c r="H423" s="443"/>
      <c r="I423" s="45"/>
      <c r="J423" s="443"/>
      <c r="K423" s="498" t="s">
        <v>132</v>
      </c>
      <c r="L423" s="432"/>
      <c r="M423" s="432"/>
      <c r="N423" s="432"/>
      <c r="O423" s="432"/>
      <c r="P423" s="432"/>
      <c r="Q423" s="432"/>
      <c r="R423" s="432"/>
      <c r="S423" s="432"/>
      <c r="T423" s="432"/>
      <c r="U423" s="432"/>
      <c r="V423" s="432"/>
      <c r="W423" s="432"/>
      <c r="X423" s="432"/>
      <c r="Y423" s="432"/>
      <c r="Z423" s="432"/>
    </row>
    <row r="424">
      <c r="A424" s="481">
        <v>45845.0</v>
      </c>
      <c r="B424" s="482">
        <f>A424</f>
        <v>45845</v>
      </c>
      <c r="C424" s="483" t="s">
        <v>1157</v>
      </c>
      <c r="D424" s="511" t="s">
        <v>1230</v>
      </c>
      <c r="E424" s="148" t="s">
        <v>755</v>
      </c>
      <c r="F424" s="502">
        <v>6.8999334E8</v>
      </c>
      <c r="G424" s="448">
        <v>150.0</v>
      </c>
      <c r="H424" s="484">
        <f>SUM(G424:G425)</f>
        <v>1191</v>
      </c>
      <c r="I424" s="485" t="str">
        <f>IFS(H424&gt;H426,"W",H424&lt;H426,"L",H424=H426,"D")</f>
        <v>L</v>
      </c>
      <c r="J424" s="459">
        <f t="array" ref="J424">iferror(if(I424="W",lookup(H424,{5000,10000,25000,50000,70000,100000},{150,300,800,1700,2300,3500}),lookup(H424,{5000,10000,25000,50000,70000,100000},{75,150,400,850,1150,1750})),0)</f>
        <v>0</v>
      </c>
      <c r="K424" s="436"/>
      <c r="L424" s="432"/>
      <c r="M424" s="432"/>
      <c r="N424" s="432"/>
      <c r="O424" s="432"/>
      <c r="P424" s="432"/>
      <c r="Q424" s="432"/>
      <c r="R424" s="432"/>
      <c r="S424" s="432"/>
      <c r="T424" s="432"/>
      <c r="U424" s="432"/>
      <c r="V424" s="432"/>
      <c r="W424" s="432"/>
      <c r="X424" s="432"/>
      <c r="Y424" s="432"/>
      <c r="Z424" s="432"/>
    </row>
    <row r="425">
      <c r="A425" s="481">
        <v>45845.0</v>
      </c>
      <c r="B425" s="441"/>
      <c r="C425" s="441"/>
      <c r="D425" s="486"/>
      <c r="E425" s="148" t="s">
        <v>434</v>
      </c>
      <c r="F425" s="448">
        <v>7.82770339E8</v>
      </c>
      <c r="G425" s="448">
        <v>1041.0</v>
      </c>
      <c r="H425" s="443"/>
      <c r="I425" s="45"/>
      <c r="J425" s="443"/>
      <c r="K425" s="436"/>
      <c r="L425" s="432"/>
      <c r="M425" s="432"/>
      <c r="N425" s="432"/>
      <c r="O425" s="432"/>
      <c r="P425" s="432"/>
      <c r="Q425" s="432"/>
      <c r="R425" s="432"/>
      <c r="S425" s="432"/>
      <c r="T425" s="432"/>
      <c r="U425" s="432"/>
      <c r="V425" s="432"/>
      <c r="W425" s="432"/>
      <c r="X425" s="432"/>
      <c r="Y425" s="432"/>
      <c r="Z425" s="432"/>
    </row>
    <row r="426">
      <c r="A426" s="481">
        <v>45845.0</v>
      </c>
      <c r="B426" s="441"/>
      <c r="C426" s="441"/>
      <c r="D426" s="511" t="s">
        <v>1171</v>
      </c>
      <c r="E426" s="148">
        <v>3.13544867E8</v>
      </c>
      <c r="F426" s="502">
        <v>1.830963821E9</v>
      </c>
      <c r="G426" s="502">
        <v>10150.0</v>
      </c>
      <c r="H426" s="484">
        <f>SUM(G426:G427)</f>
        <v>20250</v>
      </c>
      <c r="I426" s="485" t="str">
        <f>IFS(H426&gt;H424,"W",H426&lt;H424,"L",H426=H424,"D")</f>
        <v>W</v>
      </c>
      <c r="J426" s="459">
        <f t="array" ref="J426">iferror(if(I426="W",lookup(H426,{5000,10000,25000,50000,70000,100000},{150,300,800,1700,2300,3500}),lookup(H426,{5000,10000,25000,50000,70000,100000},{75,150,400,850,1150,1750})),0)</f>
        <v>300</v>
      </c>
      <c r="K426" s="436"/>
      <c r="L426" s="432"/>
      <c r="M426" s="432"/>
      <c r="N426" s="432"/>
      <c r="O426" s="432"/>
      <c r="P426" s="432"/>
      <c r="Q426" s="432"/>
      <c r="R426" s="432"/>
      <c r="S426" s="432"/>
      <c r="T426" s="432"/>
      <c r="U426" s="432"/>
      <c r="V426" s="432"/>
      <c r="W426" s="432"/>
      <c r="X426" s="432"/>
      <c r="Y426" s="432"/>
      <c r="Z426" s="432"/>
    </row>
    <row r="427">
      <c r="A427" s="481">
        <v>45845.0</v>
      </c>
      <c r="B427" s="45"/>
      <c r="C427" s="45"/>
      <c r="D427" s="486"/>
      <c r="E427" s="148" t="s">
        <v>307</v>
      </c>
      <c r="F427" s="448">
        <v>5.82217237E8</v>
      </c>
      <c r="G427" s="448">
        <v>10100.0</v>
      </c>
      <c r="H427" s="443"/>
      <c r="I427" s="45"/>
      <c r="J427" s="443"/>
      <c r="K427" s="436"/>
      <c r="L427" s="432"/>
      <c r="M427" s="432"/>
      <c r="N427" s="432"/>
      <c r="O427" s="432"/>
      <c r="P427" s="432"/>
      <c r="Q427" s="432"/>
      <c r="R427" s="432"/>
      <c r="S427" s="432"/>
      <c r="T427" s="432"/>
      <c r="U427" s="432"/>
      <c r="V427" s="432"/>
      <c r="W427" s="432"/>
      <c r="X427" s="432"/>
      <c r="Y427" s="432"/>
      <c r="Z427" s="432"/>
    </row>
    <row r="428">
      <c r="A428" s="481">
        <v>45845.0</v>
      </c>
      <c r="B428" s="482">
        <f>A428</f>
        <v>45845</v>
      </c>
      <c r="C428" s="483" t="s">
        <v>1160</v>
      </c>
      <c r="D428" s="511" t="s">
        <v>1167</v>
      </c>
      <c r="E428" s="102" t="s">
        <v>1231</v>
      </c>
      <c r="F428" s="487"/>
      <c r="G428" s="487"/>
      <c r="H428" s="484">
        <f>SUM(G428:G429)</f>
        <v>0</v>
      </c>
      <c r="I428" s="485" t="str">
        <f>IFS(H428&gt;H430,"W",H428&lt;H430,"L",H428=H430,"D")</f>
        <v>D</v>
      </c>
      <c r="J428" s="459">
        <f t="array" ref="J428">iferror(if(I428="W",lookup(H428,{5000,10000,25000,50000,70000,100000},{150,300,800,1700,2300,3500}),lookup(H428,{5000,10000,25000,50000,70000,100000},{75,150,400,850,1150,1750})),0)</f>
        <v>0</v>
      </c>
      <c r="K428" s="498" t="s">
        <v>132</v>
      </c>
      <c r="L428" s="432"/>
      <c r="M428" s="432"/>
      <c r="N428" s="432"/>
      <c r="O428" s="432"/>
      <c r="P428" s="432"/>
      <c r="Q428" s="432"/>
      <c r="R428" s="432"/>
      <c r="S428" s="432"/>
      <c r="T428" s="432"/>
      <c r="U428" s="432"/>
      <c r="V428" s="432"/>
      <c r="W428" s="432"/>
      <c r="X428" s="432"/>
      <c r="Y428" s="432"/>
      <c r="Z428" s="432"/>
    </row>
    <row r="429">
      <c r="A429" s="481">
        <v>45845.0</v>
      </c>
      <c r="B429" s="441"/>
      <c r="C429" s="441"/>
      <c r="D429" s="486"/>
      <c r="E429" s="102" t="s">
        <v>1231</v>
      </c>
      <c r="F429" s="442"/>
      <c r="G429" s="442"/>
      <c r="H429" s="443"/>
      <c r="I429" s="45"/>
      <c r="J429" s="443"/>
      <c r="K429" s="498" t="s">
        <v>132</v>
      </c>
      <c r="L429" s="432"/>
      <c r="M429" s="432"/>
      <c r="N429" s="432"/>
      <c r="O429" s="432"/>
      <c r="P429" s="432"/>
      <c r="Q429" s="432"/>
      <c r="R429" s="432"/>
      <c r="S429" s="432"/>
      <c r="T429" s="432"/>
      <c r="U429" s="432"/>
      <c r="V429" s="432"/>
      <c r="W429" s="432"/>
      <c r="X429" s="432"/>
      <c r="Y429" s="432"/>
      <c r="Z429" s="432"/>
    </row>
    <row r="430">
      <c r="A430" s="481">
        <v>45845.0</v>
      </c>
      <c r="B430" s="441"/>
      <c r="C430" s="441"/>
      <c r="D430" s="511" t="s">
        <v>1175</v>
      </c>
      <c r="E430" s="487" t="s">
        <v>456</v>
      </c>
      <c r="F430" s="502">
        <v>6.79523651E8</v>
      </c>
      <c r="G430" s="487"/>
      <c r="H430" s="484">
        <f>SUM(G430:G431)</f>
        <v>0</v>
      </c>
      <c r="I430" s="485" t="str">
        <f>IFS(H430&gt;H428,"W",H430&lt;H428,"L",H430=H428,"D")</f>
        <v>D</v>
      </c>
      <c r="J430" s="459">
        <f t="array" ref="J430">iferror(if(I430="W",lookup(H430,{5000,10000,25000,50000,70000,100000},{150,300,800,1700,2300,3500}),lookup(H430,{5000,10000,25000,50000,70000,100000},{75,150,400,850,1150,1750})),0)</f>
        <v>0</v>
      </c>
      <c r="K430" s="498" t="s">
        <v>132</v>
      </c>
      <c r="L430" s="432"/>
      <c r="M430" s="432"/>
      <c r="N430" s="432"/>
      <c r="O430" s="432"/>
      <c r="P430" s="432"/>
      <c r="Q430" s="432"/>
      <c r="R430" s="432"/>
      <c r="S430" s="432"/>
      <c r="T430" s="432"/>
      <c r="U430" s="432"/>
      <c r="V430" s="432"/>
      <c r="W430" s="432"/>
      <c r="X430" s="432"/>
      <c r="Y430" s="432"/>
      <c r="Z430" s="432"/>
    </row>
    <row r="431">
      <c r="A431" s="481">
        <v>45845.0</v>
      </c>
      <c r="B431" s="45"/>
      <c r="C431" s="45"/>
      <c r="D431" s="486"/>
      <c r="E431" s="448" t="s">
        <v>413</v>
      </c>
      <c r="F431" s="448">
        <v>6.84344469E8</v>
      </c>
      <c r="G431" s="442"/>
      <c r="H431" s="443"/>
      <c r="I431" s="45"/>
      <c r="J431" s="443"/>
      <c r="K431" s="498" t="s">
        <v>132</v>
      </c>
      <c r="L431" s="432"/>
      <c r="M431" s="432"/>
      <c r="N431" s="432"/>
      <c r="O431" s="432"/>
      <c r="P431" s="432"/>
      <c r="Q431" s="432"/>
      <c r="R431" s="432"/>
      <c r="S431" s="432"/>
      <c r="T431" s="432"/>
      <c r="U431" s="432"/>
      <c r="V431" s="432"/>
      <c r="W431" s="432"/>
      <c r="X431" s="432"/>
      <c r="Y431" s="432"/>
      <c r="Z431" s="432"/>
    </row>
    <row r="432">
      <c r="A432" s="481">
        <v>45845.0</v>
      </c>
      <c r="B432" s="482">
        <f>A432</f>
        <v>45845</v>
      </c>
      <c r="C432" s="483" t="s">
        <v>1161</v>
      </c>
      <c r="D432" s="511" t="s">
        <v>1186</v>
      </c>
      <c r="E432" s="155"/>
      <c r="F432" s="487"/>
      <c r="G432" s="442"/>
      <c r="H432" s="484">
        <f>SUM(G432:G433)</f>
        <v>0</v>
      </c>
      <c r="I432" s="485" t="str">
        <f>IFS(H432&gt;H434,"W",H432&lt;H434,"L",H432=H434,"D")</f>
        <v>D</v>
      </c>
      <c r="J432" s="459">
        <f t="array" ref="J432">iferror(if(I432="W",lookup(H432,{5000,10000,25000,50000,70000,100000},{150,300,800,1700,2300,3500}),lookup(H432,{5000,10000,25000,50000,70000,100000},{75,150,400,850,1150,1750})),0)</f>
        <v>0</v>
      </c>
      <c r="K432" s="436"/>
      <c r="L432" s="432"/>
      <c r="M432" s="432"/>
      <c r="N432" s="432"/>
      <c r="O432" s="432"/>
      <c r="P432" s="432"/>
      <c r="Q432" s="432"/>
      <c r="R432" s="432"/>
      <c r="S432" s="432"/>
      <c r="T432" s="432"/>
      <c r="U432" s="432"/>
      <c r="V432" s="432"/>
      <c r="W432" s="432"/>
      <c r="X432" s="432"/>
      <c r="Y432" s="432"/>
      <c r="Z432" s="432"/>
    </row>
    <row r="433">
      <c r="A433" s="481">
        <v>45845.0</v>
      </c>
      <c r="B433" s="441"/>
      <c r="C433" s="441"/>
      <c r="D433" s="486"/>
      <c r="E433" s="503"/>
      <c r="F433" s="442"/>
      <c r="G433" s="442"/>
      <c r="H433" s="443"/>
      <c r="I433" s="45"/>
      <c r="J433" s="443"/>
      <c r="K433" s="436"/>
      <c r="L433" s="432"/>
      <c r="M433" s="432"/>
      <c r="N433" s="432"/>
      <c r="O433" s="432"/>
      <c r="P433" s="432"/>
      <c r="Q433" s="432"/>
      <c r="R433" s="432"/>
      <c r="S433" s="432"/>
      <c r="T433" s="432"/>
      <c r="U433" s="432"/>
      <c r="V433" s="432"/>
      <c r="W433" s="432"/>
      <c r="X433" s="432"/>
      <c r="Y433" s="432"/>
      <c r="Z433" s="432"/>
    </row>
    <row r="434">
      <c r="A434" s="481">
        <v>45845.0</v>
      </c>
      <c r="B434" s="441"/>
      <c r="C434" s="441"/>
      <c r="D434" s="511" t="s">
        <v>1168</v>
      </c>
      <c r="E434" s="102"/>
      <c r="F434" s="487"/>
      <c r="G434" s="442"/>
      <c r="H434" s="484">
        <f>SUM(G434:G435)</f>
        <v>0</v>
      </c>
      <c r="I434" s="485" t="str">
        <f>IFS(H434&gt;H432,"W",H434&lt;H432,"L",H434=H432,"D")</f>
        <v>D</v>
      </c>
      <c r="J434" s="459">
        <f t="array" ref="J434">iferror(if(I434="W",lookup(H434,{5000,10000,25000,50000,70000,100000},{150,300,800,1700,2300,3500}),lookup(H434,{5000,10000,25000,50000,70000,100000},{75,150,400,850,1150,1750})),0)</f>
        <v>0</v>
      </c>
      <c r="K434" s="436"/>
      <c r="L434" s="432"/>
      <c r="M434" s="432"/>
      <c r="N434" s="432"/>
      <c r="O434" s="432"/>
      <c r="P434" s="432"/>
      <c r="Q434" s="432"/>
      <c r="R434" s="432"/>
      <c r="S434" s="432"/>
      <c r="T434" s="432"/>
      <c r="U434" s="432"/>
      <c r="V434" s="432"/>
      <c r="W434" s="432"/>
      <c r="X434" s="432"/>
      <c r="Y434" s="432"/>
      <c r="Z434" s="432"/>
    </row>
    <row r="435">
      <c r="A435" s="481">
        <v>45845.0</v>
      </c>
      <c r="B435" s="45"/>
      <c r="C435" s="45"/>
      <c r="D435" s="486"/>
      <c r="E435" s="102"/>
      <c r="F435" s="442"/>
      <c r="G435" s="442"/>
      <c r="H435" s="443"/>
      <c r="I435" s="45"/>
      <c r="J435" s="443"/>
      <c r="K435" s="436"/>
      <c r="L435" s="451" t="s">
        <v>428</v>
      </c>
      <c r="M435" s="432"/>
      <c r="N435" s="432"/>
      <c r="O435" s="432"/>
      <c r="P435" s="432"/>
      <c r="Q435" s="432"/>
      <c r="R435" s="432"/>
      <c r="S435" s="432"/>
      <c r="T435" s="432"/>
      <c r="U435" s="432"/>
      <c r="V435" s="432"/>
      <c r="W435" s="432"/>
      <c r="X435" s="432"/>
      <c r="Y435" s="432"/>
      <c r="Z435" s="432"/>
    </row>
    <row r="436">
      <c r="A436" s="481">
        <v>45845.0</v>
      </c>
      <c r="B436" s="482">
        <f>A436</f>
        <v>45845</v>
      </c>
      <c r="C436" s="483" t="s">
        <v>1163</v>
      </c>
      <c r="D436" s="511" t="s">
        <v>1232</v>
      </c>
      <c r="E436" s="487" t="s">
        <v>239</v>
      </c>
      <c r="F436" s="502">
        <v>4.06209818E8</v>
      </c>
      <c r="G436" s="442"/>
      <c r="H436" s="484">
        <f>SUM(G436:G437)</f>
        <v>0</v>
      </c>
      <c r="I436" s="485" t="str">
        <f>IFS(H436&gt;H438,"W",H436&lt;H438,"L",H436=H438,"D")</f>
        <v>D</v>
      </c>
      <c r="J436" s="459">
        <f t="array" ref="J436">iferror(if(I436="W",lookup(H436,{5000,10000,25000,50000,70000,100000},{150,300,800,1700,2300,3500}),lookup(H436,{5000,10000,25000,50000,70000,100000},{75,150,400,850,1150,1750})),0)</f>
        <v>0</v>
      </c>
      <c r="K436" s="498" t="s">
        <v>132</v>
      </c>
      <c r="L436" s="432"/>
      <c r="M436" s="432"/>
      <c r="N436" s="432"/>
      <c r="O436" s="432"/>
      <c r="P436" s="432"/>
      <c r="Q436" s="432"/>
      <c r="R436" s="432"/>
      <c r="S436" s="432"/>
      <c r="T436" s="432"/>
      <c r="U436" s="432"/>
      <c r="V436" s="432"/>
      <c r="W436" s="432"/>
      <c r="X436" s="432"/>
      <c r="Y436" s="432"/>
      <c r="Z436" s="432"/>
    </row>
    <row r="437">
      <c r="A437" s="481">
        <v>45845.0</v>
      </c>
      <c r="B437" s="441"/>
      <c r="C437" s="441"/>
      <c r="D437" s="486"/>
      <c r="E437" s="442"/>
      <c r="F437" s="442"/>
      <c r="G437" s="442"/>
      <c r="H437" s="443"/>
      <c r="I437" s="45"/>
      <c r="J437" s="443"/>
      <c r="K437" s="498" t="s">
        <v>132</v>
      </c>
      <c r="L437" s="432"/>
      <c r="M437" s="432"/>
      <c r="N437" s="432"/>
      <c r="O437" s="432"/>
      <c r="P437" s="432"/>
      <c r="Q437" s="432"/>
      <c r="R437" s="432"/>
      <c r="S437" s="432"/>
      <c r="T437" s="432"/>
      <c r="U437" s="432"/>
      <c r="V437" s="432"/>
      <c r="W437" s="432"/>
      <c r="X437" s="432"/>
      <c r="Y437" s="432"/>
      <c r="Z437" s="432"/>
    </row>
    <row r="438">
      <c r="A438" s="481">
        <v>45845.0</v>
      </c>
      <c r="B438" s="441"/>
      <c r="C438" s="441"/>
      <c r="D438" s="511" t="s">
        <v>1233</v>
      </c>
      <c r="E438" s="515"/>
      <c r="F438" s="442"/>
      <c r="G438" s="442"/>
      <c r="H438" s="484">
        <f>SUM(G438:G439)</f>
        <v>0</v>
      </c>
      <c r="I438" s="485" t="str">
        <f>IFS(H438&gt;H436,"W",H438&lt;H436,"L",H438=H436,"D")</f>
        <v>D</v>
      </c>
      <c r="J438" s="459">
        <f t="array" ref="J438">iferror(if(I438="W",lookup(H438,{5000,10000,25000,50000,70000,100000},{150,300,800,1700,2300,3500}),lookup(H438,{5000,10000,25000,50000,70000,100000},{75,150,400,850,1150,1750})),0)</f>
        <v>0</v>
      </c>
      <c r="K438" s="498" t="s">
        <v>132</v>
      </c>
      <c r="L438" s="432"/>
      <c r="M438" s="432"/>
      <c r="N438" s="432"/>
      <c r="O438" s="432"/>
      <c r="P438" s="432"/>
      <c r="Q438" s="432"/>
      <c r="R438" s="432"/>
      <c r="S438" s="432"/>
      <c r="T438" s="432"/>
      <c r="U438" s="432"/>
      <c r="V438" s="432"/>
      <c r="W438" s="432"/>
      <c r="X438" s="432"/>
      <c r="Y438" s="432"/>
      <c r="Z438" s="432"/>
    </row>
    <row r="439">
      <c r="A439" s="481">
        <v>45845.0</v>
      </c>
      <c r="B439" s="45"/>
      <c r="C439" s="45"/>
      <c r="D439" s="486"/>
      <c r="E439" s="516"/>
      <c r="F439" s="442"/>
      <c r="G439" s="442"/>
      <c r="H439" s="443"/>
      <c r="I439" s="45"/>
      <c r="J439" s="443"/>
      <c r="K439" s="498" t="s">
        <v>132</v>
      </c>
      <c r="L439" s="432"/>
      <c r="M439" s="432"/>
      <c r="N439" s="432"/>
      <c r="O439" s="432"/>
      <c r="P439" s="432"/>
      <c r="Q439" s="432"/>
      <c r="R439" s="432"/>
      <c r="S439" s="432"/>
      <c r="T439" s="432"/>
      <c r="U439" s="432"/>
      <c r="V439" s="432"/>
      <c r="W439" s="432"/>
      <c r="X439" s="432"/>
      <c r="Y439" s="432"/>
      <c r="Z439" s="432"/>
    </row>
    <row r="440">
      <c r="A440" s="481">
        <v>45845.0</v>
      </c>
      <c r="B440" s="482">
        <f>A440</f>
        <v>45845</v>
      </c>
      <c r="C440" s="483" t="s">
        <v>1166</v>
      </c>
      <c r="D440" s="511" t="s">
        <v>1183</v>
      </c>
      <c r="E440" s="148" t="s">
        <v>755</v>
      </c>
      <c r="F440" s="448">
        <v>6.8999334E8</v>
      </c>
      <c r="G440" s="448">
        <v>200.0</v>
      </c>
      <c r="H440" s="484">
        <f>SUM(G440:G441)</f>
        <v>201</v>
      </c>
      <c r="I440" s="485" t="str">
        <f>IFS(H440&gt;H442,"W",H440&lt;H442,"L",H440=H442,"D")</f>
        <v>L</v>
      </c>
      <c r="J440" s="459">
        <f t="array" ref="J440">iferror(if(I440="W",lookup(H440,{5000,10000,25000,50000,70000,100000},{150,300,800,1700,2300,3500}),lookup(H440,{5000,10000,25000,50000,70000,100000},{75,150,400,850,1150,1750})),0)</f>
        <v>0</v>
      </c>
      <c r="K440" s="436"/>
      <c r="L440" s="432"/>
      <c r="M440" s="432"/>
      <c r="N440" s="432"/>
      <c r="O440" s="432"/>
      <c r="P440" s="432"/>
      <c r="Q440" s="432"/>
      <c r="R440" s="432"/>
      <c r="S440" s="432"/>
      <c r="T440" s="432"/>
      <c r="U440" s="432"/>
      <c r="V440" s="432"/>
      <c r="W440" s="432"/>
      <c r="X440" s="432"/>
      <c r="Y440" s="432"/>
      <c r="Z440" s="432"/>
    </row>
    <row r="441">
      <c r="A441" s="481">
        <v>45845.0</v>
      </c>
      <c r="B441" s="441"/>
      <c r="C441" s="441"/>
      <c r="D441" s="486"/>
      <c r="E441" s="148" t="s">
        <v>349</v>
      </c>
      <c r="F441" s="448">
        <v>7.34321088E8</v>
      </c>
      <c r="G441" s="448">
        <v>1.0</v>
      </c>
      <c r="H441" s="443"/>
      <c r="I441" s="45"/>
      <c r="J441" s="443"/>
      <c r="K441" s="436"/>
      <c r="L441" s="432"/>
      <c r="M441" s="432"/>
      <c r="N441" s="432"/>
      <c r="O441" s="432"/>
      <c r="P441" s="432"/>
      <c r="Q441" s="432"/>
      <c r="R441" s="432"/>
      <c r="S441" s="432"/>
      <c r="T441" s="432"/>
      <c r="U441" s="432"/>
      <c r="V441" s="432"/>
      <c r="W441" s="432"/>
      <c r="X441" s="432"/>
      <c r="Y441" s="432"/>
      <c r="Z441" s="432"/>
    </row>
    <row r="442">
      <c r="A442" s="481">
        <v>45845.0</v>
      </c>
      <c r="B442" s="441"/>
      <c r="C442" s="441"/>
      <c r="D442" s="511" t="s">
        <v>1234</v>
      </c>
      <c r="E442" s="442" t="s">
        <v>723</v>
      </c>
      <c r="F442" s="448">
        <v>6.86189751E8</v>
      </c>
      <c r="G442" s="448">
        <v>10020.0</v>
      </c>
      <c r="H442" s="484">
        <f>SUM(G442:G443)</f>
        <v>10030</v>
      </c>
      <c r="I442" s="485" t="str">
        <f>IFS(H442&gt;H440,"W",H442&lt;H440,"L",H442=H440,"D")</f>
        <v>W</v>
      </c>
      <c r="J442" s="459">
        <f t="array" ref="J442">iferror(if(I442="W",lookup(H442,{5000,10000,25000,50000,70000,100000},{150,300,800,1700,2300,3500}),lookup(H442,{5000,10000,25000,50000,70000,100000},{75,150,400,850,1150,1750})),0)</f>
        <v>300</v>
      </c>
      <c r="K442" s="436"/>
      <c r="L442" s="432"/>
      <c r="M442" s="432"/>
      <c r="N442" s="432"/>
      <c r="O442" s="432"/>
      <c r="P442" s="432"/>
      <c r="Q442" s="432"/>
      <c r="R442" s="432"/>
      <c r="S442" s="432"/>
      <c r="T442" s="432"/>
      <c r="U442" s="432"/>
      <c r="V442" s="432"/>
      <c r="W442" s="432"/>
      <c r="X442" s="432"/>
      <c r="Y442" s="432"/>
      <c r="Z442" s="432"/>
    </row>
    <row r="443">
      <c r="A443" s="481">
        <v>45845.0</v>
      </c>
      <c r="B443" s="45"/>
      <c r="C443" s="45"/>
      <c r="D443" s="486"/>
      <c r="E443" s="448" t="s">
        <v>499</v>
      </c>
      <c r="F443" s="448">
        <v>5.87747066E8</v>
      </c>
      <c r="G443" s="448">
        <v>10.0</v>
      </c>
      <c r="H443" s="443"/>
      <c r="I443" s="45"/>
      <c r="J443" s="443"/>
      <c r="K443" s="436"/>
      <c r="L443" s="432"/>
      <c r="M443" s="432"/>
      <c r="N443" s="432"/>
      <c r="O443" s="432"/>
      <c r="P443" s="432"/>
      <c r="Q443" s="432"/>
      <c r="R443" s="432"/>
      <c r="S443" s="432"/>
      <c r="T443" s="432"/>
      <c r="U443" s="432"/>
      <c r="V443" s="432"/>
      <c r="W443" s="432"/>
      <c r="X443" s="432"/>
      <c r="Y443" s="432"/>
      <c r="Z443" s="432"/>
    </row>
    <row r="444">
      <c r="A444" s="481">
        <v>45845.0</v>
      </c>
      <c r="B444" s="482">
        <f>A444</f>
        <v>45845</v>
      </c>
      <c r="C444" s="483" t="s">
        <v>1170</v>
      </c>
      <c r="D444" s="511" t="s">
        <v>1235</v>
      </c>
      <c r="E444" s="487" t="s">
        <v>693</v>
      </c>
      <c r="F444" s="502">
        <v>8.37011545E8</v>
      </c>
      <c r="G444" s="502">
        <v>330.0</v>
      </c>
      <c r="H444" s="484">
        <f>SUM(G444:G445)</f>
        <v>1430</v>
      </c>
      <c r="I444" s="485" t="str">
        <f>IFS(H444&gt;H446,"W",H444&lt;H446,"L",H444=H446,"D")</f>
        <v>L</v>
      </c>
      <c r="J444" s="459">
        <f t="array" ref="J444">iferror(if(I444="W",lookup(H444,{5000,10000,25000,50000,70000,100000},{150,300,800,1700,2300,3500}),lookup(H444,{5000,10000,25000,50000,70000,100000},{75,150,400,850,1150,1750})),0)</f>
        <v>0</v>
      </c>
      <c r="K444" s="497"/>
      <c r="L444" s="432"/>
      <c r="M444" s="432"/>
      <c r="N444" s="432"/>
      <c r="O444" s="432"/>
      <c r="P444" s="432"/>
      <c r="Q444" s="432"/>
      <c r="R444" s="432"/>
      <c r="S444" s="432"/>
      <c r="T444" s="432"/>
      <c r="U444" s="432"/>
      <c r="V444" s="432"/>
      <c r="W444" s="432"/>
      <c r="X444" s="432"/>
      <c r="Y444" s="432"/>
      <c r="Z444" s="432"/>
    </row>
    <row r="445">
      <c r="A445" s="481">
        <v>45845.0</v>
      </c>
      <c r="B445" s="441"/>
      <c r="C445" s="441"/>
      <c r="D445" s="486"/>
      <c r="E445" s="442" t="s">
        <v>453</v>
      </c>
      <c r="F445" s="448">
        <v>4.77506269E8</v>
      </c>
      <c r="G445" s="448">
        <v>1100.0</v>
      </c>
      <c r="H445" s="443"/>
      <c r="I445" s="45"/>
      <c r="J445" s="443"/>
      <c r="K445" s="497"/>
      <c r="L445" s="432"/>
      <c r="M445" s="432"/>
      <c r="N445" s="432"/>
      <c r="O445" s="432"/>
      <c r="P445" s="432"/>
      <c r="Q445" s="432"/>
      <c r="R445" s="432"/>
      <c r="S445" s="432"/>
      <c r="T445" s="432"/>
      <c r="U445" s="432"/>
      <c r="V445" s="432"/>
      <c r="W445" s="432"/>
      <c r="X445" s="432"/>
      <c r="Y445" s="432"/>
      <c r="Z445" s="432"/>
    </row>
    <row r="446">
      <c r="A446" s="481">
        <v>45845.0</v>
      </c>
      <c r="B446" s="441"/>
      <c r="C446" s="441"/>
      <c r="D446" s="511" t="s">
        <v>1189</v>
      </c>
      <c r="E446" s="502" t="s">
        <v>723</v>
      </c>
      <c r="F446" s="502">
        <v>6.86189751E8</v>
      </c>
      <c r="G446" s="502">
        <v>2000.0</v>
      </c>
      <c r="H446" s="484">
        <f>SUM(G446:G447)</f>
        <v>6660</v>
      </c>
      <c r="I446" s="485" t="str">
        <f>IFS(H446&gt;H444,"W",H446&lt;H444,"L",H446=H444,"D")</f>
        <v>W</v>
      </c>
      <c r="J446" s="459">
        <f t="array" ref="J446">iferror(if(I446="W",lookup(H446,{5000,10000,25000,50000,70000,100000},{150,300,800,1700,2300,3500}),lookup(H446,{5000,10000,25000,50000,70000,100000},{75,150,400,850,1150,1750})),0)</f>
        <v>150</v>
      </c>
      <c r="K446" s="497"/>
      <c r="L446" s="432"/>
      <c r="M446" s="432"/>
      <c r="N446" s="432"/>
      <c r="O446" s="432"/>
      <c r="P446" s="432"/>
      <c r="Q446" s="432"/>
      <c r="R446" s="432"/>
      <c r="S446" s="432"/>
      <c r="T446" s="432"/>
      <c r="U446" s="432"/>
      <c r="V446" s="432"/>
      <c r="W446" s="432"/>
      <c r="X446" s="432"/>
      <c r="Y446" s="432"/>
      <c r="Z446" s="432"/>
    </row>
    <row r="447">
      <c r="A447" s="481">
        <v>45845.0</v>
      </c>
      <c r="B447" s="45"/>
      <c r="C447" s="45"/>
      <c r="D447" s="486"/>
      <c r="E447" s="448" t="s">
        <v>499</v>
      </c>
      <c r="F447" s="448">
        <v>5.87747066E8</v>
      </c>
      <c r="G447" s="448">
        <v>4660.0</v>
      </c>
      <c r="H447" s="443"/>
      <c r="I447" s="45"/>
      <c r="J447" s="443"/>
      <c r="K447" s="497"/>
      <c r="L447" s="432"/>
      <c r="M447" s="432"/>
      <c r="N447" s="432"/>
      <c r="O447" s="432"/>
      <c r="P447" s="432"/>
      <c r="Q447" s="432"/>
      <c r="R447" s="432"/>
      <c r="S447" s="432"/>
      <c r="T447" s="432"/>
      <c r="U447" s="432"/>
      <c r="V447" s="432"/>
      <c r="W447" s="432"/>
      <c r="X447" s="432"/>
      <c r="Y447" s="432"/>
      <c r="Z447" s="432"/>
    </row>
    <row r="448">
      <c r="A448" s="481">
        <v>45845.0</v>
      </c>
      <c r="B448" s="482">
        <f>A448</f>
        <v>45845</v>
      </c>
      <c r="C448" s="483" t="s">
        <v>1172</v>
      </c>
      <c r="D448" s="511" t="s">
        <v>1236</v>
      </c>
      <c r="E448" s="502" t="s">
        <v>401</v>
      </c>
      <c r="F448" s="502">
        <v>7.99725446E8</v>
      </c>
      <c r="G448" s="502">
        <v>10141.0</v>
      </c>
      <c r="H448" s="484">
        <f>SUM(G448:G449)</f>
        <v>10241</v>
      </c>
      <c r="I448" s="485" t="str">
        <f>IFS(H448&gt;H450,"W",H448&lt;H450,"L",H448=H450,"D")</f>
        <v>W</v>
      </c>
      <c r="J448" s="459">
        <f t="array" ref="J448">iferror(if(I448="W",lookup(H448,{5000,10000,25000,50000,70000,100000},{150,300,800,1700,2300,3500}),lookup(H448,{5000,10000,25000,50000,70000,100000},{75,150,400,850,1150,1750})),0)</f>
        <v>300</v>
      </c>
      <c r="K448" s="497"/>
      <c r="L448" s="432"/>
      <c r="M448" s="432"/>
      <c r="N448" s="432"/>
      <c r="O448" s="432"/>
      <c r="P448" s="432"/>
      <c r="Q448" s="432"/>
      <c r="R448" s="432"/>
      <c r="S448" s="432"/>
      <c r="T448" s="432"/>
      <c r="U448" s="432"/>
      <c r="V448" s="432"/>
      <c r="W448" s="432"/>
      <c r="X448" s="432"/>
      <c r="Y448" s="432"/>
      <c r="Z448" s="432"/>
    </row>
    <row r="449">
      <c r="A449" s="481">
        <v>45845.0</v>
      </c>
      <c r="B449" s="441"/>
      <c r="C449" s="441"/>
      <c r="D449" s="486"/>
      <c r="E449" s="448" t="s">
        <v>1237</v>
      </c>
      <c r="F449" s="448">
        <v>5.35622574E8</v>
      </c>
      <c r="G449" s="448">
        <v>100.0</v>
      </c>
      <c r="H449" s="443"/>
      <c r="I449" s="45"/>
      <c r="J449" s="443"/>
      <c r="K449" s="497"/>
      <c r="L449" s="432"/>
      <c r="M449" s="432"/>
      <c r="N449" s="432"/>
      <c r="O449" s="432"/>
      <c r="P449" s="432"/>
      <c r="Q449" s="432"/>
      <c r="R449" s="432"/>
      <c r="S449" s="432"/>
      <c r="T449" s="432"/>
      <c r="U449" s="432"/>
      <c r="V449" s="432"/>
      <c r="W449" s="432"/>
      <c r="X449" s="432"/>
      <c r="Y449" s="432"/>
      <c r="Z449" s="432"/>
    </row>
    <row r="450">
      <c r="A450" s="481">
        <v>45845.0</v>
      </c>
      <c r="B450" s="441"/>
      <c r="C450" s="441"/>
      <c r="D450" s="511" t="s">
        <v>1238</v>
      </c>
      <c r="E450" s="444" t="s">
        <v>310</v>
      </c>
      <c r="F450" s="502">
        <v>8.20511123E8</v>
      </c>
      <c r="G450" s="502">
        <v>0.0</v>
      </c>
      <c r="H450" s="484">
        <f>SUM(G450:G451)</f>
        <v>10</v>
      </c>
      <c r="I450" s="485" t="str">
        <f>IFS(H450&gt;H448,"W",H450&lt;H448,"L",H450=H448,"D")</f>
        <v>L</v>
      </c>
      <c r="J450" s="459">
        <f t="array" ref="J450">iferror(if(I450="W",lookup(H450,{5000,10000,25000,50000,70000,100000},{150,300,800,1700,2300,3500}),lookup(H450,{5000,10000,25000,50000,70000,100000},{75,150,400,850,1150,1750})),0)</f>
        <v>0</v>
      </c>
      <c r="K450" s="497"/>
      <c r="L450" s="432"/>
      <c r="M450" s="432"/>
      <c r="N450" s="432"/>
      <c r="O450" s="432"/>
      <c r="P450" s="432"/>
      <c r="Q450" s="432"/>
      <c r="R450" s="432"/>
      <c r="S450" s="432"/>
      <c r="T450" s="432"/>
      <c r="U450" s="432"/>
      <c r="V450" s="432"/>
      <c r="W450" s="432"/>
      <c r="X450" s="432"/>
      <c r="Y450" s="432"/>
      <c r="Z450" s="432"/>
    </row>
    <row r="451">
      <c r="A451" s="481">
        <v>45845.0</v>
      </c>
      <c r="B451" s="45"/>
      <c r="C451" s="45"/>
      <c r="D451" s="486"/>
      <c r="E451" s="444" t="s">
        <v>162</v>
      </c>
      <c r="F451" s="448">
        <v>8.33635123E8</v>
      </c>
      <c r="G451" s="448">
        <v>10.0</v>
      </c>
      <c r="H451" s="443"/>
      <c r="I451" s="45"/>
      <c r="J451" s="443"/>
      <c r="K451" s="497"/>
      <c r="L451" s="432"/>
      <c r="M451" s="432"/>
      <c r="N451" s="432"/>
      <c r="O451" s="432"/>
      <c r="P451" s="432"/>
      <c r="Q451" s="432"/>
      <c r="R451" s="432"/>
      <c r="S451" s="432"/>
      <c r="T451" s="432"/>
      <c r="U451" s="432"/>
      <c r="V451" s="432"/>
      <c r="W451" s="432"/>
      <c r="X451" s="432"/>
      <c r="Y451" s="432"/>
      <c r="Z451" s="432"/>
    </row>
    <row r="452">
      <c r="A452" s="481">
        <v>45845.0</v>
      </c>
      <c r="B452" s="482">
        <f>A452</f>
        <v>45845</v>
      </c>
      <c r="C452" s="483" t="s">
        <v>1174</v>
      </c>
      <c r="D452" s="511" t="s">
        <v>1239</v>
      </c>
      <c r="E452" s="487" t="s">
        <v>458</v>
      </c>
      <c r="F452" s="502">
        <v>8.37423449E8</v>
      </c>
      <c r="G452" s="487"/>
      <c r="H452" s="484">
        <f>SUM(G452:G453)</f>
        <v>0</v>
      </c>
      <c r="I452" s="485" t="str">
        <f>IFS(H452&gt;H454,"W",H452&lt;H454,"L",H452=H454,"D")</f>
        <v>D</v>
      </c>
      <c r="J452" s="459">
        <f t="array" ref="J452">iferror(if(I452="W",lookup(H452,{5000,10000,25000,50000,70000,100000},{150,300,800,1700,2300,3500}),lookup(H452,{5000,10000,25000,50000,70000,100000},{75,150,400,850,1150,1750})),0)</f>
        <v>0</v>
      </c>
      <c r="K452" s="498" t="s">
        <v>132</v>
      </c>
      <c r="L452" s="432"/>
      <c r="M452" s="432"/>
      <c r="N452" s="432"/>
      <c r="O452" s="432"/>
      <c r="P452" s="432"/>
      <c r="Q452" s="432"/>
      <c r="R452" s="432"/>
      <c r="S452" s="432"/>
      <c r="T452" s="432"/>
      <c r="U452" s="432"/>
      <c r="V452" s="432"/>
      <c r="W452" s="432"/>
      <c r="X452" s="432"/>
      <c r="Y452" s="432"/>
      <c r="Z452" s="432"/>
    </row>
    <row r="453">
      <c r="A453" s="481">
        <v>45845.0</v>
      </c>
      <c r="B453" s="441"/>
      <c r="C453" s="441"/>
      <c r="D453" s="486"/>
      <c r="E453" s="442"/>
      <c r="F453" s="442"/>
      <c r="G453" s="442"/>
      <c r="H453" s="443"/>
      <c r="I453" s="45"/>
      <c r="J453" s="443"/>
      <c r="K453" s="498" t="s">
        <v>132</v>
      </c>
      <c r="L453" s="432"/>
      <c r="M453" s="432"/>
      <c r="N453" s="432"/>
      <c r="O453" s="432"/>
      <c r="P453" s="432"/>
      <c r="Q453" s="432"/>
      <c r="R453" s="432"/>
      <c r="S453" s="432"/>
      <c r="T453" s="432"/>
      <c r="U453" s="432"/>
      <c r="V453" s="432"/>
      <c r="W453" s="432"/>
      <c r="X453" s="432"/>
      <c r="Y453" s="432"/>
      <c r="Z453" s="432"/>
    </row>
    <row r="454">
      <c r="A454" s="481">
        <v>45845.0</v>
      </c>
      <c r="B454" s="441"/>
      <c r="C454" s="441"/>
      <c r="D454" s="511" t="s">
        <v>1188</v>
      </c>
      <c r="E454" s="487"/>
      <c r="F454" s="487"/>
      <c r="G454" s="487"/>
      <c r="H454" s="484">
        <f>SUM(G454:G455)</f>
        <v>0</v>
      </c>
      <c r="I454" s="485" t="str">
        <f>IFS(H454&gt;H452,"W",H454&lt;H452,"L",H454=H452,"D")</f>
        <v>D</v>
      </c>
      <c r="J454" s="459">
        <f t="array" ref="J454">iferror(if(I454="W",lookup(H454,{5000,10000,25000,50000,70000,100000},{150,300,800,1700,2300,3500}),lookup(H454,{5000,10000,25000,50000,70000,100000},{75,150,400,850,1150,1750})),0)</f>
        <v>0</v>
      </c>
      <c r="K454" s="498" t="s">
        <v>132</v>
      </c>
      <c r="L454" s="432"/>
      <c r="M454" s="432"/>
      <c r="N454" s="432"/>
      <c r="O454" s="432"/>
      <c r="P454" s="432"/>
      <c r="Q454" s="432"/>
      <c r="R454" s="432"/>
      <c r="S454" s="432"/>
      <c r="T454" s="432"/>
      <c r="U454" s="432"/>
      <c r="V454" s="432"/>
      <c r="W454" s="432"/>
      <c r="X454" s="432"/>
      <c r="Y454" s="432"/>
      <c r="Z454" s="432"/>
    </row>
    <row r="455">
      <c r="A455" s="481">
        <v>45845.0</v>
      </c>
      <c r="B455" s="45"/>
      <c r="C455" s="45"/>
      <c r="D455" s="486"/>
      <c r="E455" s="442"/>
      <c r="F455" s="442"/>
      <c r="G455" s="442"/>
      <c r="H455" s="443"/>
      <c r="I455" s="45"/>
      <c r="J455" s="443"/>
      <c r="K455" s="498" t="s">
        <v>132</v>
      </c>
      <c r="L455" s="432"/>
      <c r="M455" s="432"/>
      <c r="N455" s="432"/>
      <c r="O455" s="432"/>
      <c r="P455" s="432"/>
      <c r="Q455" s="432"/>
      <c r="R455" s="432"/>
      <c r="S455" s="432"/>
      <c r="T455" s="432"/>
      <c r="U455" s="432"/>
      <c r="V455" s="432"/>
      <c r="W455" s="432"/>
      <c r="X455" s="432"/>
      <c r="Y455" s="432"/>
      <c r="Z455" s="432"/>
    </row>
    <row r="456">
      <c r="A456" s="479" t="s">
        <v>116</v>
      </c>
      <c r="B456" s="480" t="s">
        <v>16</v>
      </c>
      <c r="C456" s="430" t="s">
        <v>1039</v>
      </c>
      <c r="D456" s="430" t="s">
        <v>118</v>
      </c>
      <c r="E456" s="431" t="s">
        <v>1040</v>
      </c>
      <c r="F456" s="430" t="s">
        <v>1041</v>
      </c>
      <c r="G456" s="430" t="s">
        <v>121</v>
      </c>
      <c r="H456" s="430" t="s">
        <v>1135</v>
      </c>
      <c r="I456" s="430" t="s">
        <v>122</v>
      </c>
      <c r="J456" s="430" t="s">
        <v>9</v>
      </c>
      <c r="K456" s="431" t="s">
        <v>52</v>
      </c>
      <c r="L456" s="432"/>
      <c r="M456" s="432"/>
      <c r="N456" s="432"/>
      <c r="O456" s="432"/>
      <c r="P456" s="432"/>
      <c r="Q456" s="432"/>
      <c r="R456" s="432"/>
      <c r="S456" s="432"/>
      <c r="T456" s="432"/>
      <c r="U456" s="432"/>
      <c r="V456" s="432"/>
      <c r="W456" s="432"/>
      <c r="X456" s="432"/>
      <c r="Y456" s="432"/>
      <c r="Z456" s="432"/>
    </row>
    <row r="457">
      <c r="A457" s="450">
        <v>45846.0</v>
      </c>
      <c r="B457" s="489">
        <f>A457</f>
        <v>45846</v>
      </c>
      <c r="C457" s="449" t="s">
        <v>1136</v>
      </c>
      <c r="D457" s="449" t="s">
        <v>1197</v>
      </c>
      <c r="E457" s="205" t="s">
        <v>708</v>
      </c>
      <c r="F457" s="205">
        <v>6.89212116E8</v>
      </c>
      <c r="G457" s="205">
        <v>3611.0</v>
      </c>
      <c r="H457" s="484">
        <f>SUM(G457:G458)</f>
        <v>6672</v>
      </c>
      <c r="I457" s="485" t="str">
        <f>IFS(H457&gt;H459,"W",H457&lt;H459,"L",H457=H459,"D")</f>
        <v>W</v>
      </c>
      <c r="J457" s="459">
        <f t="array" ref="J457">iferror(if(I457="W",lookup(H457,{5000,10000,25000,50000,70000,100000},{150,300,800,1700,2300,3500}),lookup(H457,{5000,10000,25000,50000,70000,100000},{75,150,400,850,1150,1750})),0)</f>
        <v>150</v>
      </c>
      <c r="K457" s="497"/>
      <c r="L457" s="432"/>
      <c r="M457" s="432"/>
      <c r="N457" s="432"/>
      <c r="O457" s="432"/>
      <c r="P457" s="432"/>
      <c r="Q457" s="432"/>
      <c r="R457" s="432"/>
      <c r="S457" s="432"/>
      <c r="T457" s="432"/>
      <c r="U457" s="432"/>
      <c r="V457" s="432"/>
      <c r="W457" s="432"/>
      <c r="X457" s="432"/>
      <c r="Y457" s="432"/>
      <c r="Z457" s="432"/>
    </row>
    <row r="458">
      <c r="A458" s="450">
        <v>45846.0</v>
      </c>
      <c r="B458" s="440"/>
      <c r="C458" s="440"/>
      <c r="D458" s="499"/>
      <c r="E458" s="205" t="s">
        <v>622</v>
      </c>
      <c r="F458" s="205">
        <v>8.32716992E8</v>
      </c>
      <c r="G458" s="205">
        <v>3061.0</v>
      </c>
      <c r="H458" s="443"/>
      <c r="I458" s="45"/>
      <c r="J458" s="443"/>
      <c r="K458" s="497"/>
      <c r="L458" s="432"/>
      <c r="M458" s="432"/>
      <c r="N458" s="432"/>
      <c r="O458" s="432"/>
      <c r="P458" s="432"/>
      <c r="Q458" s="432"/>
      <c r="R458" s="432"/>
      <c r="S458" s="432"/>
      <c r="T458" s="432"/>
      <c r="U458" s="432"/>
      <c r="V458" s="432"/>
      <c r="W458" s="432"/>
      <c r="X458" s="432"/>
      <c r="Y458" s="432"/>
      <c r="Z458" s="432"/>
    </row>
    <row r="459">
      <c r="A459" s="450">
        <v>45846.0</v>
      </c>
      <c r="B459" s="440"/>
      <c r="C459" s="440"/>
      <c r="D459" s="449" t="s">
        <v>1198</v>
      </c>
      <c r="E459" s="205" t="s">
        <v>654</v>
      </c>
      <c r="F459" s="205">
        <v>7.80109818E8</v>
      </c>
      <c r="G459" s="205">
        <v>2040.0</v>
      </c>
      <c r="H459" s="484">
        <f>SUM(G459:G460)</f>
        <v>3210</v>
      </c>
      <c r="I459" s="485" t="str">
        <f>IFS(H459&gt;H457,"W",H459&lt;H457,"L",H459=H457,"D")</f>
        <v>L</v>
      </c>
      <c r="J459" s="459">
        <f t="array" ref="J459">iferror(if(I459="W",lookup(H459,{5000,10000,25000,50000,70000,100000},{150,300,800,1700,2300,3500}),lookup(H459,{5000,10000,25000,50000,70000,100000},{75,150,400,850,1150,1750})),0)</f>
        <v>0</v>
      </c>
      <c r="K459" s="497"/>
      <c r="L459" s="432"/>
      <c r="M459" s="432"/>
      <c r="N459" s="432"/>
      <c r="O459" s="432"/>
      <c r="P459" s="432"/>
      <c r="Q459" s="432"/>
      <c r="R459" s="432"/>
      <c r="S459" s="432"/>
      <c r="T459" s="432"/>
      <c r="U459" s="432"/>
      <c r="V459" s="432"/>
      <c r="W459" s="432"/>
      <c r="X459" s="432"/>
      <c r="Y459" s="432"/>
      <c r="Z459" s="432"/>
    </row>
    <row r="460">
      <c r="A460" s="450">
        <v>45846.0</v>
      </c>
      <c r="B460" s="443"/>
      <c r="C460" s="443"/>
      <c r="D460" s="499"/>
      <c r="E460" s="205" t="s">
        <v>1240</v>
      </c>
      <c r="F460" s="205">
        <v>5.68336421E8</v>
      </c>
      <c r="G460" s="205">
        <v>1170.0</v>
      </c>
      <c r="H460" s="443"/>
      <c r="I460" s="45"/>
      <c r="J460" s="443"/>
      <c r="K460" s="497"/>
      <c r="L460" s="432"/>
      <c r="M460" s="432"/>
      <c r="N460" s="432"/>
      <c r="O460" s="432"/>
      <c r="P460" s="432"/>
      <c r="Q460" s="432"/>
      <c r="R460" s="432"/>
      <c r="S460" s="432"/>
      <c r="T460" s="432"/>
      <c r="U460" s="432"/>
      <c r="V460" s="432"/>
      <c r="W460" s="432"/>
      <c r="X460" s="432"/>
      <c r="Y460" s="432"/>
      <c r="Z460" s="432"/>
    </row>
    <row r="461">
      <c r="A461" s="491">
        <v>45846.0</v>
      </c>
      <c r="B461" s="492">
        <f>A461</f>
        <v>45846</v>
      </c>
      <c r="C461" s="493" t="s">
        <v>1141</v>
      </c>
      <c r="D461" s="493" t="s">
        <v>1241</v>
      </c>
      <c r="E461" s="494" t="s">
        <v>491</v>
      </c>
      <c r="F461" s="496">
        <v>7.79904997E8</v>
      </c>
      <c r="G461" s="496"/>
      <c r="H461" s="495">
        <f>SUM(G461:G462)</f>
        <v>0</v>
      </c>
      <c r="I461" s="485" t="str">
        <f>IFS(H461&gt;H463,"W",H461&lt;H463,"L",H461=H463,"D")</f>
        <v>D</v>
      </c>
      <c r="J461" s="459">
        <f t="array" ref="J461">iferror(if(I461="W",lookup(H461,{5000,10000,25000,50000,70000,100000},{150,300,800,1700,2300,3500}),lookup(H461,{5000,10000,25000,50000,70000,100000},{75,150,400,850,1150,1750})),0)</f>
        <v>0</v>
      </c>
      <c r="K461" s="498" t="s">
        <v>132</v>
      </c>
      <c r="L461" s="432"/>
      <c r="M461" s="432"/>
      <c r="N461" s="432"/>
      <c r="O461" s="432"/>
      <c r="P461" s="432"/>
      <c r="Q461" s="432"/>
      <c r="R461" s="432"/>
      <c r="S461" s="432"/>
      <c r="T461" s="432"/>
      <c r="U461" s="432"/>
      <c r="V461" s="432"/>
      <c r="W461" s="432"/>
      <c r="X461" s="432"/>
      <c r="Y461" s="432"/>
      <c r="Z461" s="432"/>
    </row>
    <row r="462">
      <c r="A462" s="491">
        <v>45846.0</v>
      </c>
      <c r="B462" s="440"/>
      <c r="C462" s="440"/>
      <c r="D462" s="499"/>
      <c r="E462" s="494"/>
      <c r="F462" s="496"/>
      <c r="G462" s="496"/>
      <c r="H462" s="443"/>
      <c r="I462" s="45"/>
      <c r="J462" s="443"/>
      <c r="K462" s="498" t="s">
        <v>132</v>
      </c>
      <c r="L462" s="432"/>
      <c r="M462" s="432"/>
      <c r="N462" s="432"/>
      <c r="O462" s="432"/>
      <c r="P462" s="432"/>
      <c r="Q462" s="432"/>
      <c r="R462" s="432"/>
      <c r="S462" s="432"/>
      <c r="T462" s="432"/>
      <c r="U462" s="432"/>
      <c r="V462" s="432"/>
      <c r="W462" s="432"/>
      <c r="X462" s="432"/>
      <c r="Y462" s="432"/>
      <c r="Z462" s="432"/>
    </row>
    <row r="463">
      <c r="A463" s="491">
        <v>45846.0</v>
      </c>
      <c r="B463" s="440"/>
      <c r="C463" s="440"/>
      <c r="D463" s="517" t="s">
        <v>428</v>
      </c>
      <c r="E463" s="494"/>
      <c r="F463" s="496"/>
      <c r="G463" s="496"/>
      <c r="H463" s="495">
        <f>SUM(G463:G464)</f>
        <v>0</v>
      </c>
      <c r="I463" s="485" t="str">
        <f>IFS(H463&gt;H461,"W",H463&lt;H461,"L",H463=H461,"D")</f>
        <v>D</v>
      </c>
      <c r="J463" s="459">
        <f t="array" ref="J463">iferror(if(I463="W",lookup(H463,{5000,10000,25000,50000,70000,100000},{150,300,800,1700,2300,3500}),lookup(H463,{5000,10000,25000,50000,70000,100000},{75,150,400,850,1150,1750})),0)</f>
        <v>0</v>
      </c>
      <c r="K463" s="498" t="s">
        <v>132</v>
      </c>
      <c r="L463" s="432"/>
      <c r="M463" s="432"/>
      <c r="N463" s="432"/>
      <c r="O463" s="432"/>
      <c r="P463" s="432"/>
      <c r="Q463" s="432"/>
      <c r="R463" s="432"/>
      <c r="S463" s="432"/>
      <c r="T463" s="432"/>
      <c r="U463" s="432"/>
      <c r="V463" s="432"/>
      <c r="W463" s="432"/>
      <c r="X463" s="432"/>
      <c r="Y463" s="432"/>
      <c r="Z463" s="432"/>
    </row>
    <row r="464">
      <c r="A464" s="491">
        <v>45846.0</v>
      </c>
      <c r="B464" s="443"/>
      <c r="C464" s="443"/>
      <c r="D464" s="499"/>
      <c r="E464" s="494"/>
      <c r="F464" s="496"/>
      <c r="G464" s="496"/>
      <c r="H464" s="443"/>
      <c r="I464" s="45"/>
      <c r="J464" s="443"/>
      <c r="K464" s="498" t="s">
        <v>132</v>
      </c>
      <c r="L464" s="451"/>
      <c r="M464" s="432"/>
      <c r="N464" s="432"/>
      <c r="O464" s="432"/>
      <c r="P464" s="432"/>
      <c r="Q464" s="432"/>
      <c r="R464" s="432"/>
      <c r="S464" s="432"/>
      <c r="T464" s="432"/>
      <c r="U464" s="432"/>
      <c r="V464" s="432"/>
      <c r="W464" s="432"/>
      <c r="X464" s="432"/>
      <c r="Y464" s="432"/>
      <c r="Z464" s="432"/>
    </row>
    <row r="465">
      <c r="A465" s="450">
        <v>45846.0</v>
      </c>
      <c r="B465" s="489">
        <f>A465</f>
        <v>45846</v>
      </c>
      <c r="C465" s="449" t="s">
        <v>1142</v>
      </c>
      <c r="D465" s="449" t="s">
        <v>1205</v>
      </c>
      <c r="E465" s="205" t="s">
        <v>319</v>
      </c>
      <c r="F465" s="205">
        <v>5.94266288E8</v>
      </c>
      <c r="G465" s="205">
        <v>3182.0</v>
      </c>
      <c r="H465" s="484">
        <f>SUM(G465:G466)</f>
        <v>3303</v>
      </c>
      <c r="I465" s="485" t="str">
        <f>IFS(H465&gt;H467,"W",H465&lt;H467,"L",H465=H467,"D")</f>
        <v>W</v>
      </c>
      <c r="J465" s="459">
        <f t="array" ref="J465">iferror(if(I465="W",lookup(H465,{5000,10000,25000,50000,70000,100000},{150,300,800,1700,2300,3500}),lookup(H465,{5000,10000,25000,50000,70000,100000},{75,150,400,850,1150,1750})),0)</f>
        <v>0</v>
      </c>
      <c r="K465" s="436"/>
      <c r="L465" s="432"/>
      <c r="M465" s="432"/>
      <c r="N465" s="432"/>
      <c r="O465" s="432"/>
      <c r="P465" s="432"/>
      <c r="Q465" s="432"/>
      <c r="R465" s="432"/>
      <c r="S465" s="432"/>
      <c r="T465" s="432"/>
      <c r="U465" s="432"/>
      <c r="V465" s="432"/>
      <c r="W465" s="432"/>
      <c r="X465" s="432"/>
      <c r="Y465" s="432"/>
      <c r="Z465" s="432"/>
    </row>
    <row r="466">
      <c r="A466" s="450">
        <v>45846.0</v>
      </c>
      <c r="B466" s="440"/>
      <c r="C466" s="440"/>
      <c r="D466" s="499"/>
      <c r="E466" s="205" t="s">
        <v>354</v>
      </c>
      <c r="F466" s="205">
        <v>6.63505369E8</v>
      </c>
      <c r="G466" s="205">
        <v>121.0</v>
      </c>
      <c r="H466" s="443"/>
      <c r="I466" s="45"/>
      <c r="J466" s="443"/>
      <c r="K466" s="436"/>
      <c r="L466" s="432"/>
      <c r="M466" s="432"/>
      <c r="N466" s="432"/>
      <c r="O466" s="432"/>
      <c r="P466" s="432"/>
      <c r="Q466" s="432"/>
      <c r="R466" s="432"/>
      <c r="S466" s="432"/>
      <c r="T466" s="432"/>
      <c r="U466" s="432"/>
      <c r="V466" s="432"/>
      <c r="W466" s="432"/>
      <c r="X466" s="432"/>
      <c r="Y466" s="432"/>
      <c r="Z466" s="432"/>
    </row>
    <row r="467">
      <c r="A467" s="450">
        <v>45846.0</v>
      </c>
      <c r="B467" s="440"/>
      <c r="C467" s="440"/>
      <c r="D467" s="449" t="s">
        <v>1139</v>
      </c>
      <c r="E467" s="205" t="s">
        <v>1208</v>
      </c>
      <c r="F467" s="205">
        <v>5.61656213E8</v>
      </c>
      <c r="G467" s="205">
        <v>120.0</v>
      </c>
      <c r="H467" s="484">
        <f>SUM(G467:G468)</f>
        <v>2220</v>
      </c>
      <c r="I467" s="485" t="str">
        <f>IFS(H467&gt;H465,"W",H467&lt;H465,"L",H467=H465,"D")</f>
        <v>L</v>
      </c>
      <c r="J467" s="459">
        <f t="array" ref="J467">iferror(if(I467="W",lookup(H467,{5000,10000,25000,50000,70000,100000},{150,300,800,1700,2300,3500}),lookup(H467,{5000,10000,25000,50000,70000,100000},{75,150,400,850,1150,1750})),0)</f>
        <v>0</v>
      </c>
      <c r="K467" s="436"/>
      <c r="L467" s="432"/>
      <c r="M467" s="432"/>
      <c r="N467" s="432"/>
      <c r="O467" s="432"/>
      <c r="P467" s="432"/>
      <c r="Q467" s="432"/>
      <c r="R467" s="432"/>
      <c r="S467" s="432"/>
      <c r="T467" s="432"/>
      <c r="U467" s="432"/>
      <c r="V467" s="432"/>
      <c r="W467" s="432"/>
      <c r="X467" s="432"/>
      <c r="Y467" s="432"/>
      <c r="Z467" s="432"/>
    </row>
    <row r="468">
      <c r="A468" s="450">
        <v>45846.0</v>
      </c>
      <c r="B468" s="443"/>
      <c r="C468" s="443"/>
      <c r="D468" s="499"/>
      <c r="E468" s="205" t="s">
        <v>162</v>
      </c>
      <c r="F468" s="205">
        <v>8.33635123E8</v>
      </c>
      <c r="G468" s="205">
        <v>2100.0</v>
      </c>
      <c r="H468" s="443"/>
      <c r="I468" s="45"/>
      <c r="J468" s="443"/>
      <c r="K468" s="436"/>
      <c r="L468" s="432"/>
      <c r="M468" s="432"/>
      <c r="N468" s="432"/>
      <c r="O468" s="432"/>
      <c r="P468" s="432"/>
      <c r="Q468" s="432"/>
      <c r="R468" s="432"/>
      <c r="S468" s="432"/>
      <c r="T468" s="432"/>
      <c r="U468" s="432"/>
      <c r="V468" s="432"/>
      <c r="W468" s="432"/>
      <c r="X468" s="432"/>
      <c r="Y468" s="432"/>
      <c r="Z468" s="432"/>
    </row>
    <row r="469">
      <c r="A469" s="491">
        <v>45846.0</v>
      </c>
      <c r="B469" s="492">
        <f>A469</f>
        <v>45846</v>
      </c>
      <c r="C469" s="493" t="s">
        <v>1144</v>
      </c>
      <c r="D469" s="493" t="s">
        <v>1158</v>
      </c>
      <c r="E469" s="494" t="s">
        <v>176</v>
      </c>
      <c r="F469" s="496">
        <v>7.28603229E8</v>
      </c>
      <c r="G469" s="496">
        <v>200.0</v>
      </c>
      <c r="H469" s="495">
        <f>SUM(G469:G470)</f>
        <v>230</v>
      </c>
      <c r="I469" s="485" t="str">
        <f>IFS(H469&gt;H471,"W",H469&lt;H471,"L",H469=H471,"D")</f>
        <v>L</v>
      </c>
      <c r="J469" s="459">
        <f t="array" ref="J469">iferror(if(I469="W",lookup(H469,{5000,10000,25000,50000,70000,100000},{150,300,800,1700,2300,3500}),lookup(H469,{5000,10000,25000,50000,70000,100000},{75,150,400,850,1150,1750})),0)</f>
        <v>0</v>
      </c>
      <c r="K469" s="497"/>
      <c r="L469" s="432"/>
      <c r="M469" s="432"/>
      <c r="N469" s="432"/>
      <c r="O469" s="432"/>
      <c r="P469" s="432"/>
      <c r="Q469" s="432"/>
      <c r="R469" s="432"/>
      <c r="S469" s="432"/>
      <c r="T469" s="432"/>
      <c r="U469" s="432"/>
      <c r="V469" s="432"/>
      <c r="W469" s="432"/>
      <c r="X469" s="432"/>
      <c r="Y469" s="432"/>
      <c r="Z469" s="432"/>
    </row>
    <row r="470">
      <c r="A470" s="491">
        <v>45846.0</v>
      </c>
      <c r="B470" s="440"/>
      <c r="C470" s="440"/>
      <c r="D470" s="499"/>
      <c r="E470" s="494" t="s">
        <v>357</v>
      </c>
      <c r="F470" s="496">
        <v>5.04349393E8</v>
      </c>
      <c r="G470" s="496">
        <v>30.0</v>
      </c>
      <c r="H470" s="443"/>
      <c r="I470" s="45"/>
      <c r="J470" s="443"/>
      <c r="K470" s="497"/>
      <c r="L470" s="432"/>
      <c r="M470" s="432"/>
      <c r="N470" s="432"/>
      <c r="O470" s="432"/>
      <c r="P470" s="432"/>
      <c r="Q470" s="432"/>
      <c r="R470" s="432"/>
      <c r="S470" s="432"/>
      <c r="T470" s="432"/>
      <c r="U470" s="432"/>
      <c r="V470" s="432"/>
      <c r="W470" s="432"/>
      <c r="X470" s="432"/>
      <c r="Y470" s="432"/>
      <c r="Z470" s="432"/>
    </row>
    <row r="471">
      <c r="A471" s="491">
        <v>45846.0</v>
      </c>
      <c r="B471" s="440"/>
      <c r="C471" s="440"/>
      <c r="D471" s="493" t="s">
        <v>1159</v>
      </c>
      <c r="E471" s="494">
        <v>3.13544867E8</v>
      </c>
      <c r="F471" s="496">
        <v>1.830963821E9</v>
      </c>
      <c r="G471" s="496">
        <v>10002.0</v>
      </c>
      <c r="H471" s="495">
        <f>SUM(G471:G472)</f>
        <v>12302</v>
      </c>
      <c r="I471" s="485" t="str">
        <f>IFS(H471&gt;H469,"W",H471&lt;H469,"L",H471=H469,"D")</f>
        <v>W</v>
      </c>
      <c r="J471" s="459">
        <f t="array" ref="J471">iferror(if(I471="W",lookup(H471,{5000,10000,25000,50000,70000,100000},{150,300,800,1700,2300,3500}),lookup(H471,{5000,10000,25000,50000,70000,100000},{75,150,400,850,1150,1750})),0)</f>
        <v>300</v>
      </c>
      <c r="K471" s="497"/>
      <c r="L471" s="432"/>
      <c r="M471" s="432"/>
      <c r="N471" s="432"/>
      <c r="O471" s="432"/>
      <c r="P471" s="432"/>
      <c r="Q471" s="432"/>
      <c r="R471" s="432"/>
      <c r="S471" s="432"/>
      <c r="T471" s="432"/>
      <c r="U471" s="432"/>
      <c r="V471" s="432"/>
      <c r="W471" s="432"/>
      <c r="X471" s="432"/>
      <c r="Y471" s="432"/>
      <c r="Z471" s="432"/>
    </row>
    <row r="472">
      <c r="A472" s="491">
        <v>45846.0</v>
      </c>
      <c r="B472" s="443"/>
      <c r="C472" s="443"/>
      <c r="D472" s="499"/>
      <c r="E472" s="494" t="s">
        <v>755</v>
      </c>
      <c r="F472" s="496">
        <v>6.8999334E8</v>
      </c>
      <c r="G472" s="496">
        <v>2300.0</v>
      </c>
      <c r="H472" s="443"/>
      <c r="I472" s="45"/>
      <c r="J472" s="443"/>
      <c r="K472" s="497"/>
      <c r="L472" s="432"/>
      <c r="M472" s="432"/>
      <c r="N472" s="432"/>
      <c r="O472" s="432"/>
      <c r="P472" s="432"/>
      <c r="Q472" s="432"/>
      <c r="R472" s="432"/>
      <c r="S472" s="432"/>
      <c r="T472" s="432"/>
      <c r="U472" s="432"/>
      <c r="V472" s="432"/>
      <c r="W472" s="432"/>
      <c r="X472" s="432"/>
      <c r="Y472" s="432"/>
      <c r="Z472" s="432"/>
    </row>
    <row r="473">
      <c r="A473" s="450">
        <v>45846.0</v>
      </c>
      <c r="B473" s="489">
        <f>A473</f>
        <v>45846</v>
      </c>
      <c r="C473" s="449" t="s">
        <v>1147</v>
      </c>
      <c r="D473" s="449" t="s">
        <v>1230</v>
      </c>
      <c r="E473" s="205">
        <v>1.076541664E9</v>
      </c>
      <c r="F473" s="205">
        <v>8.46086883E8</v>
      </c>
      <c r="G473" s="205"/>
      <c r="H473" s="484">
        <f>SUM(G473:G474)</f>
        <v>0</v>
      </c>
      <c r="I473" s="485" t="str">
        <f>IFS(H473&gt;H475,"W",H473&lt;H475,"L",H473=H475,"D")</f>
        <v>D</v>
      </c>
      <c r="J473" s="459">
        <f t="array" ref="J473">iferror(if(I473="W",lookup(H473,{5000,10000,25000,50000,70000,100000},{150,300,800,1700,2300,3500}),lookup(H473,{5000,10000,25000,50000,70000,100000},{75,150,400,850,1150,1750})),0)</f>
        <v>0</v>
      </c>
      <c r="K473" s="498" t="s">
        <v>353</v>
      </c>
      <c r="L473" s="432"/>
      <c r="M473" s="432"/>
      <c r="N473" s="432"/>
      <c r="O473" s="432"/>
      <c r="P473" s="432"/>
      <c r="Q473" s="432"/>
      <c r="R473" s="432"/>
      <c r="S473" s="432"/>
      <c r="T473" s="432"/>
      <c r="U473" s="432"/>
      <c r="V473" s="432"/>
      <c r="W473" s="432"/>
      <c r="X473" s="432"/>
      <c r="Y473" s="432"/>
      <c r="Z473" s="432"/>
    </row>
    <row r="474">
      <c r="A474" s="450">
        <v>45846.0</v>
      </c>
      <c r="B474" s="440"/>
      <c r="C474" s="440"/>
      <c r="D474" s="499"/>
      <c r="E474" s="205" t="s">
        <v>551</v>
      </c>
      <c r="F474" s="205">
        <v>8.4194308E8</v>
      </c>
      <c r="G474" s="205"/>
      <c r="H474" s="443"/>
      <c r="I474" s="45"/>
      <c r="J474" s="443"/>
      <c r="K474" s="498" t="s">
        <v>353</v>
      </c>
      <c r="L474" s="432"/>
      <c r="M474" s="432"/>
      <c r="N474" s="432"/>
      <c r="O474" s="432"/>
      <c r="P474" s="432"/>
      <c r="Q474" s="432"/>
      <c r="R474" s="432"/>
      <c r="S474" s="432"/>
      <c r="T474" s="432"/>
      <c r="U474" s="432"/>
      <c r="V474" s="432"/>
      <c r="W474" s="432"/>
      <c r="X474" s="432"/>
      <c r="Y474" s="432"/>
      <c r="Z474" s="432"/>
    </row>
    <row r="475">
      <c r="A475" s="450">
        <v>45846.0</v>
      </c>
      <c r="B475" s="440"/>
      <c r="C475" s="440"/>
      <c r="D475" s="449" t="s">
        <v>1171</v>
      </c>
      <c r="E475" s="205" t="s">
        <v>538</v>
      </c>
      <c r="F475" s="205">
        <v>4.96331225E8</v>
      </c>
      <c r="G475" s="205"/>
      <c r="H475" s="484">
        <f>SUM(G475:G476)</f>
        <v>0</v>
      </c>
      <c r="I475" s="485" t="str">
        <f>IFS(H475&gt;H473,"W",H475&lt;H473,"L",H475=H473,"D")</f>
        <v>D</v>
      </c>
      <c r="J475" s="459">
        <f t="array" ref="J475">iferror(if(I475="W",lookup(H475,{5000,10000,25000,50000,70000,100000},{150,300,800,1700,2300,3500}),lookup(H475,{5000,10000,25000,50000,70000,100000},{75,150,400,850,1150,1750})),0)</f>
        <v>0</v>
      </c>
      <c r="K475" s="498" t="s">
        <v>353</v>
      </c>
      <c r="L475" s="432"/>
      <c r="M475" s="432"/>
      <c r="N475" s="432"/>
      <c r="O475" s="432"/>
      <c r="P475" s="432"/>
      <c r="Q475" s="432"/>
      <c r="R475" s="432"/>
      <c r="S475" s="432"/>
      <c r="T475" s="432"/>
      <c r="U475" s="432"/>
      <c r="V475" s="432"/>
      <c r="W475" s="432"/>
      <c r="X475" s="432"/>
      <c r="Y475" s="432"/>
      <c r="Z475" s="432"/>
    </row>
    <row r="476">
      <c r="A476" s="450">
        <v>45846.0</v>
      </c>
      <c r="B476" s="443"/>
      <c r="C476" s="443"/>
      <c r="D476" s="499"/>
      <c r="E476" s="205" t="s">
        <v>464</v>
      </c>
      <c r="F476" s="205">
        <v>5.17012798E8</v>
      </c>
      <c r="G476" s="205"/>
      <c r="H476" s="443"/>
      <c r="I476" s="45"/>
      <c r="J476" s="443"/>
      <c r="K476" s="498" t="s">
        <v>353</v>
      </c>
      <c r="L476" s="432"/>
      <c r="M476" s="432"/>
      <c r="N476" s="432"/>
      <c r="O476" s="432"/>
      <c r="P476" s="432"/>
      <c r="Q476" s="432"/>
      <c r="R476" s="432"/>
      <c r="S476" s="432"/>
      <c r="T476" s="432"/>
      <c r="U476" s="432"/>
      <c r="V476" s="432"/>
      <c r="W476" s="432"/>
      <c r="X476" s="432"/>
      <c r="Y476" s="432"/>
      <c r="Z476" s="432"/>
    </row>
    <row r="477">
      <c r="A477" s="491">
        <v>45846.0</v>
      </c>
      <c r="B477" s="492">
        <f>A477</f>
        <v>45846</v>
      </c>
      <c r="C477" s="493" t="s">
        <v>1149</v>
      </c>
      <c r="D477" s="493" t="s">
        <v>1168</v>
      </c>
      <c r="E477" s="494">
        <v>3.13544867E8</v>
      </c>
      <c r="F477" s="496">
        <v>1.830963821E9</v>
      </c>
      <c r="G477" s="496">
        <v>10020.0</v>
      </c>
      <c r="H477" s="495">
        <f>SUM(G477:G478)</f>
        <v>10170</v>
      </c>
      <c r="I477" s="485" t="str">
        <f>IFS(H477&gt;H479,"W",H477&lt;H479,"L",H477=H479,"D")</f>
        <v>W</v>
      </c>
      <c r="J477" s="459">
        <f t="array" ref="J477">iferror(if(I477="W",lookup(H477,{5000,10000,25000,50000,70000,100000},{150,300,800,1700,2300,3500}),lookup(H477,{5000,10000,25000,50000,70000,100000},{75,150,400,850,1150,1750})),0)</f>
        <v>300</v>
      </c>
      <c r="K477" s="436"/>
      <c r="L477" s="432"/>
      <c r="M477" s="432"/>
      <c r="N477" s="432"/>
      <c r="O477" s="432"/>
      <c r="P477" s="432"/>
      <c r="Q477" s="432"/>
      <c r="R477" s="432"/>
      <c r="S477" s="432"/>
      <c r="T477" s="432"/>
      <c r="U477" s="432"/>
      <c r="V477" s="432"/>
      <c r="W477" s="432"/>
      <c r="X477" s="432"/>
      <c r="Y477" s="432"/>
      <c r="Z477" s="432"/>
    </row>
    <row r="478">
      <c r="A478" s="491">
        <v>45846.0</v>
      </c>
      <c r="B478" s="440"/>
      <c r="C478" s="440"/>
      <c r="D478" s="499"/>
      <c r="E478" s="494" t="s">
        <v>307</v>
      </c>
      <c r="F478" s="496">
        <v>5.82217237E8</v>
      </c>
      <c r="G478" s="496">
        <v>150.0</v>
      </c>
      <c r="H478" s="443"/>
      <c r="I478" s="45"/>
      <c r="J478" s="443"/>
      <c r="K478" s="436"/>
      <c r="L478" s="432"/>
      <c r="M478" s="432"/>
      <c r="N478" s="432"/>
      <c r="O478" s="432"/>
      <c r="P478" s="432"/>
      <c r="Q478" s="432"/>
      <c r="R478" s="432"/>
      <c r="S478" s="432"/>
      <c r="T478" s="432"/>
      <c r="U478" s="432"/>
      <c r="V478" s="432"/>
      <c r="W478" s="432"/>
      <c r="X478" s="432"/>
      <c r="Y478" s="432"/>
      <c r="Z478" s="432"/>
    </row>
    <row r="479">
      <c r="A479" s="491">
        <v>45846.0</v>
      </c>
      <c r="B479" s="440"/>
      <c r="C479" s="440"/>
      <c r="D479" s="493" t="s">
        <v>1183</v>
      </c>
      <c r="E479" s="494" t="s">
        <v>514</v>
      </c>
      <c r="F479" s="496">
        <v>5.22744881E8</v>
      </c>
      <c r="G479" s="496">
        <v>40.0</v>
      </c>
      <c r="H479" s="495">
        <f>SUM(G479:G480)</f>
        <v>1860</v>
      </c>
      <c r="I479" s="485" t="str">
        <f>IFS(H479&gt;H477,"W",H479&lt;H477,"L",H479=H477,"D")</f>
        <v>L</v>
      </c>
      <c r="J479" s="459">
        <f t="array" ref="J479">iferror(if(I479="W",lookup(H479,{5000,10000,25000,50000,70000,100000},{150,300,800,1700,2300,3500}),lookup(H479,{5000,10000,25000,50000,70000,100000},{75,150,400,850,1150,1750})),0)</f>
        <v>0</v>
      </c>
      <c r="K479" s="436"/>
      <c r="L479" s="432"/>
      <c r="M479" s="432"/>
      <c r="N479" s="432"/>
      <c r="O479" s="432"/>
      <c r="P479" s="432"/>
      <c r="Q479" s="432"/>
      <c r="R479" s="432"/>
      <c r="S479" s="432"/>
      <c r="T479" s="432"/>
      <c r="U479" s="432"/>
      <c r="V479" s="432"/>
      <c r="W479" s="432"/>
      <c r="X479" s="432"/>
      <c r="Y479" s="432"/>
      <c r="Z479" s="432"/>
    </row>
    <row r="480">
      <c r="A480" s="491">
        <v>45846.0</v>
      </c>
      <c r="B480" s="443"/>
      <c r="C480" s="443"/>
      <c r="D480" s="499"/>
      <c r="E480" s="494" t="s">
        <v>389</v>
      </c>
      <c r="F480" s="496">
        <v>7.56066307E8</v>
      </c>
      <c r="G480" s="496">
        <v>1820.0</v>
      </c>
      <c r="H480" s="443"/>
      <c r="I480" s="45"/>
      <c r="J480" s="443"/>
      <c r="K480" s="436"/>
      <c r="L480" s="432"/>
      <c r="M480" s="432"/>
      <c r="N480" s="432"/>
      <c r="O480" s="432"/>
      <c r="P480" s="432"/>
      <c r="Q480" s="432"/>
      <c r="R480" s="432"/>
      <c r="S480" s="432"/>
      <c r="T480" s="432"/>
      <c r="U480" s="432"/>
      <c r="V480" s="432"/>
      <c r="W480" s="432"/>
      <c r="X480" s="432"/>
      <c r="Y480" s="432"/>
      <c r="Z480" s="432"/>
    </row>
    <row r="481">
      <c r="A481" s="450">
        <v>45846.0</v>
      </c>
      <c r="B481" s="489">
        <f>A481</f>
        <v>45846</v>
      </c>
      <c r="C481" s="449" t="s">
        <v>1152</v>
      </c>
      <c r="D481" s="449" t="s">
        <v>1197</v>
      </c>
      <c r="E481" s="205" t="s">
        <v>622</v>
      </c>
      <c r="F481" s="205">
        <v>8.32716992E8</v>
      </c>
      <c r="G481" s="205">
        <v>10.0</v>
      </c>
      <c r="H481" s="484">
        <f>SUM(G481:G482)</f>
        <v>1030</v>
      </c>
      <c r="I481" s="485" t="str">
        <f>IFS(H481&gt;H483,"W",H481&lt;H483,"L",H481=H483,"D")</f>
        <v>L</v>
      </c>
      <c r="J481" s="459">
        <f t="array" ref="J481">iferror(if(I481="W",lookup(H481,{5000,10000,25000,50000,70000,100000},{150,300,800,1700,2300,3500}),lookup(H481,{5000,10000,25000,50000,70000,100000},{75,150,400,850,1150,1750})),0)</f>
        <v>0</v>
      </c>
      <c r="K481" s="436"/>
      <c r="L481" s="432"/>
      <c r="M481" s="432"/>
      <c r="N481" s="432"/>
      <c r="O481" s="432"/>
      <c r="P481" s="432"/>
      <c r="Q481" s="432"/>
      <c r="R481" s="432"/>
      <c r="S481" s="432"/>
      <c r="T481" s="432"/>
      <c r="U481" s="432"/>
      <c r="V481" s="432"/>
      <c r="W481" s="432"/>
      <c r="X481" s="432"/>
      <c r="Y481" s="432"/>
      <c r="Z481" s="432"/>
    </row>
    <row r="482">
      <c r="A482" s="450">
        <v>45846.0</v>
      </c>
      <c r="B482" s="440"/>
      <c r="C482" s="440"/>
      <c r="D482" s="499"/>
      <c r="E482" s="205" t="s">
        <v>604</v>
      </c>
      <c r="F482" s="205">
        <v>8.36893821E8</v>
      </c>
      <c r="G482" s="205">
        <v>1020.0</v>
      </c>
      <c r="H482" s="443"/>
      <c r="I482" s="45"/>
      <c r="J482" s="443"/>
      <c r="K482" s="436"/>
      <c r="L482" s="432"/>
      <c r="M482" s="432"/>
      <c r="N482" s="432"/>
      <c r="O482" s="432"/>
      <c r="P482" s="432"/>
      <c r="Q482" s="432"/>
      <c r="R482" s="432"/>
      <c r="S482" s="432"/>
      <c r="T482" s="432"/>
      <c r="U482" s="432"/>
      <c r="V482" s="432"/>
      <c r="W482" s="432"/>
      <c r="X482" s="432"/>
      <c r="Y482" s="432"/>
      <c r="Z482" s="432"/>
    </row>
    <row r="483">
      <c r="A483" s="450">
        <v>45846.0</v>
      </c>
      <c r="B483" s="440"/>
      <c r="C483" s="440"/>
      <c r="D483" s="449" t="s">
        <v>1139</v>
      </c>
      <c r="E483" s="205" t="s">
        <v>1210</v>
      </c>
      <c r="F483" s="205">
        <v>7.17924207E8</v>
      </c>
      <c r="G483" s="205">
        <v>820.0</v>
      </c>
      <c r="H483" s="484">
        <f>SUM(G483:G484)</f>
        <v>4701</v>
      </c>
      <c r="I483" s="485" t="str">
        <f>IFS(H483&gt;H481,"W",H483&lt;H481,"L",H483=H481,"D")</f>
        <v>W</v>
      </c>
      <c r="J483" s="459">
        <f t="array" ref="J483">iferror(if(I483="W",lookup(H483,{5000,10000,25000,50000,70000,100000},{150,300,800,1700,2300,3500}),lookup(H483,{5000,10000,25000,50000,70000,100000},{75,150,400,850,1150,1750})),0)</f>
        <v>0</v>
      </c>
      <c r="K483" s="436"/>
      <c r="L483" s="432"/>
      <c r="M483" s="432"/>
      <c r="N483" s="432"/>
      <c r="O483" s="432"/>
      <c r="P483" s="432"/>
      <c r="Q483" s="432"/>
      <c r="R483" s="432"/>
      <c r="S483" s="432"/>
      <c r="T483" s="432"/>
      <c r="U483" s="432"/>
      <c r="V483" s="432"/>
      <c r="W483" s="432"/>
      <c r="X483" s="432"/>
      <c r="Y483" s="432"/>
      <c r="Z483" s="432"/>
    </row>
    <row r="484">
      <c r="A484" s="450">
        <v>45846.0</v>
      </c>
      <c r="B484" s="443"/>
      <c r="C484" s="443"/>
      <c r="D484" s="499"/>
      <c r="E484" s="205" t="s">
        <v>400</v>
      </c>
      <c r="F484" s="205">
        <v>5.37124071E8</v>
      </c>
      <c r="G484" s="205">
        <v>3881.0</v>
      </c>
      <c r="H484" s="443"/>
      <c r="I484" s="45"/>
      <c r="J484" s="443"/>
      <c r="K484" s="436"/>
      <c r="L484" s="432"/>
      <c r="M484" s="432"/>
      <c r="N484" s="432"/>
      <c r="O484" s="432"/>
      <c r="P484" s="432"/>
      <c r="Q484" s="432"/>
      <c r="R484" s="432"/>
      <c r="S484" s="432"/>
      <c r="T484" s="432"/>
      <c r="U484" s="432"/>
      <c r="V484" s="432"/>
      <c r="W484" s="432"/>
      <c r="X484" s="432"/>
      <c r="Y484" s="432"/>
      <c r="Z484" s="432"/>
    </row>
    <row r="485">
      <c r="A485" s="491">
        <v>45846.0</v>
      </c>
      <c r="B485" s="492">
        <f>A485</f>
        <v>45846</v>
      </c>
      <c r="C485" s="493" t="s">
        <v>1154</v>
      </c>
      <c r="D485" s="493" t="s">
        <v>1159</v>
      </c>
      <c r="E485" s="496">
        <v>3.13544867E8</v>
      </c>
      <c r="F485" s="496">
        <v>1.830963821E9</v>
      </c>
      <c r="G485" s="496">
        <v>10021.0</v>
      </c>
      <c r="H485" s="495">
        <f>SUM(G485:G486)</f>
        <v>12031</v>
      </c>
      <c r="I485" s="485" t="str">
        <f>IFS(H485&gt;H487,"W",H485&lt;H487,"L",H485=H487,"D")</f>
        <v>W</v>
      </c>
      <c r="J485" s="459">
        <f t="array" ref="J485">iferror(if(I485="W",lookup(H485,{5000,10000,25000,50000,70000,100000},{150,300,800,1700,2300,3500}),lookup(H485,{5000,10000,25000,50000,70000,100000},{75,150,400,850,1150,1750})),0)</f>
        <v>300</v>
      </c>
      <c r="K485" s="497"/>
      <c r="L485" s="432"/>
      <c r="M485" s="432"/>
      <c r="N485" s="432"/>
      <c r="O485" s="432"/>
      <c r="P485" s="432"/>
      <c r="Q485" s="432"/>
      <c r="R485" s="432"/>
      <c r="S485" s="432"/>
      <c r="T485" s="432"/>
      <c r="U485" s="432"/>
      <c r="V485" s="432"/>
      <c r="W485" s="432"/>
      <c r="X485" s="432"/>
      <c r="Y485" s="432"/>
      <c r="Z485" s="432"/>
    </row>
    <row r="486">
      <c r="A486" s="491">
        <v>45846.0</v>
      </c>
      <c r="B486" s="440"/>
      <c r="C486" s="440"/>
      <c r="D486" s="499"/>
      <c r="E486" s="494" t="s">
        <v>755</v>
      </c>
      <c r="F486" s="496">
        <v>6.8999334E8</v>
      </c>
      <c r="G486" s="496">
        <v>2010.0</v>
      </c>
      <c r="H486" s="443"/>
      <c r="I486" s="45"/>
      <c r="J486" s="443"/>
      <c r="K486" s="497"/>
      <c r="L486" s="432"/>
      <c r="M486" s="432"/>
      <c r="N486" s="432"/>
      <c r="O486" s="432"/>
      <c r="P486" s="432"/>
      <c r="Q486" s="432"/>
      <c r="R486" s="432"/>
      <c r="S486" s="432"/>
      <c r="T486" s="432"/>
      <c r="U486" s="432"/>
      <c r="V486" s="432"/>
      <c r="W486" s="432"/>
      <c r="X486" s="432"/>
      <c r="Y486" s="432"/>
      <c r="Z486" s="432"/>
    </row>
    <row r="487">
      <c r="A487" s="491">
        <v>45846.0</v>
      </c>
      <c r="B487" s="440"/>
      <c r="C487" s="440"/>
      <c r="D487" s="493" t="s">
        <v>1230</v>
      </c>
      <c r="E487" s="494" t="s">
        <v>1242</v>
      </c>
      <c r="F487" s="496">
        <v>5.82217237E8</v>
      </c>
      <c r="G487" s="496">
        <v>100.0</v>
      </c>
      <c r="H487" s="495">
        <f>SUM(G487:G488)</f>
        <v>200</v>
      </c>
      <c r="I487" s="485" t="str">
        <f>IFS(H487&gt;H485,"W",H487&lt;H485,"L",H487=H485,"D")</f>
        <v>L</v>
      </c>
      <c r="J487" s="459">
        <f t="array" ref="J487">iferror(if(I487="W",lookup(H487,{5000,10000,25000,50000,70000,100000},{150,300,800,1700,2300,3500}),lookup(H487,{5000,10000,25000,50000,70000,100000},{75,150,400,850,1150,1750})),0)</f>
        <v>0</v>
      </c>
      <c r="K487" s="497"/>
      <c r="L487" s="432"/>
      <c r="M487" s="432"/>
      <c r="N487" s="432"/>
      <c r="O487" s="432"/>
      <c r="P487" s="432"/>
      <c r="Q487" s="432"/>
      <c r="R487" s="432"/>
      <c r="S487" s="432"/>
      <c r="T487" s="432"/>
      <c r="U487" s="432"/>
      <c r="V487" s="432"/>
      <c r="W487" s="432"/>
      <c r="X487" s="432"/>
      <c r="Y487" s="432"/>
      <c r="Z487" s="432"/>
    </row>
    <row r="488">
      <c r="A488" s="491">
        <v>45846.0</v>
      </c>
      <c r="B488" s="443"/>
      <c r="C488" s="443"/>
      <c r="D488" s="499"/>
      <c r="E488" s="494" t="s">
        <v>514</v>
      </c>
      <c r="F488" s="496">
        <v>5.22744881E8</v>
      </c>
      <c r="G488" s="496">
        <v>100.0</v>
      </c>
      <c r="H488" s="443"/>
      <c r="I488" s="45"/>
      <c r="J488" s="443"/>
      <c r="K488" s="497"/>
      <c r="L488" s="432"/>
      <c r="M488" s="432"/>
      <c r="N488" s="432"/>
      <c r="O488" s="432"/>
      <c r="P488" s="432"/>
      <c r="Q488" s="432"/>
      <c r="R488" s="432"/>
      <c r="S488" s="432"/>
      <c r="T488" s="432"/>
      <c r="U488" s="432"/>
      <c r="V488" s="432"/>
      <c r="W488" s="432"/>
      <c r="X488" s="432"/>
      <c r="Y488" s="432"/>
      <c r="Z488" s="432"/>
    </row>
    <row r="489">
      <c r="A489" s="450">
        <v>45846.0</v>
      </c>
      <c r="B489" s="489">
        <f>A489</f>
        <v>45846</v>
      </c>
      <c r="C489" s="449" t="s">
        <v>1157</v>
      </c>
      <c r="D489" s="449" t="s">
        <v>1168</v>
      </c>
      <c r="E489" s="205">
        <v>6.73519272E8</v>
      </c>
      <c r="F489" s="205">
        <v>4.61321864E8</v>
      </c>
      <c r="G489" s="205">
        <v>221.0</v>
      </c>
      <c r="H489" s="484">
        <f>SUM(G489:G490)</f>
        <v>1341</v>
      </c>
      <c r="I489" s="485" t="str">
        <f>IFS(H489&gt;H491,"W",H489&lt;H491,"L",H489=H491,"D")</f>
        <v>W</v>
      </c>
      <c r="J489" s="459">
        <f t="array" ref="J489">iferror(if(I489="W",lookup(H489,{5000,10000,25000,50000,70000,100000},{150,300,800,1700,2300,3500}),lookup(H489,{5000,10000,25000,50000,70000,100000},{75,150,400,850,1150,1750})),0)</f>
        <v>0</v>
      </c>
      <c r="K489" s="436"/>
      <c r="L489" s="432"/>
      <c r="M489" s="432"/>
      <c r="N489" s="432"/>
      <c r="O489" s="432"/>
      <c r="P489" s="432"/>
      <c r="Q489" s="432"/>
      <c r="R489" s="432"/>
      <c r="S489" s="432"/>
      <c r="T489" s="432"/>
      <c r="U489" s="432"/>
      <c r="V489" s="432"/>
      <c r="W489" s="432"/>
      <c r="X489" s="432"/>
      <c r="Y489" s="432"/>
      <c r="Z489" s="432"/>
    </row>
    <row r="490">
      <c r="A490" s="450">
        <v>45846.0</v>
      </c>
      <c r="B490" s="440"/>
      <c r="C490" s="440"/>
      <c r="D490" s="499"/>
      <c r="E490" s="205">
        <v>1.055545701E9</v>
      </c>
      <c r="F490" s="205">
        <v>8.25132486E8</v>
      </c>
      <c r="G490" s="205">
        <v>1120.0</v>
      </c>
      <c r="H490" s="443"/>
      <c r="I490" s="45"/>
      <c r="J490" s="443"/>
      <c r="K490" s="436"/>
      <c r="L490" s="432"/>
      <c r="M490" s="432"/>
      <c r="N490" s="432"/>
      <c r="O490" s="432"/>
      <c r="P490" s="432"/>
      <c r="Q490" s="432"/>
      <c r="R490" s="432"/>
      <c r="S490" s="432"/>
      <c r="T490" s="432"/>
      <c r="U490" s="432"/>
      <c r="V490" s="432"/>
      <c r="W490" s="432"/>
      <c r="X490" s="432"/>
      <c r="Y490" s="432"/>
      <c r="Z490" s="432"/>
    </row>
    <row r="491">
      <c r="A491" s="450">
        <v>45846.0</v>
      </c>
      <c r="B491" s="440"/>
      <c r="C491" s="440"/>
      <c r="D491" s="449" t="s">
        <v>1230</v>
      </c>
      <c r="E491" s="205" t="s">
        <v>400</v>
      </c>
      <c r="F491" s="205">
        <v>5.37124071E8</v>
      </c>
      <c r="G491" s="205">
        <v>120.0</v>
      </c>
      <c r="H491" s="484">
        <f>SUM(G491:G492)</f>
        <v>240</v>
      </c>
      <c r="I491" s="485" t="str">
        <f>IFS(H491&gt;H489,"W",H491&lt;H489,"L",H491=H489,"D")</f>
        <v>L</v>
      </c>
      <c r="J491" s="459">
        <f t="array" ref="J491">iferror(if(I491="W",lookup(H491,{5000,10000,25000,50000,70000,100000},{150,300,800,1700,2300,3500}),lookup(H491,{5000,10000,25000,50000,70000,100000},{75,150,400,850,1150,1750})),0)</f>
        <v>0</v>
      </c>
      <c r="K491" s="436"/>
      <c r="L491" s="432"/>
      <c r="M491" s="432"/>
      <c r="N491" s="432"/>
      <c r="O491" s="432"/>
      <c r="P491" s="432"/>
      <c r="Q491" s="432"/>
      <c r="R491" s="432"/>
      <c r="S491" s="432"/>
      <c r="T491" s="432"/>
      <c r="U491" s="432"/>
      <c r="V491" s="432"/>
      <c r="W491" s="432"/>
      <c r="X491" s="432"/>
      <c r="Y491" s="432"/>
      <c r="Z491" s="432"/>
    </row>
    <row r="492">
      <c r="A492" s="450">
        <v>45846.0</v>
      </c>
      <c r="B492" s="443"/>
      <c r="C492" s="443"/>
      <c r="D492" s="499"/>
      <c r="E492" s="205" t="s">
        <v>344</v>
      </c>
      <c r="F492" s="205">
        <v>8.05970535E8</v>
      </c>
      <c r="G492" s="205">
        <v>120.0</v>
      </c>
      <c r="H492" s="443"/>
      <c r="I492" s="45"/>
      <c r="J492" s="443"/>
      <c r="K492" s="436"/>
      <c r="L492" s="432"/>
      <c r="M492" s="432"/>
      <c r="N492" s="432"/>
      <c r="O492" s="432"/>
      <c r="P492" s="432"/>
      <c r="Q492" s="432"/>
      <c r="R492" s="432"/>
      <c r="S492" s="432"/>
      <c r="T492" s="432"/>
      <c r="U492" s="432"/>
      <c r="V492" s="432"/>
      <c r="W492" s="432"/>
      <c r="X492" s="432"/>
      <c r="Y492" s="432"/>
      <c r="Z492" s="432"/>
    </row>
    <row r="493">
      <c r="A493" s="491">
        <v>45846.0</v>
      </c>
      <c r="B493" s="492">
        <f>A493</f>
        <v>45846</v>
      </c>
      <c r="C493" s="493" t="s">
        <v>1160</v>
      </c>
      <c r="D493" s="517" t="s">
        <v>428</v>
      </c>
      <c r="E493" s="494" t="s">
        <v>885</v>
      </c>
      <c r="F493" s="496">
        <v>7.33753743E8</v>
      </c>
      <c r="G493" s="496"/>
      <c r="H493" s="495">
        <f>SUM(G493:G494)</f>
        <v>0</v>
      </c>
      <c r="I493" s="485" t="str">
        <f>IFS(H493&gt;H495,"W",H493&lt;H495,"L",H493=H495,"D")</f>
        <v>D</v>
      </c>
      <c r="J493" s="459">
        <f t="array" ref="J493">iferror(if(I493="W",lookup(H493,{5000,10000,25000,50000,70000,100000},{150,300,800,1700,2300,3500}),lookup(H493,{5000,10000,25000,50000,70000,100000},{75,150,400,850,1150,1750})),0)</f>
        <v>0</v>
      </c>
      <c r="K493" s="436"/>
      <c r="L493" s="432"/>
      <c r="M493" s="432"/>
      <c r="N493" s="432"/>
      <c r="O493" s="432"/>
      <c r="P493" s="432"/>
      <c r="Q493" s="432"/>
      <c r="R493" s="432"/>
      <c r="S493" s="432"/>
      <c r="T493" s="432"/>
      <c r="U493" s="432"/>
      <c r="V493" s="432"/>
      <c r="W493" s="432"/>
      <c r="X493" s="432"/>
      <c r="Y493" s="432"/>
      <c r="Z493" s="432"/>
    </row>
    <row r="494">
      <c r="A494" s="491">
        <v>45846.0</v>
      </c>
      <c r="B494" s="440"/>
      <c r="C494" s="440"/>
      <c r="D494" s="499"/>
      <c r="E494" s="494" t="s">
        <v>150</v>
      </c>
      <c r="F494" s="496">
        <v>6.69588083E8</v>
      </c>
      <c r="G494" s="496"/>
      <c r="H494" s="443"/>
      <c r="I494" s="45"/>
      <c r="J494" s="443"/>
      <c r="K494" s="436"/>
      <c r="L494" s="451"/>
      <c r="M494" s="432"/>
      <c r="N494" s="432"/>
      <c r="O494" s="432"/>
      <c r="P494" s="432"/>
      <c r="Q494" s="432"/>
      <c r="R494" s="432"/>
      <c r="S494" s="432"/>
      <c r="T494" s="432"/>
      <c r="U494" s="432"/>
      <c r="V494" s="432"/>
      <c r="W494" s="432"/>
      <c r="X494" s="432"/>
      <c r="Y494" s="432"/>
      <c r="Z494" s="432"/>
    </row>
    <row r="495">
      <c r="A495" s="491">
        <v>45846.0</v>
      </c>
      <c r="B495" s="440"/>
      <c r="C495" s="440"/>
      <c r="D495" s="517" t="s">
        <v>1243</v>
      </c>
      <c r="E495" s="494">
        <v>3.13544867E8</v>
      </c>
      <c r="F495" s="496">
        <v>1.830963821E9</v>
      </c>
      <c r="G495" s="496"/>
      <c r="H495" s="495">
        <f>SUM(G495:G496)</f>
        <v>0</v>
      </c>
      <c r="I495" s="485" t="str">
        <f>IFS(H495&gt;H493,"W",H495&lt;H493,"L",H495=H493,"D")</f>
        <v>D</v>
      </c>
      <c r="J495" s="459">
        <f t="array" ref="J495">iferror(if(I495="W",lookup(H495,{5000,10000,25000,50000,70000,100000},{150,300,800,1700,2300,3500}),lookup(H495,{5000,10000,25000,50000,70000,100000},{75,150,400,850,1150,1750})),0)</f>
        <v>0</v>
      </c>
      <c r="K495" s="436"/>
      <c r="L495" s="432"/>
      <c r="M495" s="432"/>
      <c r="N495" s="432"/>
      <c r="O495" s="432"/>
      <c r="P495" s="432"/>
      <c r="Q495" s="432"/>
      <c r="R495" s="432"/>
      <c r="S495" s="432"/>
      <c r="T495" s="432"/>
      <c r="U495" s="432"/>
      <c r="V495" s="432"/>
      <c r="W495" s="432"/>
      <c r="X495" s="432"/>
      <c r="Y495" s="432"/>
      <c r="Z495" s="432"/>
    </row>
    <row r="496">
      <c r="A496" s="491">
        <v>45846.0</v>
      </c>
      <c r="B496" s="443"/>
      <c r="C496" s="443"/>
      <c r="D496" s="499"/>
      <c r="E496" s="494" t="s">
        <v>434</v>
      </c>
      <c r="F496" s="496">
        <v>7.82770339E8</v>
      </c>
      <c r="G496" s="496"/>
      <c r="H496" s="443"/>
      <c r="I496" s="45"/>
      <c r="J496" s="443"/>
      <c r="K496" s="436"/>
      <c r="L496" s="432"/>
      <c r="M496" s="432"/>
      <c r="N496" s="432"/>
      <c r="O496" s="432"/>
      <c r="P496" s="432"/>
      <c r="Q496" s="432"/>
      <c r="R496" s="432"/>
      <c r="S496" s="432"/>
      <c r="T496" s="432"/>
      <c r="U496" s="432"/>
      <c r="V496" s="432"/>
      <c r="W496" s="432"/>
      <c r="X496" s="432"/>
      <c r="Y496" s="432"/>
      <c r="Z496" s="432"/>
    </row>
    <row r="497">
      <c r="A497" s="450">
        <v>45846.0</v>
      </c>
      <c r="B497" s="489">
        <f>A497</f>
        <v>45846</v>
      </c>
      <c r="C497" s="449" t="s">
        <v>1161</v>
      </c>
      <c r="D497" s="449" t="s">
        <v>1230</v>
      </c>
      <c r="E497" s="205">
        <v>6.73519272E8</v>
      </c>
      <c r="F497" s="205">
        <v>4.61321864E8</v>
      </c>
      <c r="G497" s="205">
        <v>0.0</v>
      </c>
      <c r="H497" s="484">
        <f>SUM(G497:G498)</f>
        <v>0</v>
      </c>
      <c r="I497" s="485" t="str">
        <f>IFS(H497&gt;H499,"W",H497&lt;H499,"L",H497=H499,"D")</f>
        <v>L</v>
      </c>
      <c r="J497" s="459">
        <f t="array" ref="J497">iferror(if(I497="W",lookup(H497,{5000,10000,25000,50000,70000,100000},{150,300,800,1700,2300,3500}),lookup(H497,{5000,10000,25000,50000,70000,100000},{75,150,400,850,1150,1750})),0)</f>
        <v>0</v>
      </c>
      <c r="K497" s="436"/>
      <c r="L497" s="432"/>
      <c r="M497" s="432"/>
      <c r="N497" s="432"/>
      <c r="O497" s="432"/>
      <c r="P497" s="432"/>
      <c r="Q497" s="432"/>
      <c r="R497" s="432"/>
      <c r="S497" s="432"/>
      <c r="T497" s="432"/>
      <c r="U497" s="432"/>
      <c r="V497" s="432"/>
      <c r="W497" s="432"/>
      <c r="X497" s="432"/>
      <c r="Y497" s="432"/>
      <c r="Z497" s="432"/>
    </row>
    <row r="498">
      <c r="A498" s="450">
        <v>45846.0</v>
      </c>
      <c r="B498" s="440"/>
      <c r="C498" s="440"/>
      <c r="D498" s="499"/>
      <c r="E498" s="205">
        <v>1.055545701E9</v>
      </c>
      <c r="F498" s="205">
        <v>8.25132486E8</v>
      </c>
      <c r="G498" s="205">
        <v>0.0</v>
      </c>
      <c r="H498" s="443"/>
      <c r="I498" s="45"/>
      <c r="J498" s="443"/>
      <c r="K498" s="436"/>
      <c r="L498" s="432"/>
      <c r="M498" s="432"/>
      <c r="N498" s="432"/>
      <c r="O498" s="432"/>
      <c r="P498" s="432"/>
      <c r="Q498" s="432"/>
      <c r="R498" s="432"/>
      <c r="S498" s="432"/>
      <c r="T498" s="432"/>
      <c r="U498" s="432"/>
      <c r="V498" s="432"/>
      <c r="W498" s="432"/>
      <c r="X498" s="432"/>
      <c r="Y498" s="432"/>
      <c r="Z498" s="432"/>
    </row>
    <row r="499">
      <c r="A499" s="450">
        <v>45846.0</v>
      </c>
      <c r="B499" s="440"/>
      <c r="C499" s="440"/>
      <c r="D499" s="449" t="s">
        <v>1168</v>
      </c>
      <c r="E499" s="205" t="s">
        <v>400</v>
      </c>
      <c r="F499" s="205">
        <v>5.37124071E8</v>
      </c>
      <c r="G499" s="205">
        <v>120.0</v>
      </c>
      <c r="H499" s="484">
        <f>SUM(G499:G500)</f>
        <v>140</v>
      </c>
      <c r="I499" s="485" t="str">
        <f>IFS(H499&gt;H497,"W",H499&lt;H497,"L",H499=H497,"D")</f>
        <v>W</v>
      </c>
      <c r="J499" s="459">
        <f t="array" ref="J499">iferror(if(I499="W",lookup(H499,{5000,10000,25000,50000,70000,100000},{150,300,800,1700,2300,3500}),lookup(H499,{5000,10000,25000,50000,70000,100000},{75,150,400,850,1150,1750})),0)</f>
        <v>0</v>
      </c>
      <c r="K499" s="436"/>
      <c r="L499" s="432"/>
      <c r="M499" s="432"/>
      <c r="N499" s="432"/>
      <c r="O499" s="432"/>
      <c r="P499" s="432"/>
      <c r="Q499" s="432"/>
      <c r="R499" s="432"/>
      <c r="S499" s="432"/>
      <c r="T499" s="432"/>
      <c r="U499" s="432"/>
      <c r="V499" s="432"/>
      <c r="W499" s="432"/>
      <c r="X499" s="432"/>
      <c r="Y499" s="432"/>
      <c r="Z499" s="432"/>
    </row>
    <row r="500">
      <c r="A500" s="450">
        <v>45846.0</v>
      </c>
      <c r="B500" s="443"/>
      <c r="C500" s="443"/>
      <c r="D500" s="499"/>
      <c r="E500" s="205" t="s">
        <v>344</v>
      </c>
      <c r="F500" s="205">
        <v>8.05970535E8</v>
      </c>
      <c r="G500" s="205">
        <v>20.0</v>
      </c>
      <c r="H500" s="443"/>
      <c r="I500" s="45"/>
      <c r="J500" s="443"/>
      <c r="K500" s="436"/>
      <c r="L500" s="432"/>
      <c r="M500" s="432"/>
      <c r="N500" s="432"/>
      <c r="O500" s="432"/>
      <c r="P500" s="432"/>
      <c r="Q500" s="432"/>
      <c r="R500" s="432"/>
      <c r="S500" s="432"/>
      <c r="T500" s="432"/>
      <c r="U500" s="432"/>
      <c r="V500" s="432"/>
      <c r="W500" s="432"/>
      <c r="X500" s="432"/>
      <c r="Y500" s="432"/>
      <c r="Z500" s="432"/>
    </row>
    <row r="501">
      <c r="A501" s="491">
        <v>45846.0</v>
      </c>
      <c r="B501" s="492">
        <f>A501</f>
        <v>45846</v>
      </c>
      <c r="C501" s="493" t="s">
        <v>1163</v>
      </c>
      <c r="D501" s="493" t="s">
        <v>1230</v>
      </c>
      <c r="E501" s="494" t="s">
        <v>307</v>
      </c>
      <c r="F501" s="496">
        <v>5.82217237E8</v>
      </c>
      <c r="G501" s="496">
        <v>180.0</v>
      </c>
      <c r="H501" s="495">
        <f>SUM(G501:G502)</f>
        <v>1330</v>
      </c>
      <c r="I501" s="485" t="str">
        <f>IFS(H501&gt;H503,"W",H501&lt;H503,"L",H501=H503,"D")</f>
        <v>L</v>
      </c>
      <c r="J501" s="459">
        <f t="array" ref="J501">iferror(if(I501="W",lookup(H501,{5000,10000,25000,50000,70000,100000},{150,300,800,1700,2300,3500}),lookup(H501,{5000,10000,25000,50000,70000,100000},{75,150,400,850,1150,1750})),0)</f>
        <v>0</v>
      </c>
      <c r="K501" s="497"/>
      <c r="L501" s="432"/>
      <c r="M501" s="432"/>
      <c r="N501" s="432"/>
      <c r="O501" s="432"/>
      <c r="P501" s="432"/>
      <c r="Q501" s="432"/>
      <c r="R501" s="432"/>
      <c r="S501" s="432"/>
      <c r="T501" s="432"/>
      <c r="U501" s="432"/>
      <c r="V501" s="432"/>
      <c r="W501" s="432"/>
      <c r="X501" s="432"/>
      <c r="Y501" s="432"/>
      <c r="Z501" s="432"/>
    </row>
    <row r="502">
      <c r="A502" s="491">
        <v>45846.0</v>
      </c>
      <c r="B502" s="440"/>
      <c r="C502" s="440"/>
      <c r="D502" s="499"/>
      <c r="E502" s="494" t="s">
        <v>434</v>
      </c>
      <c r="F502" s="496">
        <v>7.82770339E8</v>
      </c>
      <c r="G502" s="496">
        <v>1150.0</v>
      </c>
      <c r="H502" s="443"/>
      <c r="I502" s="45"/>
      <c r="J502" s="443"/>
      <c r="K502" s="497"/>
      <c r="L502" s="432"/>
      <c r="M502" s="432"/>
      <c r="N502" s="432"/>
      <c r="O502" s="432"/>
      <c r="P502" s="432"/>
      <c r="Q502" s="432"/>
      <c r="R502" s="432"/>
      <c r="S502" s="432"/>
      <c r="T502" s="432"/>
      <c r="U502" s="432"/>
      <c r="V502" s="432"/>
      <c r="W502" s="432"/>
      <c r="X502" s="432"/>
      <c r="Y502" s="432"/>
      <c r="Z502" s="432"/>
    </row>
    <row r="503">
      <c r="A503" s="491">
        <v>45846.0</v>
      </c>
      <c r="B503" s="440"/>
      <c r="C503" s="440"/>
      <c r="D503" s="517" t="s">
        <v>428</v>
      </c>
      <c r="E503" s="494" t="s">
        <v>1078</v>
      </c>
      <c r="F503" s="496">
        <v>7.92925987E8</v>
      </c>
      <c r="G503" s="496">
        <v>11121.0</v>
      </c>
      <c r="H503" s="495">
        <f>SUM(G503:G504)</f>
        <v>18261</v>
      </c>
      <c r="I503" s="485" t="str">
        <f>IFS(H503&gt;H501,"W",H503&lt;H501,"L",H503=H501,"D")</f>
        <v>W</v>
      </c>
      <c r="J503" s="459">
        <f t="array" ref="J503">iferror(if(I503="W",lookup(H503,{5000,10000,25000,50000,70000,100000},{150,300,800,1700,2300,3500}),lookup(H503,{5000,10000,25000,50000,70000,100000},{75,150,400,850,1150,1750})),0)</f>
        <v>300</v>
      </c>
      <c r="K503" s="497"/>
      <c r="L503" s="432"/>
      <c r="M503" s="432"/>
      <c r="N503" s="432"/>
      <c r="O503" s="432"/>
      <c r="P503" s="432"/>
      <c r="Q503" s="432"/>
      <c r="R503" s="432"/>
      <c r="S503" s="432"/>
      <c r="T503" s="432"/>
      <c r="U503" s="432"/>
      <c r="V503" s="432"/>
      <c r="W503" s="432"/>
      <c r="X503" s="432"/>
      <c r="Y503" s="432"/>
      <c r="Z503" s="432"/>
    </row>
    <row r="504">
      <c r="A504" s="491">
        <v>45846.0</v>
      </c>
      <c r="B504" s="443"/>
      <c r="C504" s="443"/>
      <c r="D504" s="499"/>
      <c r="E504" s="494" t="s">
        <v>1077</v>
      </c>
      <c r="F504" s="496">
        <v>6.69588083E8</v>
      </c>
      <c r="G504" s="496">
        <v>7140.0</v>
      </c>
      <c r="H504" s="443"/>
      <c r="I504" s="45"/>
      <c r="J504" s="443"/>
      <c r="K504" s="497"/>
      <c r="L504" s="451"/>
      <c r="M504" s="432"/>
      <c r="N504" s="432"/>
      <c r="O504" s="432"/>
      <c r="P504" s="432"/>
      <c r="Q504" s="432"/>
      <c r="R504" s="432"/>
      <c r="S504" s="432"/>
      <c r="T504" s="432"/>
      <c r="U504" s="432"/>
      <c r="V504" s="432"/>
      <c r="W504" s="432"/>
      <c r="X504" s="432"/>
      <c r="Y504" s="432"/>
      <c r="Z504" s="432"/>
    </row>
    <row r="505">
      <c r="A505" s="450">
        <v>45846.0</v>
      </c>
      <c r="B505" s="489">
        <f>A505</f>
        <v>45846</v>
      </c>
      <c r="C505" s="449" t="s">
        <v>1166</v>
      </c>
      <c r="D505" s="449" t="s">
        <v>1230</v>
      </c>
      <c r="E505" s="205" t="s">
        <v>455</v>
      </c>
      <c r="F505" s="205">
        <v>8.38710935E8</v>
      </c>
      <c r="G505" s="205"/>
      <c r="H505" s="484">
        <f>SUM(G505:G506)</f>
        <v>0</v>
      </c>
      <c r="I505" s="485" t="str">
        <f>IFS(H505&gt;H507,"W",H505&lt;H507,"L",H505=H507,"D")</f>
        <v>D</v>
      </c>
      <c r="J505" s="459">
        <f t="array" ref="J505">iferror(if(I505="W",lookup(H505,{5000,10000,25000,50000,70000,100000},{150,300,800,1700,2300,3500}),lookup(H505,{5000,10000,25000,50000,70000,100000},{75,150,400,850,1150,1750})),0)</f>
        <v>0</v>
      </c>
      <c r="K505" s="498" t="s">
        <v>132</v>
      </c>
      <c r="L505" s="432"/>
      <c r="M505" s="432"/>
      <c r="N505" s="432"/>
      <c r="O505" s="432"/>
      <c r="P505" s="432"/>
      <c r="Q505" s="432"/>
      <c r="R505" s="432"/>
      <c r="S505" s="432"/>
      <c r="T505" s="432"/>
      <c r="U505" s="432"/>
      <c r="V505" s="432"/>
      <c r="W505" s="432"/>
      <c r="X505" s="432"/>
      <c r="Y505" s="432"/>
      <c r="Z505" s="432"/>
    </row>
    <row r="506">
      <c r="A506" s="450">
        <v>45846.0</v>
      </c>
      <c r="B506" s="440"/>
      <c r="C506" s="440"/>
      <c r="D506" s="499"/>
      <c r="E506" s="205" t="s">
        <v>433</v>
      </c>
      <c r="F506" s="205">
        <v>8.38899512E8</v>
      </c>
      <c r="G506" s="205"/>
      <c r="H506" s="443"/>
      <c r="I506" s="45"/>
      <c r="J506" s="443"/>
      <c r="K506" s="498" t="s">
        <v>132</v>
      </c>
      <c r="L506" s="432"/>
      <c r="M506" s="432"/>
      <c r="N506" s="432"/>
      <c r="O506" s="432"/>
      <c r="P506" s="432"/>
      <c r="Q506" s="432"/>
      <c r="R506" s="432"/>
      <c r="S506" s="432"/>
      <c r="T506" s="432"/>
      <c r="U506" s="432"/>
      <c r="V506" s="432"/>
      <c r="W506" s="432"/>
      <c r="X506" s="432"/>
      <c r="Y506" s="432"/>
      <c r="Z506" s="432"/>
    </row>
    <row r="507">
      <c r="A507" s="450">
        <v>45846.0</v>
      </c>
      <c r="B507" s="440"/>
      <c r="C507" s="440"/>
      <c r="D507" s="449" t="s">
        <v>1137</v>
      </c>
      <c r="E507" s="205" t="s">
        <v>350</v>
      </c>
      <c r="F507" s="205">
        <v>8.20150051E8</v>
      </c>
      <c r="G507" s="205"/>
      <c r="H507" s="484">
        <f>SUM(G507:G508)</f>
        <v>0</v>
      </c>
      <c r="I507" s="485" t="str">
        <f>IFS(H507&gt;H505,"W",H507&lt;H505,"L",H507=H505,"D")</f>
        <v>D</v>
      </c>
      <c r="J507" s="459">
        <f t="array" ref="J507">iferror(if(I507="W",lookup(H507,{5000,10000,25000,50000,70000,100000},{150,300,800,1700,2300,3500}),lookup(H507,{5000,10000,25000,50000,70000,100000},{75,150,400,850,1150,1750})),0)</f>
        <v>0</v>
      </c>
      <c r="K507" s="498" t="s">
        <v>132</v>
      </c>
      <c r="L507" s="432"/>
      <c r="M507" s="432"/>
      <c r="N507" s="432"/>
      <c r="O507" s="432"/>
      <c r="P507" s="432"/>
      <c r="Q507" s="432"/>
      <c r="R507" s="432"/>
      <c r="S507" s="432"/>
      <c r="T507" s="432"/>
      <c r="U507" s="432"/>
      <c r="V507" s="432"/>
      <c r="W507" s="432"/>
      <c r="X507" s="432"/>
      <c r="Y507" s="432"/>
      <c r="Z507" s="432"/>
    </row>
    <row r="508">
      <c r="A508" s="450">
        <v>45846.0</v>
      </c>
      <c r="B508" s="443"/>
      <c r="C508" s="443"/>
      <c r="D508" s="499"/>
      <c r="E508" s="205"/>
      <c r="F508" s="205"/>
      <c r="G508" s="205"/>
      <c r="H508" s="443"/>
      <c r="I508" s="45"/>
      <c r="J508" s="443"/>
      <c r="K508" s="498" t="s">
        <v>132</v>
      </c>
      <c r="L508" s="432"/>
      <c r="M508" s="432"/>
      <c r="N508" s="432"/>
      <c r="O508" s="432"/>
      <c r="P508" s="432"/>
      <c r="Q508" s="432"/>
      <c r="R508" s="432"/>
      <c r="S508" s="432"/>
      <c r="T508" s="432"/>
      <c r="U508" s="432"/>
      <c r="V508" s="432"/>
      <c r="W508" s="432"/>
      <c r="X508" s="432"/>
      <c r="Y508" s="432"/>
      <c r="Z508" s="432"/>
    </row>
    <row r="509">
      <c r="A509" s="491">
        <v>45846.0</v>
      </c>
      <c r="B509" s="492">
        <f>A509</f>
        <v>45846</v>
      </c>
      <c r="C509" s="493" t="s">
        <v>1170</v>
      </c>
      <c r="D509" s="493" t="s">
        <v>1230</v>
      </c>
      <c r="E509" s="494" t="s">
        <v>363</v>
      </c>
      <c r="F509" s="496">
        <v>8.30712821E8</v>
      </c>
      <c r="G509" s="496"/>
      <c r="H509" s="495">
        <f>SUM(G509:G510)</f>
        <v>0</v>
      </c>
      <c r="I509" s="485" t="str">
        <f>IFS(H509&gt;H511,"W",H509&lt;H511,"L",H509=H511,"D")</f>
        <v>D</v>
      </c>
      <c r="J509" s="459">
        <f t="array" ref="J509">iferror(if(I509="W",lookup(H509,{5000,10000,25000,50000,70000,100000},{150,300,800,1700,2300,3500}),lookup(H509,{5000,10000,25000,50000,70000,100000},{75,150,400,850,1150,1750})),0)</f>
        <v>0</v>
      </c>
      <c r="K509" s="498" t="s">
        <v>132</v>
      </c>
      <c r="L509" s="432"/>
      <c r="M509" s="432"/>
      <c r="N509" s="432"/>
      <c r="O509" s="432"/>
      <c r="P509" s="432"/>
      <c r="Q509" s="432"/>
      <c r="R509" s="432"/>
      <c r="S509" s="432"/>
      <c r="T509" s="432"/>
      <c r="U509" s="432"/>
      <c r="V509" s="432"/>
      <c r="W509" s="432"/>
      <c r="X509" s="432"/>
      <c r="Y509" s="432"/>
      <c r="Z509" s="432"/>
    </row>
    <row r="510">
      <c r="A510" s="491">
        <v>45846.0</v>
      </c>
      <c r="B510" s="440"/>
      <c r="C510" s="440"/>
      <c r="D510" s="499"/>
      <c r="E510" s="494" t="s">
        <v>315</v>
      </c>
      <c r="F510" s="496">
        <v>7.08889645E8</v>
      </c>
      <c r="G510" s="496"/>
      <c r="H510" s="443"/>
      <c r="I510" s="45"/>
      <c r="J510" s="443"/>
      <c r="K510" s="498" t="s">
        <v>132</v>
      </c>
      <c r="L510" s="432"/>
      <c r="M510" s="432"/>
      <c r="N510" s="432"/>
      <c r="O510" s="432"/>
      <c r="P510" s="432"/>
      <c r="Q510" s="432"/>
      <c r="R510" s="432"/>
      <c r="S510" s="432"/>
      <c r="T510" s="432"/>
      <c r="U510" s="432"/>
      <c r="V510" s="432"/>
      <c r="W510" s="432"/>
      <c r="X510" s="432"/>
      <c r="Y510" s="432"/>
      <c r="Z510" s="432"/>
    </row>
    <row r="511">
      <c r="A511" s="491">
        <v>45846.0</v>
      </c>
      <c r="B511" s="440"/>
      <c r="C511" s="440"/>
      <c r="D511" s="493" t="s">
        <v>1137</v>
      </c>
      <c r="E511" s="494" t="s">
        <v>350</v>
      </c>
      <c r="F511" s="496">
        <v>8.20150051E8</v>
      </c>
      <c r="G511" s="496"/>
      <c r="H511" s="495">
        <f>SUM(G511:G512)</f>
        <v>0</v>
      </c>
      <c r="I511" s="485" t="str">
        <f>IFS(H511&gt;H509,"W",H511&lt;H509,"L",H511=H509,"D")</f>
        <v>D</v>
      </c>
      <c r="J511" s="459">
        <f t="array" ref="J511">iferror(if(I511="W",lookup(H511,{5000,10000,25000,50000,70000,100000},{150,300,800,1700,2300,3500}),lookup(H511,{5000,10000,25000,50000,70000,100000},{75,150,400,850,1150,1750})),0)</f>
        <v>0</v>
      </c>
      <c r="K511" s="498" t="s">
        <v>132</v>
      </c>
      <c r="L511" s="432"/>
      <c r="M511" s="432"/>
      <c r="N511" s="432"/>
      <c r="O511" s="432"/>
      <c r="P511" s="432"/>
      <c r="Q511" s="432"/>
      <c r="R511" s="432"/>
      <c r="S511" s="432"/>
      <c r="T511" s="432"/>
      <c r="U511" s="432"/>
      <c r="V511" s="432"/>
      <c r="W511" s="432"/>
      <c r="X511" s="432"/>
      <c r="Y511" s="432"/>
      <c r="Z511" s="432"/>
    </row>
    <row r="512">
      <c r="A512" s="491">
        <v>45846.0</v>
      </c>
      <c r="B512" s="443"/>
      <c r="C512" s="443"/>
      <c r="D512" s="499"/>
      <c r="E512" s="494"/>
      <c r="F512" s="496"/>
      <c r="G512" s="496"/>
      <c r="H512" s="443"/>
      <c r="I512" s="45"/>
      <c r="J512" s="443"/>
      <c r="K512" s="498" t="s">
        <v>132</v>
      </c>
      <c r="L512" s="432"/>
      <c r="M512" s="432"/>
      <c r="N512" s="432"/>
      <c r="O512" s="432"/>
      <c r="P512" s="432"/>
      <c r="Q512" s="432"/>
      <c r="R512" s="432"/>
      <c r="S512" s="432"/>
      <c r="T512" s="432"/>
      <c r="U512" s="432"/>
      <c r="V512" s="432"/>
      <c r="W512" s="432"/>
      <c r="X512" s="432"/>
      <c r="Y512" s="432"/>
      <c r="Z512" s="432"/>
    </row>
    <row r="513">
      <c r="A513" s="450">
        <v>45846.0</v>
      </c>
      <c r="B513" s="489">
        <f>A513</f>
        <v>45846</v>
      </c>
      <c r="C513" s="449" t="s">
        <v>1172</v>
      </c>
      <c r="D513" s="449" t="s">
        <v>1230</v>
      </c>
      <c r="E513" s="205" t="s">
        <v>226</v>
      </c>
      <c r="F513" s="205">
        <v>5.94266288E8</v>
      </c>
      <c r="G513" s="205">
        <v>5271.0</v>
      </c>
      <c r="H513" s="484">
        <f>SUM(G513:G514)</f>
        <v>12042</v>
      </c>
      <c r="I513" s="485" t="str">
        <f>IFS(H513&gt;H515,"W",H513&lt;H515,"L",H513=H515,"D")</f>
        <v>W</v>
      </c>
      <c r="J513" s="459">
        <f t="array" ref="J513">iferror(if(I513="W",lookup(H513,{5000,10000,25000,50000,70000,100000},{150,300,800,1700,2300,3500}),lookup(H513,{5000,10000,25000,50000,70000,100000},{75,150,400,850,1150,1750})),0)</f>
        <v>300</v>
      </c>
      <c r="K513" s="518"/>
      <c r="L513" s="432"/>
      <c r="M513" s="432"/>
      <c r="N513" s="432"/>
      <c r="O513" s="432"/>
      <c r="P513" s="432"/>
      <c r="Q513" s="432"/>
      <c r="R513" s="432"/>
      <c r="S513" s="432"/>
      <c r="T513" s="432"/>
      <c r="U513" s="432"/>
      <c r="V513" s="432"/>
      <c r="W513" s="432"/>
      <c r="X513" s="432"/>
      <c r="Y513" s="432"/>
      <c r="Z513" s="432"/>
    </row>
    <row r="514">
      <c r="A514" s="450">
        <v>45846.0</v>
      </c>
      <c r="B514" s="440"/>
      <c r="C514" s="440"/>
      <c r="D514" s="499"/>
      <c r="E514" s="205" t="s">
        <v>448</v>
      </c>
      <c r="F514" s="205">
        <v>5.86294912E8</v>
      </c>
      <c r="G514" s="205">
        <v>6771.0</v>
      </c>
      <c r="H514" s="443"/>
      <c r="I514" s="45"/>
      <c r="J514" s="443"/>
      <c r="K514" s="497"/>
      <c r="L514" s="432"/>
      <c r="M514" s="432"/>
      <c r="N514" s="432"/>
      <c r="O514" s="432"/>
      <c r="P514" s="432"/>
      <c r="Q514" s="432"/>
      <c r="R514" s="432"/>
      <c r="S514" s="432"/>
      <c r="T514" s="432"/>
      <c r="U514" s="432"/>
      <c r="V514" s="432"/>
      <c r="W514" s="432"/>
      <c r="X514" s="432"/>
      <c r="Y514" s="432"/>
      <c r="Z514" s="432"/>
    </row>
    <row r="515">
      <c r="A515" s="450">
        <v>45846.0</v>
      </c>
      <c r="B515" s="440"/>
      <c r="C515" s="440"/>
      <c r="D515" s="449" t="s">
        <v>1222</v>
      </c>
      <c r="E515" s="205">
        <v>6.73519272E8</v>
      </c>
      <c r="F515" s="205">
        <v>4.61321864E8</v>
      </c>
      <c r="G515" s="205">
        <v>100.0</v>
      </c>
      <c r="H515" s="484">
        <f>SUM(G515:G516)</f>
        <v>150</v>
      </c>
      <c r="I515" s="485" t="str">
        <f>IFS(H515&gt;H513,"W",H515&lt;H513,"L",H515=H513,"D")</f>
        <v>L</v>
      </c>
      <c r="J515" s="459">
        <f t="array" ref="J515">iferror(if(I515="W",lookup(H515,{5000,10000,25000,50000,70000,100000},{150,300,800,1700,2300,3500}),lookup(H515,{5000,10000,25000,50000,70000,100000},{75,150,400,850,1150,1750})),0)</f>
        <v>0</v>
      </c>
      <c r="K515" s="497"/>
      <c r="L515" s="432"/>
      <c r="M515" s="432"/>
      <c r="N515" s="432"/>
      <c r="O515" s="432"/>
      <c r="P515" s="432"/>
      <c r="Q515" s="432"/>
      <c r="R515" s="432"/>
      <c r="S515" s="432"/>
      <c r="T515" s="432"/>
      <c r="U515" s="432"/>
      <c r="V515" s="432"/>
      <c r="W515" s="432"/>
      <c r="X515" s="432"/>
      <c r="Y515" s="432"/>
      <c r="Z515" s="432"/>
    </row>
    <row r="516">
      <c r="A516" s="450">
        <v>45846.0</v>
      </c>
      <c r="B516" s="443"/>
      <c r="C516" s="443"/>
      <c r="D516" s="499"/>
      <c r="E516" s="205" t="s">
        <v>1208</v>
      </c>
      <c r="F516" s="205">
        <v>5.61656213E8</v>
      </c>
      <c r="G516" s="205">
        <v>50.0</v>
      </c>
      <c r="H516" s="443"/>
      <c r="I516" s="45"/>
      <c r="J516" s="443"/>
      <c r="K516" s="497"/>
      <c r="L516" s="432"/>
      <c r="M516" s="432"/>
      <c r="N516" s="432"/>
      <c r="O516" s="432"/>
      <c r="P516" s="432"/>
      <c r="Q516" s="432"/>
      <c r="R516" s="432"/>
      <c r="S516" s="432"/>
      <c r="T516" s="432"/>
      <c r="U516" s="432"/>
      <c r="V516" s="432"/>
      <c r="W516" s="432"/>
      <c r="X516" s="432"/>
      <c r="Y516" s="432"/>
      <c r="Z516" s="432"/>
    </row>
    <row r="517">
      <c r="A517" s="491">
        <v>45846.0</v>
      </c>
      <c r="B517" s="492">
        <f>A517</f>
        <v>45846</v>
      </c>
      <c r="C517" s="493" t="s">
        <v>1174</v>
      </c>
      <c r="D517" s="493" t="s">
        <v>1230</v>
      </c>
      <c r="E517" s="494" t="s">
        <v>342</v>
      </c>
      <c r="F517" s="496">
        <v>6.15137564E8</v>
      </c>
      <c r="G517" s="496">
        <v>760.0</v>
      </c>
      <c r="H517" s="495">
        <f>SUM(G517:G518)</f>
        <v>1500</v>
      </c>
      <c r="I517" s="485" t="str">
        <f>IFS(H517&gt;H519,"W",H517&lt;H519,"L",H517=H519,"D")</f>
        <v>L</v>
      </c>
      <c r="J517" s="459">
        <f t="array" ref="J517">iferror(if(I517="W",lookup(H517,{5000,10000,25000,50000,70000,100000},{150,300,800,1700,2300,3500}),lookup(H517,{5000,10000,25000,50000,70000,100000},{75,150,400,850,1150,1750})),0)</f>
        <v>0</v>
      </c>
      <c r="K517" s="497"/>
      <c r="L517" s="432"/>
      <c r="M517" s="432"/>
      <c r="N517" s="432"/>
      <c r="O517" s="432"/>
      <c r="P517" s="432"/>
      <c r="Q517" s="432"/>
      <c r="R517" s="432"/>
      <c r="S517" s="432"/>
      <c r="T517" s="432"/>
      <c r="U517" s="432"/>
      <c r="V517" s="432"/>
      <c r="W517" s="432"/>
      <c r="X517" s="432"/>
      <c r="Y517" s="432"/>
      <c r="Z517" s="432"/>
    </row>
    <row r="518">
      <c r="A518" s="491">
        <v>45846.0</v>
      </c>
      <c r="B518" s="440"/>
      <c r="C518" s="440"/>
      <c r="D518" s="499"/>
      <c r="E518" s="494" t="s">
        <v>343</v>
      </c>
      <c r="F518" s="496">
        <v>1.677086379E9</v>
      </c>
      <c r="G518" s="496">
        <v>740.0</v>
      </c>
      <c r="H518" s="443"/>
      <c r="I518" s="45"/>
      <c r="J518" s="443"/>
      <c r="K518" s="497"/>
      <c r="L518" s="432"/>
      <c r="M518" s="432"/>
      <c r="N518" s="432"/>
      <c r="O518" s="432"/>
      <c r="P518" s="432"/>
      <c r="Q518" s="432"/>
      <c r="R518" s="432"/>
      <c r="S518" s="432"/>
      <c r="T518" s="432"/>
      <c r="U518" s="432"/>
      <c r="V518" s="432"/>
      <c r="W518" s="432"/>
      <c r="X518" s="432"/>
      <c r="Y518" s="432"/>
      <c r="Z518" s="432"/>
    </row>
    <row r="519">
      <c r="A519" s="491">
        <v>45846.0</v>
      </c>
      <c r="B519" s="440"/>
      <c r="C519" s="440"/>
      <c r="D519" s="493" t="s">
        <v>1222</v>
      </c>
      <c r="E519" s="494" t="s">
        <v>370</v>
      </c>
      <c r="F519" s="496">
        <v>6.59060208E8</v>
      </c>
      <c r="G519" s="496">
        <v>1850.0</v>
      </c>
      <c r="H519" s="495">
        <f>SUM(G519:G520)</f>
        <v>1960</v>
      </c>
      <c r="I519" s="485" t="str">
        <f>IFS(H519&gt;H517,"W",H519&lt;H517,"L",H519=H517,"D")</f>
        <v>W</v>
      </c>
      <c r="J519" s="459">
        <f t="array" ref="J519">iferror(if(I519="W",lookup(H519,{5000,10000,25000,50000,70000,100000},{150,300,800,1700,2300,3500}),lookup(H519,{5000,10000,25000,50000,70000,100000},{75,150,400,850,1150,1750})),0)</f>
        <v>0</v>
      </c>
      <c r="K519" s="497"/>
      <c r="L519" s="432"/>
      <c r="M519" s="432"/>
      <c r="N519" s="432"/>
      <c r="O519" s="432"/>
      <c r="P519" s="432"/>
      <c r="Q519" s="432"/>
      <c r="R519" s="432"/>
      <c r="S519" s="432"/>
      <c r="T519" s="432"/>
      <c r="U519" s="432"/>
      <c r="V519" s="432"/>
      <c r="W519" s="432"/>
      <c r="X519" s="432"/>
      <c r="Y519" s="432"/>
      <c r="Z519" s="432"/>
    </row>
    <row r="520">
      <c r="A520" s="491">
        <v>45846.0</v>
      </c>
      <c r="B520" s="443"/>
      <c r="C520" s="443"/>
      <c r="D520" s="499"/>
      <c r="E520" s="494" t="s">
        <v>162</v>
      </c>
      <c r="F520" s="496">
        <v>8.33635123E8</v>
      </c>
      <c r="G520" s="496">
        <v>110.0</v>
      </c>
      <c r="H520" s="443"/>
      <c r="I520" s="45"/>
      <c r="J520" s="443"/>
      <c r="K520" s="497"/>
      <c r="L520" s="432"/>
      <c r="M520" s="432"/>
      <c r="N520" s="432"/>
      <c r="O520" s="432"/>
      <c r="P520" s="432"/>
      <c r="Q520" s="432"/>
      <c r="R520" s="432"/>
      <c r="S520" s="432"/>
      <c r="T520" s="432"/>
      <c r="U520" s="432"/>
      <c r="V520" s="432"/>
      <c r="W520" s="432"/>
      <c r="X520" s="432"/>
      <c r="Y520" s="432"/>
      <c r="Z520" s="432"/>
    </row>
    <row r="521">
      <c r="A521" s="479" t="s">
        <v>116</v>
      </c>
      <c r="B521" s="480" t="s">
        <v>16</v>
      </c>
      <c r="C521" s="430" t="s">
        <v>1039</v>
      </c>
      <c r="D521" s="430" t="s">
        <v>118</v>
      </c>
      <c r="E521" s="431" t="s">
        <v>1040</v>
      </c>
      <c r="F521" s="430" t="s">
        <v>1041</v>
      </c>
      <c r="G521" s="430" t="s">
        <v>121</v>
      </c>
      <c r="H521" s="430" t="s">
        <v>1135</v>
      </c>
      <c r="I521" s="430" t="s">
        <v>122</v>
      </c>
      <c r="J521" s="430" t="s">
        <v>9</v>
      </c>
      <c r="K521" s="431" t="s">
        <v>52</v>
      </c>
      <c r="L521" s="432"/>
      <c r="M521" s="432"/>
      <c r="N521" s="432"/>
      <c r="O521" s="432"/>
      <c r="P521" s="432"/>
      <c r="Q521" s="432"/>
      <c r="R521" s="432"/>
      <c r="S521" s="432"/>
      <c r="T521" s="432"/>
      <c r="U521" s="432"/>
      <c r="V521" s="432"/>
      <c r="W521" s="432"/>
      <c r="X521" s="432"/>
      <c r="Y521" s="432"/>
      <c r="Z521" s="432"/>
    </row>
    <row r="522">
      <c r="A522" s="481">
        <v>45847.0</v>
      </c>
      <c r="B522" s="482">
        <f>A522</f>
        <v>45847</v>
      </c>
      <c r="C522" s="483" t="s">
        <v>1136</v>
      </c>
      <c r="D522" s="511" t="s">
        <v>1230</v>
      </c>
      <c r="E522" s="442"/>
      <c r="F522" s="442"/>
      <c r="G522" s="442"/>
      <c r="H522" s="484">
        <f>SUM(G522:G523)</f>
        <v>0</v>
      </c>
      <c r="I522" s="485" t="str">
        <f>IFS(H522&gt;H524,"W",H522&lt;H524,"L",H522=H524,"D")</f>
        <v>D</v>
      </c>
      <c r="J522" s="459">
        <f t="array" ref="J522">iferror(if(I522="W",lookup(H522,{5000,10000,25000,50000,70000,100000},{150,300,800,1700,2300,3500}),lookup(H522,{5000,10000,25000,50000,70000,100000},{75,150,400,850,1150,1750})),0)</f>
        <v>0</v>
      </c>
      <c r="K522" s="436"/>
      <c r="L522" s="451" t="s">
        <v>1244</v>
      </c>
      <c r="M522" s="432"/>
      <c r="N522" s="432"/>
      <c r="O522" s="432"/>
      <c r="P522" s="432"/>
      <c r="Q522" s="432"/>
      <c r="R522" s="432"/>
      <c r="S522" s="432"/>
      <c r="T522" s="432"/>
      <c r="U522" s="432"/>
      <c r="V522" s="432"/>
      <c r="W522" s="432"/>
      <c r="X522" s="432"/>
      <c r="Y522" s="432"/>
      <c r="Z522" s="432"/>
    </row>
    <row r="523">
      <c r="A523" s="481">
        <v>45847.0</v>
      </c>
      <c r="B523" s="441"/>
      <c r="C523" s="441"/>
      <c r="D523" s="486"/>
      <c r="E523" s="442"/>
      <c r="F523" s="442"/>
      <c r="G523" s="442"/>
      <c r="H523" s="443"/>
      <c r="I523" s="45"/>
      <c r="J523" s="443"/>
      <c r="K523" s="436"/>
      <c r="L523" s="432"/>
      <c r="M523" s="432"/>
      <c r="N523" s="432"/>
      <c r="O523" s="432"/>
      <c r="P523" s="432"/>
      <c r="Q523" s="432"/>
      <c r="R523" s="432"/>
      <c r="S523" s="432"/>
      <c r="T523" s="432"/>
      <c r="U523" s="432"/>
      <c r="V523" s="432"/>
      <c r="W523" s="432"/>
      <c r="X523" s="432"/>
      <c r="Y523" s="432"/>
      <c r="Z523" s="432"/>
    </row>
    <row r="524">
      <c r="A524" s="481">
        <v>45847.0</v>
      </c>
      <c r="B524" s="441"/>
      <c r="C524" s="441"/>
      <c r="D524" s="511" t="s">
        <v>1143</v>
      </c>
      <c r="E524" s="442"/>
      <c r="F524" s="442"/>
      <c r="G524" s="442"/>
      <c r="H524" s="484">
        <f>SUM(G524:G525)</f>
        <v>0</v>
      </c>
      <c r="I524" s="485" t="str">
        <f>IFS(H524&gt;H522,"W",H524&lt;H522,"L",H524=H522,"D")</f>
        <v>D</v>
      </c>
      <c r="J524" s="459">
        <f t="array" ref="J524">iferror(if(I524="W",lookup(H524,{5000,10000,25000,50000,70000,100000},{150,300,800,1700,2300,3500}),lookup(H524,{5000,10000,25000,50000,70000,100000},{75,150,400,850,1150,1750})),0)</f>
        <v>0</v>
      </c>
      <c r="K524" s="436"/>
      <c r="L524" s="432"/>
      <c r="M524" s="432"/>
      <c r="N524" s="432"/>
      <c r="O524" s="432"/>
      <c r="P524" s="432"/>
      <c r="Q524" s="432"/>
      <c r="R524" s="432"/>
      <c r="S524" s="432"/>
      <c r="T524" s="432"/>
      <c r="U524" s="432"/>
      <c r="V524" s="432"/>
      <c r="W524" s="432"/>
      <c r="X524" s="432"/>
      <c r="Y524" s="432"/>
      <c r="Z524" s="432"/>
    </row>
    <row r="525">
      <c r="A525" s="481">
        <v>45847.0</v>
      </c>
      <c r="B525" s="45"/>
      <c r="C525" s="45"/>
      <c r="D525" s="486"/>
      <c r="E525" s="442"/>
      <c r="F525" s="442"/>
      <c r="G525" s="442"/>
      <c r="H525" s="443"/>
      <c r="I525" s="45"/>
      <c r="J525" s="443"/>
      <c r="K525" s="436"/>
      <c r="L525" s="432"/>
      <c r="M525" s="432"/>
      <c r="N525" s="432"/>
      <c r="O525" s="432"/>
      <c r="P525" s="432"/>
      <c r="Q525" s="432"/>
      <c r="R525" s="432"/>
      <c r="S525" s="432"/>
      <c r="T525" s="432"/>
      <c r="U525" s="432"/>
      <c r="V525" s="432"/>
      <c r="W525" s="432"/>
      <c r="X525" s="432"/>
      <c r="Y525" s="432"/>
      <c r="Z525" s="432"/>
    </row>
    <row r="526">
      <c r="A526" s="481">
        <v>45847.0</v>
      </c>
      <c r="B526" s="482">
        <f>A526</f>
        <v>45847</v>
      </c>
      <c r="C526" s="483" t="s">
        <v>1141</v>
      </c>
      <c r="D526" s="511" t="s">
        <v>1230</v>
      </c>
      <c r="E526" s="513" t="s">
        <v>226</v>
      </c>
      <c r="F526" s="448">
        <v>5.94266288E8</v>
      </c>
      <c r="G526" s="448">
        <v>270.0</v>
      </c>
      <c r="H526" s="484">
        <f>SUM(G526:G527)</f>
        <v>740</v>
      </c>
      <c r="I526" s="485" t="str">
        <f>IFS(H526&gt;H528,"W",H526&lt;H528,"L",H526=H528,"D")</f>
        <v>D</v>
      </c>
      <c r="J526" s="459">
        <f t="array" ref="J526">iferror(if(I526="W",lookup(H526,{5000,10000,25000,50000,70000,100000},{150,300,800,1700,2300,3500}),lookup(H526,{5000,10000,25000,50000,70000,100000},{75,150,400,850,1150,1750})),0)</f>
        <v>0</v>
      </c>
      <c r="K526" s="436"/>
      <c r="L526" s="432"/>
      <c r="M526" s="432"/>
      <c r="N526" s="432"/>
      <c r="O526" s="432"/>
      <c r="P526" s="432"/>
      <c r="Q526" s="432"/>
      <c r="R526" s="432"/>
      <c r="S526" s="432"/>
      <c r="T526" s="432"/>
      <c r="U526" s="432"/>
      <c r="V526" s="432"/>
      <c r="W526" s="432"/>
      <c r="X526" s="432"/>
      <c r="Y526" s="432"/>
      <c r="Z526" s="432"/>
    </row>
    <row r="527">
      <c r="A527" s="481">
        <v>45847.0</v>
      </c>
      <c r="B527" s="441"/>
      <c r="C527" s="441"/>
      <c r="D527" s="486"/>
      <c r="E527" s="513" t="s">
        <v>448</v>
      </c>
      <c r="F527" s="448">
        <v>5.86294912E8</v>
      </c>
      <c r="G527" s="448">
        <v>470.0</v>
      </c>
      <c r="H527" s="443"/>
      <c r="I527" s="45"/>
      <c r="J527" s="443"/>
      <c r="K527" s="436"/>
      <c r="L527" s="432"/>
      <c r="M527" s="432"/>
      <c r="N527" s="432"/>
      <c r="O527" s="432"/>
      <c r="P527" s="432"/>
      <c r="Q527" s="432"/>
      <c r="R527" s="432"/>
      <c r="S527" s="432"/>
      <c r="T527" s="432"/>
      <c r="U527" s="432"/>
      <c r="V527" s="432"/>
      <c r="W527" s="432"/>
      <c r="X527" s="432"/>
      <c r="Y527" s="432"/>
      <c r="Z527" s="432"/>
    </row>
    <row r="528">
      <c r="A528" s="481">
        <v>45847.0</v>
      </c>
      <c r="B528" s="441"/>
      <c r="C528" s="441"/>
      <c r="D528" s="511" t="s">
        <v>1222</v>
      </c>
      <c r="E528" s="444" t="s">
        <v>219</v>
      </c>
      <c r="F528" s="502">
        <v>8.05942612E8</v>
      </c>
      <c r="G528" s="502">
        <v>220.0</v>
      </c>
      <c r="H528" s="484">
        <f>SUM(G528:G529)</f>
        <v>740</v>
      </c>
      <c r="I528" s="485" t="str">
        <f>IFS(H528&gt;H526,"W",H528&lt;H526,"L",H528=H526,"D")</f>
        <v>D</v>
      </c>
      <c r="J528" s="459">
        <f t="array" ref="J528">iferror(if(I528="W",lookup(H528,{5000,10000,25000,50000,70000,100000},{150,300,800,1700,2300,3500}),lookup(H528,{5000,10000,25000,50000,70000,100000},{75,150,400,850,1150,1750})),0)</f>
        <v>0</v>
      </c>
      <c r="K528" s="498" t="s">
        <v>132</v>
      </c>
      <c r="L528" s="432"/>
      <c r="M528" s="432"/>
      <c r="N528" s="432"/>
      <c r="O528" s="432"/>
      <c r="P528" s="432"/>
      <c r="Q528" s="432"/>
      <c r="R528" s="432"/>
      <c r="S528" s="432"/>
      <c r="T528" s="432"/>
      <c r="U528" s="432"/>
      <c r="V528" s="432"/>
      <c r="W528" s="432"/>
      <c r="X528" s="432"/>
      <c r="Y528" s="432"/>
      <c r="Z528" s="432"/>
    </row>
    <row r="529">
      <c r="A529" s="481">
        <v>45847.0</v>
      </c>
      <c r="B529" s="45"/>
      <c r="C529" s="45"/>
      <c r="D529" s="486"/>
      <c r="E529" s="444">
        <v>1.055545701E9</v>
      </c>
      <c r="F529" s="448">
        <v>8.25132486E8</v>
      </c>
      <c r="G529" s="448">
        <v>520.0</v>
      </c>
      <c r="H529" s="443"/>
      <c r="I529" s="45"/>
      <c r="J529" s="443"/>
      <c r="K529" s="498" t="s">
        <v>132</v>
      </c>
      <c r="L529" s="432"/>
      <c r="M529" s="432"/>
      <c r="N529" s="432"/>
      <c r="O529" s="432"/>
      <c r="P529" s="432"/>
      <c r="Q529" s="432"/>
      <c r="R529" s="432"/>
      <c r="S529" s="432"/>
      <c r="T529" s="432"/>
      <c r="U529" s="432"/>
      <c r="V529" s="432"/>
      <c r="W529" s="432"/>
      <c r="X529" s="432"/>
      <c r="Y529" s="432"/>
      <c r="Z529" s="432"/>
    </row>
    <row r="530">
      <c r="A530" s="481">
        <v>45847.0</v>
      </c>
      <c r="B530" s="482">
        <f>A530</f>
        <v>45847</v>
      </c>
      <c r="C530" s="483" t="s">
        <v>1142</v>
      </c>
      <c r="D530" s="511" t="s">
        <v>1145</v>
      </c>
      <c r="E530" s="442" t="s">
        <v>305</v>
      </c>
      <c r="F530" s="448">
        <v>6.38834207E8</v>
      </c>
      <c r="G530" s="442"/>
      <c r="H530" s="484">
        <f>SUM(G530:G531)</f>
        <v>0</v>
      </c>
      <c r="I530" s="485" t="str">
        <f>IFS(H530&gt;H532,"W",H530&lt;H532,"L",H530=H532,"D")</f>
        <v>D</v>
      </c>
      <c r="J530" s="459">
        <f t="array" ref="J530">iferror(if(I530="W",lookup(H530,{5000,10000,25000,50000,70000,100000},{150,300,800,1700,2300,3500}),lookup(H530,{5000,10000,25000,50000,70000,100000},{75,150,400,850,1150,1750})),0)</f>
        <v>0</v>
      </c>
      <c r="K530" s="498" t="s">
        <v>132</v>
      </c>
      <c r="L530" s="432"/>
      <c r="M530" s="432"/>
      <c r="N530" s="432"/>
      <c r="O530" s="432"/>
      <c r="P530" s="432"/>
      <c r="Q530" s="432"/>
      <c r="R530" s="432"/>
      <c r="S530" s="432"/>
      <c r="T530" s="432"/>
      <c r="U530" s="432"/>
      <c r="V530" s="432"/>
      <c r="W530" s="432"/>
      <c r="X530" s="432"/>
      <c r="Y530" s="432"/>
      <c r="Z530" s="432"/>
    </row>
    <row r="531">
      <c r="A531" s="481">
        <v>45847.0</v>
      </c>
      <c r="B531" s="441"/>
      <c r="C531" s="441"/>
      <c r="D531" s="486"/>
      <c r="E531" s="442" t="s">
        <v>291</v>
      </c>
      <c r="F531" s="448">
        <v>5.72981667E8</v>
      </c>
      <c r="G531" s="442"/>
      <c r="H531" s="443"/>
      <c r="I531" s="45"/>
      <c r="J531" s="443"/>
      <c r="K531" s="498" t="s">
        <v>132</v>
      </c>
      <c r="L531" s="432"/>
      <c r="M531" s="432"/>
      <c r="N531" s="432"/>
      <c r="O531" s="432"/>
      <c r="P531" s="432"/>
      <c r="Q531" s="432"/>
      <c r="R531" s="432"/>
      <c r="S531" s="432"/>
      <c r="T531" s="432"/>
      <c r="U531" s="432"/>
      <c r="V531" s="432"/>
      <c r="W531" s="432"/>
      <c r="X531" s="432"/>
      <c r="Y531" s="432"/>
      <c r="Z531" s="432"/>
    </row>
    <row r="532">
      <c r="A532" s="481">
        <v>45847.0</v>
      </c>
      <c r="B532" s="441"/>
      <c r="C532" s="441"/>
      <c r="D532" s="511" t="s">
        <v>1223</v>
      </c>
      <c r="E532" s="519"/>
      <c r="F532" s="487"/>
      <c r="G532" s="487"/>
      <c r="H532" s="484">
        <f>SUM(G532:G533)</f>
        <v>0</v>
      </c>
      <c r="I532" s="485" t="str">
        <f>IFS(H532&gt;H530,"W",H532&lt;H530,"L",H532=H530,"D")</f>
        <v>D</v>
      </c>
      <c r="J532" s="459">
        <f t="array" ref="J532">iferror(if(I532="W",lookup(H532,{5000,10000,25000,50000,70000,100000},{150,300,800,1700,2300,3500}),lookup(H532,{5000,10000,25000,50000,70000,100000},{75,150,400,850,1150,1750})),0)</f>
        <v>0</v>
      </c>
      <c r="K532" s="436"/>
      <c r="L532" s="432"/>
      <c r="M532" s="432"/>
      <c r="N532" s="432"/>
      <c r="O532" s="432"/>
      <c r="P532" s="432"/>
      <c r="Q532" s="432"/>
      <c r="R532" s="432"/>
      <c r="S532" s="432"/>
      <c r="T532" s="432"/>
      <c r="U532" s="432"/>
      <c r="V532" s="432"/>
      <c r="W532" s="432"/>
      <c r="X532" s="432"/>
      <c r="Y532" s="432"/>
      <c r="Z532" s="432"/>
    </row>
    <row r="533">
      <c r="A533" s="481">
        <v>45847.0</v>
      </c>
      <c r="B533" s="45"/>
      <c r="C533" s="45"/>
      <c r="D533" s="486"/>
      <c r="E533" s="448"/>
      <c r="F533" s="442"/>
      <c r="G533" s="442"/>
      <c r="H533" s="443"/>
      <c r="I533" s="45"/>
      <c r="J533" s="443"/>
      <c r="K533" s="436"/>
      <c r="L533" s="432"/>
      <c r="M533" s="432"/>
      <c r="N533" s="432"/>
      <c r="O533" s="432"/>
      <c r="P533" s="432"/>
      <c r="Q533" s="432"/>
      <c r="R533" s="432"/>
      <c r="S533" s="432"/>
      <c r="T533" s="432"/>
      <c r="U533" s="432"/>
      <c r="V533" s="432"/>
      <c r="W533" s="432"/>
      <c r="X533" s="432"/>
      <c r="Y533" s="432"/>
      <c r="Z533" s="432"/>
    </row>
    <row r="534">
      <c r="A534" s="481">
        <v>45847.0</v>
      </c>
      <c r="B534" s="482">
        <f>A534</f>
        <v>45847</v>
      </c>
      <c r="C534" s="483" t="s">
        <v>1144</v>
      </c>
      <c r="D534" s="511" t="s">
        <v>1224</v>
      </c>
      <c r="E534" s="505" t="s">
        <v>746</v>
      </c>
      <c r="F534" s="502">
        <v>8.20046682E8</v>
      </c>
      <c r="G534" s="502">
        <v>210.0</v>
      </c>
      <c r="H534" s="484">
        <f>SUM(G534:G535)</f>
        <v>410</v>
      </c>
      <c r="I534" s="485" t="str">
        <f>IFS(H534&gt;H536,"W",H534&lt;H536,"L",H534=H536,"D")</f>
        <v>L</v>
      </c>
      <c r="J534" s="459">
        <f t="array" ref="J534">iferror(if(I534="W",lookup(H534,{5000,10000,25000,50000,70000,100000},{150,300,800,1700,2300,3500}),lookup(H534,{5000,10000,25000,50000,70000,100000},{75,150,400,850,1150,1750})),0)</f>
        <v>0</v>
      </c>
      <c r="K534" s="436"/>
      <c r="L534" s="432"/>
      <c r="M534" s="432"/>
      <c r="N534" s="432"/>
      <c r="O534" s="432"/>
      <c r="P534" s="432"/>
      <c r="Q534" s="432"/>
      <c r="R534" s="432"/>
      <c r="S534" s="432"/>
      <c r="T534" s="432"/>
      <c r="U534" s="432"/>
      <c r="V534" s="432"/>
      <c r="W534" s="432"/>
      <c r="X534" s="432"/>
      <c r="Y534" s="432"/>
      <c r="Z534" s="432"/>
    </row>
    <row r="535">
      <c r="A535" s="481">
        <v>45847.0</v>
      </c>
      <c r="B535" s="441"/>
      <c r="C535" s="441"/>
      <c r="D535" s="486"/>
      <c r="E535" s="505" t="s">
        <v>1209</v>
      </c>
      <c r="F535" s="448">
        <v>8.06540298E8</v>
      </c>
      <c r="G535" s="448">
        <v>200.0</v>
      </c>
      <c r="H535" s="443"/>
      <c r="I535" s="45"/>
      <c r="J535" s="443"/>
      <c r="K535" s="436"/>
      <c r="L535" s="432"/>
      <c r="M535" s="432"/>
      <c r="N535" s="432"/>
      <c r="O535" s="432"/>
      <c r="P535" s="432"/>
      <c r="Q535" s="432"/>
      <c r="R535" s="432"/>
      <c r="S535" s="432"/>
      <c r="T535" s="432"/>
      <c r="U535" s="432"/>
      <c r="V535" s="432"/>
      <c r="W535" s="432"/>
      <c r="X535" s="432"/>
      <c r="Y535" s="432"/>
      <c r="Z535" s="432"/>
    </row>
    <row r="536">
      <c r="A536" s="481">
        <v>45847.0</v>
      </c>
      <c r="B536" s="441"/>
      <c r="C536" s="441"/>
      <c r="D536" s="511" t="s">
        <v>1225</v>
      </c>
      <c r="E536" s="101" t="s">
        <v>611</v>
      </c>
      <c r="F536" s="502">
        <v>4.64680746E8</v>
      </c>
      <c r="G536" s="502">
        <v>16060.0</v>
      </c>
      <c r="H536" s="484">
        <f>SUM(G536:G537)</f>
        <v>17040</v>
      </c>
      <c r="I536" s="485" t="str">
        <f>IFS(H536&gt;H534,"W",H536&lt;H534,"L",H536=H534,"D")</f>
        <v>W</v>
      </c>
      <c r="J536" s="459">
        <f t="array" ref="J536">iferror(if(I536="W",lookup(H536,{5000,10000,25000,50000,70000,100000},{150,300,800,1700,2300,3500}),lookup(H536,{5000,10000,25000,50000,70000,100000},{75,150,400,850,1150,1750})),0)</f>
        <v>300</v>
      </c>
      <c r="K536" s="436"/>
      <c r="L536" s="432"/>
      <c r="M536" s="432"/>
      <c r="N536" s="432"/>
      <c r="O536" s="432"/>
      <c r="P536" s="432"/>
      <c r="Q536" s="432"/>
      <c r="R536" s="432"/>
      <c r="S536" s="432"/>
      <c r="T536" s="432"/>
      <c r="U536" s="432"/>
      <c r="V536" s="432"/>
      <c r="W536" s="432"/>
      <c r="X536" s="432"/>
      <c r="Y536" s="432"/>
      <c r="Z536" s="432"/>
    </row>
    <row r="537">
      <c r="A537" s="481">
        <v>45847.0</v>
      </c>
      <c r="B537" s="45"/>
      <c r="C537" s="45"/>
      <c r="D537" s="486"/>
      <c r="E537" s="101" t="s">
        <v>885</v>
      </c>
      <c r="F537" s="448">
        <v>7.33753743E8</v>
      </c>
      <c r="G537" s="448">
        <v>980.0</v>
      </c>
      <c r="H537" s="443"/>
      <c r="I537" s="45"/>
      <c r="J537" s="443"/>
      <c r="K537" s="436"/>
      <c r="L537" s="432"/>
      <c r="M537" s="432"/>
      <c r="N537" s="432"/>
      <c r="O537" s="432"/>
      <c r="P537" s="432"/>
      <c r="Q537" s="432"/>
      <c r="R537" s="432"/>
      <c r="S537" s="432"/>
      <c r="T537" s="432"/>
      <c r="U537" s="432"/>
      <c r="V537" s="432"/>
      <c r="W537" s="432"/>
      <c r="X537" s="432"/>
      <c r="Y537" s="432"/>
      <c r="Z537" s="432"/>
    </row>
    <row r="538">
      <c r="A538" s="481">
        <v>45847.0</v>
      </c>
      <c r="B538" s="482">
        <f>A538</f>
        <v>45847</v>
      </c>
      <c r="C538" s="483" t="s">
        <v>1147</v>
      </c>
      <c r="D538" s="511" t="s">
        <v>1226</v>
      </c>
      <c r="E538" s="502"/>
      <c r="F538" s="442"/>
      <c r="G538" s="442"/>
      <c r="H538" s="484">
        <f>SUM(G538:G539)</f>
        <v>0</v>
      </c>
      <c r="I538" s="485" t="str">
        <f>IFS(H538&gt;H540,"W",H538&lt;H540,"L",H538=H540,"D")</f>
        <v>D</v>
      </c>
      <c r="J538" s="459">
        <f t="array" ref="J538">iferror(if(I538="W",lookup(H538,{5000,10000,25000,50000,70000,100000},{150,300,800,1700,2300,3500}),lookup(H538,{5000,10000,25000,50000,70000,100000},{75,150,400,850,1150,1750})),0)</f>
        <v>0</v>
      </c>
      <c r="K538" s="436"/>
      <c r="L538" s="432"/>
      <c r="M538" s="432"/>
      <c r="N538" s="432"/>
      <c r="O538" s="432"/>
      <c r="P538" s="432"/>
      <c r="Q538" s="432"/>
      <c r="R538" s="432"/>
      <c r="S538" s="432"/>
      <c r="T538" s="432"/>
      <c r="U538" s="432"/>
      <c r="V538" s="432"/>
      <c r="W538" s="432"/>
      <c r="X538" s="432"/>
      <c r="Y538" s="432"/>
      <c r="Z538" s="432"/>
    </row>
    <row r="539">
      <c r="A539" s="481">
        <v>45847.0</v>
      </c>
      <c r="B539" s="441"/>
      <c r="C539" s="441"/>
      <c r="D539" s="486"/>
      <c r="E539" s="448"/>
      <c r="F539" s="442"/>
      <c r="G539" s="442"/>
      <c r="H539" s="443"/>
      <c r="I539" s="45"/>
      <c r="J539" s="443"/>
      <c r="K539" s="436"/>
      <c r="L539" s="432"/>
      <c r="M539" s="432"/>
      <c r="N539" s="432"/>
      <c r="O539" s="432"/>
      <c r="P539" s="432"/>
      <c r="Q539" s="432"/>
      <c r="R539" s="432"/>
      <c r="S539" s="432"/>
      <c r="T539" s="432"/>
      <c r="U539" s="432"/>
      <c r="V539" s="432"/>
      <c r="W539" s="432"/>
      <c r="X539" s="432"/>
      <c r="Y539" s="432"/>
      <c r="Z539" s="432"/>
    </row>
    <row r="540">
      <c r="A540" s="481">
        <v>45847.0</v>
      </c>
      <c r="B540" s="441"/>
      <c r="C540" s="441"/>
      <c r="D540" s="511" t="s">
        <v>1146</v>
      </c>
      <c r="E540" s="502"/>
      <c r="F540" s="442"/>
      <c r="G540" s="442"/>
      <c r="H540" s="484">
        <f>SUM(G540:G541)</f>
        <v>0</v>
      </c>
      <c r="I540" s="485" t="str">
        <f>IFS(H540&gt;H538,"W",H540&lt;H538,"L",H540=H538,"D")</f>
        <v>D</v>
      </c>
      <c r="J540" s="459">
        <f t="array" ref="J540">iferror(if(I540="W",lookup(H540,{5000,10000,25000,50000,70000,100000},{150,300,800,1700,2300,3500}),lookup(H540,{5000,10000,25000,50000,70000,100000},{75,150,400,850,1150,1750})),0)</f>
        <v>0</v>
      </c>
      <c r="K540" s="498" t="s">
        <v>132</v>
      </c>
      <c r="L540" s="432"/>
      <c r="M540" s="432"/>
      <c r="N540" s="432"/>
      <c r="O540" s="432"/>
      <c r="P540" s="432"/>
      <c r="Q540" s="432"/>
      <c r="R540" s="432"/>
      <c r="S540" s="432"/>
      <c r="T540" s="432"/>
      <c r="U540" s="432"/>
      <c r="V540" s="432"/>
      <c r="W540" s="432"/>
      <c r="X540" s="432"/>
      <c r="Y540" s="432"/>
      <c r="Z540" s="432"/>
    </row>
    <row r="541">
      <c r="A541" s="481">
        <v>45847.0</v>
      </c>
      <c r="B541" s="45"/>
      <c r="C541" s="45"/>
      <c r="D541" s="486"/>
      <c r="E541" s="448"/>
      <c r="F541" s="442"/>
      <c r="G541" s="442"/>
      <c r="H541" s="443"/>
      <c r="I541" s="45"/>
      <c r="J541" s="443"/>
      <c r="K541" s="498" t="s">
        <v>132</v>
      </c>
      <c r="L541" s="432"/>
      <c r="M541" s="432"/>
      <c r="N541" s="432"/>
      <c r="O541" s="432"/>
      <c r="P541" s="432"/>
      <c r="Q541" s="432"/>
      <c r="R541" s="432"/>
      <c r="S541" s="432"/>
      <c r="T541" s="432"/>
      <c r="U541" s="432"/>
      <c r="V541" s="432"/>
      <c r="W541" s="432"/>
      <c r="X541" s="432"/>
      <c r="Y541" s="432"/>
      <c r="Z541" s="432"/>
    </row>
    <row r="542">
      <c r="A542" s="481">
        <v>45847.0</v>
      </c>
      <c r="B542" s="482">
        <f>A542</f>
        <v>45847</v>
      </c>
      <c r="C542" s="483" t="s">
        <v>1149</v>
      </c>
      <c r="D542" s="511" t="s">
        <v>1227</v>
      </c>
      <c r="E542" s="487" t="s">
        <v>466</v>
      </c>
      <c r="F542" s="448">
        <v>5.08085171E8</v>
      </c>
      <c r="G542" s="442"/>
      <c r="H542" s="484">
        <f>SUM(G542:G543)</f>
        <v>0</v>
      </c>
      <c r="I542" s="485" t="str">
        <f>IFS(H542&gt;H544,"W",H542&lt;H544,"L",H542=H544,"D")</f>
        <v>D</v>
      </c>
      <c r="J542" s="459">
        <f t="array" ref="J542">iferror(if(I542="W",lookup(H542,{5000,10000,25000,50000,70000,100000},{150,300,800,1700,2300,3500}),lookup(H542,{5000,10000,25000,50000,70000,100000},{75,150,400,850,1150,1750})),0)</f>
        <v>0</v>
      </c>
      <c r="K542" s="498" t="s">
        <v>132</v>
      </c>
      <c r="L542" s="432"/>
      <c r="M542" s="432"/>
      <c r="N542" s="432"/>
      <c r="O542" s="432"/>
      <c r="P542" s="432"/>
      <c r="Q542" s="432"/>
      <c r="R542" s="432"/>
      <c r="S542" s="432"/>
      <c r="T542" s="432"/>
      <c r="U542" s="432"/>
      <c r="V542" s="432"/>
      <c r="W542" s="432"/>
      <c r="X542" s="432"/>
      <c r="Y542" s="432"/>
      <c r="Z542" s="432"/>
    </row>
    <row r="543">
      <c r="A543" s="481">
        <v>45847.0</v>
      </c>
      <c r="B543" s="441"/>
      <c r="C543" s="441"/>
      <c r="D543" s="486"/>
      <c r="E543" s="442"/>
      <c r="F543" s="442"/>
      <c r="G543" s="442"/>
      <c r="H543" s="443"/>
      <c r="I543" s="45"/>
      <c r="J543" s="443"/>
      <c r="K543" s="498" t="s">
        <v>132</v>
      </c>
      <c r="L543" s="432"/>
      <c r="M543" s="432"/>
      <c r="N543" s="432"/>
      <c r="O543" s="432"/>
      <c r="P543" s="432"/>
      <c r="Q543" s="432"/>
      <c r="R543" s="432"/>
      <c r="S543" s="432"/>
      <c r="T543" s="432"/>
      <c r="U543" s="432"/>
      <c r="V543" s="432"/>
      <c r="W543" s="432"/>
      <c r="X543" s="432"/>
      <c r="Y543" s="432"/>
      <c r="Z543" s="432"/>
    </row>
    <row r="544">
      <c r="A544" s="481">
        <v>45847.0</v>
      </c>
      <c r="B544" s="441"/>
      <c r="C544" s="441"/>
      <c r="D544" s="511" t="s">
        <v>1158</v>
      </c>
      <c r="E544" s="512" t="s">
        <v>486</v>
      </c>
      <c r="F544" s="442"/>
      <c r="G544" s="442"/>
      <c r="H544" s="484">
        <f>SUM(G544:G545)</f>
        <v>0</v>
      </c>
      <c r="I544" s="485" t="str">
        <f>IFS(H544&gt;H542,"W",H544&lt;H542,"L",H544=H542,"D")</f>
        <v>D</v>
      </c>
      <c r="J544" s="459">
        <f t="array" ref="J544">iferror(if(I544="W",lookup(H544,{5000,10000,25000,50000,70000,100000},{150,300,800,1700,2300,3500}),lookup(H544,{5000,10000,25000,50000,70000,100000},{75,150,400,850,1150,1750})),0)</f>
        <v>0</v>
      </c>
      <c r="K544" s="436"/>
      <c r="L544" s="432"/>
      <c r="M544" s="432"/>
      <c r="N544" s="432"/>
      <c r="O544" s="432"/>
      <c r="P544" s="432"/>
      <c r="Q544" s="432"/>
      <c r="R544" s="432"/>
      <c r="S544" s="432"/>
      <c r="T544" s="432"/>
      <c r="U544" s="432"/>
      <c r="V544" s="432"/>
      <c r="W544" s="432"/>
      <c r="X544" s="432"/>
      <c r="Y544" s="432"/>
      <c r="Z544" s="432"/>
    </row>
    <row r="545">
      <c r="A545" s="481">
        <v>45847.0</v>
      </c>
      <c r="B545" s="45"/>
      <c r="C545" s="45"/>
      <c r="D545" s="486"/>
      <c r="E545" s="462" t="s">
        <v>486</v>
      </c>
      <c r="F545" s="442"/>
      <c r="G545" s="442"/>
      <c r="H545" s="443"/>
      <c r="I545" s="45"/>
      <c r="J545" s="443"/>
      <c r="K545" s="436"/>
      <c r="L545" s="432"/>
      <c r="M545" s="432"/>
      <c r="N545" s="432"/>
      <c r="O545" s="432"/>
      <c r="P545" s="432"/>
      <c r="Q545" s="432"/>
      <c r="R545" s="432"/>
      <c r="S545" s="432"/>
      <c r="T545" s="432"/>
      <c r="U545" s="432"/>
      <c r="V545" s="432"/>
      <c r="W545" s="432"/>
      <c r="X545" s="432"/>
      <c r="Y545" s="432"/>
      <c r="Z545" s="432"/>
    </row>
    <row r="546">
      <c r="A546" s="481">
        <v>45847.0</v>
      </c>
      <c r="B546" s="482">
        <f>A546</f>
        <v>45847</v>
      </c>
      <c r="C546" s="483" t="s">
        <v>1152</v>
      </c>
      <c r="D546" s="511" t="s">
        <v>1159</v>
      </c>
      <c r="E546" s="148" t="s">
        <v>307</v>
      </c>
      <c r="F546" s="448">
        <v>5.82217237E8</v>
      </c>
      <c r="G546" s="448">
        <v>71.0</v>
      </c>
      <c r="H546" s="484">
        <f>SUM(G546:G547)</f>
        <v>222</v>
      </c>
      <c r="I546" s="485" t="str">
        <f>IFS(H546&gt;H548,"W",H546&lt;H548,"L",H546=H548,"D")</f>
        <v>W</v>
      </c>
      <c r="J546" s="459">
        <f t="array" ref="J546">iferror(if(I546="W",lookup(H546,{5000,10000,25000,50000,70000,100000},{150,300,800,1700,2300,3500}),lookup(H546,{5000,10000,25000,50000,70000,100000},{75,150,400,850,1150,1750})),0)</f>
        <v>0</v>
      </c>
      <c r="K546" s="436"/>
      <c r="L546" s="432"/>
      <c r="M546" s="432"/>
      <c r="N546" s="432"/>
      <c r="O546" s="432"/>
      <c r="P546" s="432"/>
      <c r="Q546" s="432"/>
      <c r="R546" s="432"/>
      <c r="S546" s="432"/>
      <c r="T546" s="432"/>
      <c r="U546" s="432"/>
      <c r="V546" s="432"/>
      <c r="W546" s="432"/>
      <c r="X546" s="432"/>
      <c r="Y546" s="432"/>
      <c r="Z546" s="432"/>
    </row>
    <row r="547">
      <c r="A547" s="481">
        <v>45847.0</v>
      </c>
      <c r="B547" s="441"/>
      <c r="C547" s="441"/>
      <c r="D547" s="486"/>
      <c r="E547" s="148" t="s">
        <v>1245</v>
      </c>
      <c r="F547" s="448">
        <v>6.8999334E8</v>
      </c>
      <c r="G547" s="448">
        <v>151.0</v>
      </c>
      <c r="H547" s="443"/>
      <c r="I547" s="45"/>
      <c r="J547" s="443"/>
      <c r="K547" s="436"/>
      <c r="L547" s="432"/>
      <c r="M547" s="432"/>
      <c r="N547" s="432"/>
      <c r="O547" s="432"/>
      <c r="P547" s="432"/>
      <c r="Q547" s="432"/>
      <c r="R547" s="432"/>
      <c r="S547" s="432"/>
      <c r="T547" s="432"/>
      <c r="U547" s="432"/>
      <c r="V547" s="432"/>
      <c r="W547" s="432"/>
      <c r="X547" s="432"/>
      <c r="Y547" s="432"/>
      <c r="Z547" s="432"/>
    </row>
    <row r="548">
      <c r="A548" s="481">
        <v>45847.0</v>
      </c>
      <c r="B548" s="441"/>
      <c r="C548" s="441"/>
      <c r="D548" s="511" t="s">
        <v>1228</v>
      </c>
      <c r="E548" s="502">
        <v>3.13544867E8</v>
      </c>
      <c r="F548" s="448">
        <v>1.830963821E9</v>
      </c>
      <c r="G548" s="448">
        <v>0.0</v>
      </c>
      <c r="H548" s="484">
        <f>SUM(G548:G549)</f>
        <v>0</v>
      </c>
      <c r="I548" s="485" t="str">
        <f>IFS(H548&gt;H546,"W",H548&lt;H546,"L",H548=H546,"D")</f>
        <v>L</v>
      </c>
      <c r="J548" s="459">
        <f t="array" ref="J548">iferror(if(I548="W",lookup(H548,{5000,10000,25000,50000,70000,100000},{150,300,800,1700,2300,3500}),lookup(H548,{5000,10000,25000,50000,70000,100000},{75,150,400,850,1150,1750})),0)</f>
        <v>0</v>
      </c>
      <c r="K548" s="436"/>
      <c r="L548" s="432"/>
      <c r="M548" s="432"/>
      <c r="N548" s="432"/>
      <c r="O548" s="432"/>
      <c r="P548" s="432"/>
      <c r="Q548" s="432"/>
      <c r="R548" s="432"/>
      <c r="S548" s="432"/>
      <c r="T548" s="432"/>
      <c r="U548" s="432"/>
      <c r="V548" s="432"/>
      <c r="W548" s="432"/>
      <c r="X548" s="432"/>
      <c r="Y548" s="432"/>
      <c r="Z548" s="432"/>
    </row>
    <row r="549">
      <c r="A549" s="481">
        <v>45847.0</v>
      </c>
      <c r="B549" s="45"/>
      <c r="C549" s="45"/>
      <c r="D549" s="486"/>
      <c r="E549" s="448" t="s">
        <v>332</v>
      </c>
      <c r="F549" s="448">
        <v>5.2250731E8</v>
      </c>
      <c r="G549" s="448">
        <v>0.0</v>
      </c>
      <c r="H549" s="443"/>
      <c r="I549" s="45"/>
      <c r="J549" s="443"/>
      <c r="K549" s="436"/>
      <c r="L549" s="432"/>
      <c r="M549" s="432"/>
      <c r="N549" s="432"/>
      <c r="O549" s="432"/>
      <c r="P549" s="432"/>
      <c r="Q549" s="432"/>
      <c r="R549" s="432"/>
      <c r="S549" s="432"/>
      <c r="T549" s="432"/>
      <c r="U549" s="432"/>
      <c r="V549" s="432"/>
      <c r="W549" s="432"/>
      <c r="X549" s="432"/>
      <c r="Y549" s="432"/>
      <c r="Z549" s="432"/>
    </row>
    <row r="550">
      <c r="A550" s="481">
        <v>45847.0</v>
      </c>
      <c r="B550" s="482">
        <f>A550</f>
        <v>45847</v>
      </c>
      <c r="C550" s="483" t="s">
        <v>1154</v>
      </c>
      <c r="D550" s="511" t="s">
        <v>1165</v>
      </c>
      <c r="E550" s="487" t="s">
        <v>415</v>
      </c>
      <c r="F550" s="442"/>
      <c r="G550" s="442"/>
      <c r="H550" s="484">
        <f>SUM(G550:G551)</f>
        <v>0</v>
      </c>
      <c r="I550" s="485" t="str">
        <f>IFS(H550&gt;H552,"W",H550&lt;H552,"L",H550=H552,"D")</f>
        <v>D</v>
      </c>
      <c r="J550" s="459">
        <f t="array" ref="J550">iferror(if(I550="W",lookup(H550,{5000,10000,25000,50000,70000,100000},{150,300,800,1700,2300,3500}),lookup(H550,{5000,10000,25000,50000,70000,100000},{75,150,400,850,1150,1750})),0)</f>
        <v>0</v>
      </c>
      <c r="K550" s="436"/>
      <c r="L550" s="432"/>
      <c r="M550" s="432"/>
      <c r="N550" s="432"/>
      <c r="O550" s="432"/>
      <c r="P550" s="432"/>
      <c r="Q550" s="432"/>
      <c r="R550" s="432"/>
      <c r="S550" s="432"/>
      <c r="T550" s="432"/>
      <c r="U550" s="432"/>
      <c r="V550" s="432"/>
      <c r="W550" s="432"/>
      <c r="X550" s="432"/>
      <c r="Y550" s="432"/>
      <c r="Z550" s="432"/>
    </row>
    <row r="551">
      <c r="A551" s="481">
        <v>45847.0</v>
      </c>
      <c r="B551" s="441"/>
      <c r="C551" s="441"/>
      <c r="D551" s="486"/>
      <c r="E551" s="442"/>
      <c r="F551" s="442"/>
      <c r="G551" s="442"/>
      <c r="H551" s="443"/>
      <c r="I551" s="45"/>
      <c r="J551" s="443"/>
      <c r="K551" s="436"/>
      <c r="L551" s="432"/>
      <c r="M551" s="432"/>
      <c r="N551" s="432"/>
      <c r="O551" s="432"/>
      <c r="P551" s="432"/>
      <c r="Q551" s="432"/>
      <c r="R551" s="432"/>
      <c r="S551" s="432"/>
      <c r="T551" s="432"/>
      <c r="U551" s="432"/>
      <c r="V551" s="432"/>
      <c r="W551" s="432"/>
      <c r="X551" s="432"/>
      <c r="Y551" s="432"/>
      <c r="Z551" s="432"/>
    </row>
    <row r="552">
      <c r="A552" s="481">
        <v>45847.0</v>
      </c>
      <c r="B552" s="441"/>
      <c r="C552" s="441"/>
      <c r="D552" s="511" t="s">
        <v>1229</v>
      </c>
      <c r="E552" s="487" t="s">
        <v>352</v>
      </c>
      <c r="F552" s="448">
        <v>8.28790102E8</v>
      </c>
      <c r="G552" s="442"/>
      <c r="H552" s="484">
        <f>SUM(G552:G553)</f>
        <v>0</v>
      </c>
      <c r="I552" s="485" t="str">
        <f>IFS(H552&gt;H550,"W",H552&lt;H550,"L",H552=H550,"D")</f>
        <v>D</v>
      </c>
      <c r="J552" s="459">
        <f t="array" ref="J552">iferror(if(I552="W",lookup(H552,{5000,10000,25000,50000,70000,100000},{150,300,800,1700,2300,3500}),lookup(H552,{5000,10000,25000,50000,70000,100000},{75,150,400,850,1150,1750})),0)</f>
        <v>0</v>
      </c>
      <c r="K552" s="436"/>
      <c r="L552" s="432"/>
      <c r="M552" s="432"/>
      <c r="N552" s="432"/>
      <c r="O552" s="432"/>
      <c r="P552" s="432"/>
      <c r="Q552" s="432"/>
      <c r="R552" s="432"/>
      <c r="S552" s="432"/>
      <c r="T552" s="432"/>
      <c r="U552" s="432"/>
      <c r="V552" s="432"/>
      <c r="W552" s="432"/>
      <c r="X552" s="432"/>
      <c r="Y552" s="432"/>
      <c r="Z552" s="432"/>
    </row>
    <row r="553">
      <c r="A553" s="481">
        <v>45847.0</v>
      </c>
      <c r="B553" s="45"/>
      <c r="C553" s="45"/>
      <c r="D553" s="486"/>
      <c r="E553" s="442"/>
      <c r="F553" s="442"/>
      <c r="G553" s="442"/>
      <c r="H553" s="443"/>
      <c r="I553" s="45"/>
      <c r="J553" s="443"/>
      <c r="K553" s="436"/>
      <c r="L553" s="432"/>
      <c r="M553" s="432"/>
      <c r="N553" s="432"/>
      <c r="O553" s="432"/>
      <c r="P553" s="432"/>
      <c r="Q553" s="432"/>
      <c r="R553" s="432"/>
      <c r="S553" s="432"/>
      <c r="T553" s="432"/>
      <c r="U553" s="432"/>
      <c r="V553" s="432"/>
      <c r="W553" s="432"/>
      <c r="X553" s="432"/>
      <c r="Y553" s="432"/>
      <c r="Z553" s="432"/>
    </row>
    <row r="554">
      <c r="A554" s="481">
        <v>45847.0</v>
      </c>
      <c r="B554" s="482">
        <f>A554</f>
        <v>45847</v>
      </c>
      <c r="C554" s="483" t="s">
        <v>1157</v>
      </c>
      <c r="D554" s="511" t="s">
        <v>1165</v>
      </c>
      <c r="E554" s="503" t="s">
        <v>455</v>
      </c>
      <c r="F554" s="448">
        <v>8.38710935E8</v>
      </c>
      <c r="G554" s="448">
        <v>290.0</v>
      </c>
      <c r="H554" s="484">
        <f>SUM(G554:G555)</f>
        <v>6840</v>
      </c>
      <c r="I554" s="485" t="str">
        <f>IFS(H554&gt;H556,"W",H554&lt;H556,"L",H554=H556,"D")</f>
        <v>W</v>
      </c>
      <c r="J554" s="459">
        <f t="array" ref="J554">iferror(if(I554="W",lookup(H554,{5000,10000,25000,50000,70000,100000},{150,300,800,1700,2300,3500}),lookup(H554,{5000,10000,25000,50000,70000,100000},{75,150,400,850,1150,1750})),0)</f>
        <v>150</v>
      </c>
      <c r="K554" s="436"/>
      <c r="L554" s="432"/>
      <c r="M554" s="432"/>
      <c r="N554" s="432"/>
      <c r="O554" s="432"/>
      <c r="P554" s="432"/>
      <c r="Q554" s="432"/>
      <c r="R554" s="432"/>
      <c r="S554" s="432"/>
      <c r="T554" s="432"/>
      <c r="U554" s="432"/>
      <c r="V554" s="432"/>
      <c r="W554" s="432"/>
      <c r="X554" s="432"/>
      <c r="Y554" s="432"/>
      <c r="Z554" s="432"/>
    </row>
    <row r="555">
      <c r="A555" s="481">
        <v>45847.0</v>
      </c>
      <c r="B555" s="441"/>
      <c r="C555" s="441"/>
      <c r="D555" s="486"/>
      <c r="E555" s="503" t="s">
        <v>438</v>
      </c>
      <c r="F555" s="448">
        <v>5.39620256E8</v>
      </c>
      <c r="G555" s="448">
        <v>6550.0</v>
      </c>
      <c r="H555" s="443"/>
      <c r="I555" s="45"/>
      <c r="J555" s="443"/>
      <c r="K555" s="436"/>
      <c r="L555" s="432"/>
      <c r="M555" s="432"/>
      <c r="N555" s="432"/>
      <c r="O555" s="432"/>
      <c r="P555" s="432"/>
      <c r="Q555" s="432"/>
      <c r="R555" s="432"/>
      <c r="S555" s="432"/>
      <c r="T555" s="432"/>
      <c r="U555" s="432"/>
      <c r="V555" s="432"/>
      <c r="W555" s="432"/>
      <c r="X555" s="432"/>
      <c r="Y555" s="432"/>
      <c r="Z555" s="432"/>
    </row>
    <row r="556">
      <c r="A556" s="481">
        <v>45847.0</v>
      </c>
      <c r="B556" s="441"/>
      <c r="C556" s="441"/>
      <c r="D556" s="511" t="s">
        <v>1230</v>
      </c>
      <c r="E556" s="155" t="s">
        <v>440</v>
      </c>
      <c r="F556" s="448">
        <v>8.36250356E8</v>
      </c>
      <c r="G556" s="448">
        <v>2921.0</v>
      </c>
      <c r="H556" s="484">
        <f>SUM(G556:G557)</f>
        <v>4941</v>
      </c>
      <c r="I556" s="485" t="str">
        <f>IFS(H556&gt;H554,"W",H556&lt;H554,"L",H556=H554,"D")</f>
        <v>L</v>
      </c>
      <c r="J556" s="459">
        <f t="array" ref="J556">iferror(if(I556="W",lookup(H556,{5000,10000,25000,50000,70000,100000},{150,300,800,1700,2300,3500}),lookup(H556,{5000,10000,25000,50000,70000,100000},{75,150,400,850,1150,1750})),0)</f>
        <v>0</v>
      </c>
      <c r="K556" s="436"/>
      <c r="L556" s="432"/>
      <c r="M556" s="432"/>
      <c r="N556" s="432"/>
      <c r="O556" s="432"/>
      <c r="P556" s="432"/>
      <c r="Q556" s="432"/>
      <c r="R556" s="432"/>
      <c r="S556" s="432"/>
      <c r="T556" s="432"/>
      <c r="U556" s="432"/>
      <c r="V556" s="432"/>
      <c r="W556" s="432"/>
      <c r="X556" s="432"/>
      <c r="Y556" s="432"/>
      <c r="Z556" s="432"/>
    </row>
    <row r="557">
      <c r="A557" s="481">
        <v>45847.0</v>
      </c>
      <c r="B557" s="45"/>
      <c r="C557" s="45"/>
      <c r="D557" s="486"/>
      <c r="E557" s="503" t="s">
        <v>433</v>
      </c>
      <c r="F557" s="448">
        <v>8.38899512E8</v>
      </c>
      <c r="G557" s="448">
        <v>2020.0</v>
      </c>
      <c r="H557" s="443"/>
      <c r="I557" s="45"/>
      <c r="J557" s="443"/>
      <c r="K557" s="436"/>
      <c r="L557" s="432"/>
      <c r="M557" s="432"/>
      <c r="N557" s="432"/>
      <c r="O557" s="432"/>
      <c r="P557" s="432"/>
      <c r="Q557" s="432"/>
      <c r="R557" s="432"/>
      <c r="S557" s="432"/>
      <c r="T557" s="432"/>
      <c r="U557" s="432"/>
      <c r="V557" s="432"/>
      <c r="W557" s="432"/>
      <c r="X557" s="432"/>
      <c r="Y557" s="432"/>
      <c r="Z557" s="432"/>
    </row>
    <row r="558">
      <c r="A558" s="481">
        <v>45847.0</v>
      </c>
      <c r="B558" s="482">
        <f>A558</f>
        <v>45847</v>
      </c>
      <c r="C558" s="483" t="s">
        <v>1160</v>
      </c>
      <c r="D558" s="511" t="s">
        <v>1171</v>
      </c>
      <c r="E558" s="209" t="s">
        <v>538</v>
      </c>
      <c r="F558" s="448">
        <v>4.96331225E8</v>
      </c>
      <c r="G558" s="448">
        <v>5060.0</v>
      </c>
      <c r="H558" s="484">
        <f>SUM(G558:G559)</f>
        <v>106040</v>
      </c>
      <c r="I558" s="485" t="str">
        <f>IFS(H558&gt;H560,"W",H558&lt;H560,"L",H558=H560,"D")</f>
        <v>W</v>
      </c>
      <c r="J558" s="459">
        <f t="array" ref="J558">iferror(if(I558="W",lookup(H558,{5000,10000,25000,50000,70000,100000},{150,300,800,1700,2300,3500}),lookup(H558,{5000,10000,25000,50000,70000,100000},{75,150,400,850,1150,1750})),0)</f>
        <v>3500</v>
      </c>
      <c r="K558" s="438" t="s">
        <v>1246</v>
      </c>
      <c r="L558" s="451" t="s">
        <v>1246</v>
      </c>
      <c r="M558" s="432"/>
      <c r="N558" s="432"/>
      <c r="O558" s="432"/>
      <c r="P558" s="432"/>
      <c r="Q558" s="432"/>
      <c r="R558" s="432"/>
      <c r="S558" s="432"/>
      <c r="T558" s="432"/>
      <c r="U558" s="432"/>
      <c r="V558" s="432"/>
      <c r="W558" s="432"/>
      <c r="X558" s="432"/>
      <c r="Y558" s="432"/>
      <c r="Z558" s="432"/>
    </row>
    <row r="559">
      <c r="A559" s="481">
        <v>45847.0</v>
      </c>
      <c r="B559" s="441"/>
      <c r="C559" s="441"/>
      <c r="D559" s="486"/>
      <c r="E559" s="209" t="s">
        <v>464</v>
      </c>
      <c r="F559" s="448">
        <v>5.17012798E8</v>
      </c>
      <c r="G559" s="448">
        <v>100980.0</v>
      </c>
      <c r="H559" s="443"/>
      <c r="I559" s="45"/>
      <c r="J559" s="443"/>
      <c r="K559" s="436"/>
      <c r="L559" s="432"/>
      <c r="M559" s="432"/>
      <c r="N559" s="432"/>
      <c r="O559" s="432"/>
      <c r="P559" s="432"/>
      <c r="Q559" s="432"/>
      <c r="R559" s="432"/>
      <c r="S559" s="432"/>
      <c r="T559" s="432"/>
      <c r="U559" s="432"/>
      <c r="V559" s="432"/>
      <c r="W559" s="432"/>
      <c r="X559" s="432"/>
      <c r="Y559" s="432"/>
      <c r="Z559" s="432"/>
    </row>
    <row r="560">
      <c r="A560" s="481">
        <v>45847.0</v>
      </c>
      <c r="B560" s="441"/>
      <c r="C560" s="441"/>
      <c r="D560" s="511" t="s">
        <v>1167</v>
      </c>
      <c r="E560" s="205" t="s">
        <v>551</v>
      </c>
      <c r="F560" s="448">
        <v>8.4194308E8</v>
      </c>
      <c r="G560" s="448">
        <v>0.0</v>
      </c>
      <c r="H560" s="484">
        <f>SUM(G560:G561)</f>
        <v>10</v>
      </c>
      <c r="I560" s="485" t="str">
        <f>IFS(H560&gt;H558,"W",H560&lt;H558,"L",H560=H558,"D")</f>
        <v>L</v>
      </c>
      <c r="J560" s="459">
        <f t="array" ref="J560">iferror(if(I560="W",lookup(H560,{5000,10000,25000,50000,70000,100000},{150,300,800,1700,2300,3500}),lookup(H560,{5000,10000,25000,50000,70000,100000},{75,150,400,850,1150,1750})),0)</f>
        <v>0</v>
      </c>
      <c r="K560" s="436"/>
      <c r="L560" s="432"/>
      <c r="M560" s="432"/>
      <c r="N560" s="432"/>
      <c r="O560" s="432"/>
      <c r="P560" s="432"/>
      <c r="Q560" s="432"/>
      <c r="R560" s="432"/>
      <c r="S560" s="432"/>
      <c r="T560" s="432"/>
      <c r="U560" s="432"/>
      <c r="V560" s="432"/>
      <c r="W560" s="432"/>
      <c r="X560" s="432"/>
      <c r="Y560" s="432"/>
      <c r="Z560" s="432"/>
    </row>
    <row r="561">
      <c r="A561" s="481">
        <v>45847.0</v>
      </c>
      <c r="B561" s="45"/>
      <c r="C561" s="45"/>
      <c r="D561" s="486"/>
      <c r="E561" s="209">
        <v>1.06291129E9</v>
      </c>
      <c r="F561" s="448">
        <v>8.32473015E8</v>
      </c>
      <c r="G561" s="448">
        <v>10.0</v>
      </c>
      <c r="H561" s="443"/>
      <c r="I561" s="45"/>
      <c r="J561" s="443"/>
      <c r="K561" s="436"/>
      <c r="L561" s="432"/>
      <c r="M561" s="432"/>
      <c r="N561" s="432"/>
      <c r="O561" s="432"/>
      <c r="P561" s="432"/>
      <c r="Q561" s="432"/>
      <c r="R561" s="432"/>
      <c r="S561" s="432"/>
      <c r="T561" s="432"/>
      <c r="U561" s="432"/>
      <c r="V561" s="432"/>
      <c r="W561" s="432"/>
      <c r="X561" s="432"/>
      <c r="Y561" s="432"/>
      <c r="Z561" s="432"/>
    </row>
    <row r="562">
      <c r="A562" s="481">
        <v>45847.0</v>
      </c>
      <c r="B562" s="482">
        <f>A562</f>
        <v>45847</v>
      </c>
      <c r="C562" s="483" t="s">
        <v>1161</v>
      </c>
      <c r="D562" s="511" t="s">
        <v>1175</v>
      </c>
      <c r="E562" s="520" t="s">
        <v>413</v>
      </c>
      <c r="F562" s="448">
        <v>6.84344469E8</v>
      </c>
      <c r="G562" s="448">
        <v>3260.0</v>
      </c>
      <c r="H562" s="484">
        <f>SUM(G562:G563)</f>
        <v>15553</v>
      </c>
      <c r="I562" s="485" t="str">
        <f>IFS(H562&gt;H564,"W",H562&lt;H564,"L",H562=H564,"D")</f>
        <v>W</v>
      </c>
      <c r="J562" s="459">
        <f t="array" ref="J562">iferror(if(I562="W",lookup(H562,{5000,10000,25000,50000,70000,100000},{150,300,800,1700,2300,3500}),lookup(H562,{5000,10000,25000,50000,70000,100000},{75,150,400,850,1150,1750})),0)</f>
        <v>300</v>
      </c>
      <c r="K562" s="436"/>
      <c r="L562" s="432"/>
      <c r="M562" s="432"/>
      <c r="N562" s="432"/>
      <c r="O562" s="432"/>
      <c r="P562" s="432"/>
      <c r="Q562" s="432"/>
      <c r="R562" s="432"/>
      <c r="S562" s="432"/>
      <c r="T562" s="432"/>
      <c r="U562" s="432"/>
      <c r="V562" s="432"/>
      <c r="W562" s="432"/>
      <c r="X562" s="432"/>
      <c r="Y562" s="432"/>
      <c r="Z562" s="432"/>
    </row>
    <row r="563">
      <c r="A563" s="481">
        <v>45847.0</v>
      </c>
      <c r="B563" s="441"/>
      <c r="C563" s="441"/>
      <c r="D563" s="486"/>
      <c r="E563" s="521" t="s">
        <v>330</v>
      </c>
      <c r="F563" s="448">
        <v>5.78980315E8</v>
      </c>
      <c r="G563" s="448">
        <v>12293.0</v>
      </c>
      <c r="H563" s="443"/>
      <c r="I563" s="45"/>
      <c r="J563" s="443"/>
      <c r="K563" s="436"/>
      <c r="L563" s="432"/>
      <c r="M563" s="432"/>
      <c r="N563" s="432"/>
      <c r="O563" s="432"/>
      <c r="P563" s="432"/>
      <c r="Q563" s="432"/>
      <c r="R563" s="432"/>
      <c r="S563" s="432"/>
      <c r="T563" s="432"/>
      <c r="U563" s="432"/>
      <c r="V563" s="432"/>
      <c r="W563" s="432"/>
      <c r="X563" s="432"/>
      <c r="Y563" s="432"/>
      <c r="Z563" s="432"/>
    </row>
    <row r="564">
      <c r="A564" s="481">
        <v>45847.0</v>
      </c>
      <c r="B564" s="441"/>
      <c r="C564" s="441"/>
      <c r="D564" s="511" t="s">
        <v>1186</v>
      </c>
      <c r="E564" s="155" t="s">
        <v>438</v>
      </c>
      <c r="F564" s="448">
        <v>5.39620256E8</v>
      </c>
      <c r="G564" s="448">
        <v>2390.0</v>
      </c>
      <c r="H564" s="484">
        <f>SUM(G564:G565)</f>
        <v>2530</v>
      </c>
      <c r="I564" s="485" t="str">
        <f>IFS(H564&gt;H562,"W",H564&lt;H562,"L",H564=H562,"D")</f>
        <v>L</v>
      </c>
      <c r="J564" s="459">
        <f t="array" ref="J564">iferror(if(I564="W",lookup(H564,{5000,10000,25000,50000,70000,100000},{150,300,800,1700,2300,3500}),lookup(H564,{5000,10000,25000,50000,70000,100000},{75,150,400,850,1150,1750})),0)</f>
        <v>0</v>
      </c>
      <c r="K564" s="436"/>
      <c r="L564" s="432"/>
      <c r="M564" s="432"/>
      <c r="N564" s="432"/>
      <c r="O564" s="432"/>
      <c r="P564" s="432"/>
      <c r="Q564" s="432"/>
      <c r="R564" s="432"/>
      <c r="S564" s="432"/>
      <c r="T564" s="432"/>
      <c r="U564" s="432"/>
      <c r="V564" s="432"/>
      <c r="W564" s="432"/>
      <c r="X564" s="432"/>
      <c r="Y564" s="432"/>
      <c r="Z564" s="432"/>
    </row>
    <row r="565">
      <c r="A565" s="481">
        <v>45847.0</v>
      </c>
      <c r="B565" s="45"/>
      <c r="C565" s="45"/>
      <c r="D565" s="486"/>
      <c r="E565" s="503" t="s">
        <v>455</v>
      </c>
      <c r="F565" s="448">
        <v>8.38710935E8</v>
      </c>
      <c r="G565" s="448">
        <v>140.0</v>
      </c>
      <c r="H565" s="443"/>
      <c r="I565" s="45"/>
      <c r="J565" s="443"/>
      <c r="K565" s="436"/>
      <c r="L565" s="432"/>
      <c r="M565" s="432"/>
      <c r="N565" s="432"/>
      <c r="O565" s="432"/>
      <c r="P565" s="432"/>
      <c r="Q565" s="432"/>
      <c r="R565" s="432"/>
      <c r="S565" s="432"/>
      <c r="T565" s="432"/>
      <c r="U565" s="432"/>
      <c r="V565" s="432"/>
      <c r="W565" s="432"/>
      <c r="X565" s="432"/>
      <c r="Y565" s="432"/>
      <c r="Z565" s="432"/>
    </row>
    <row r="566">
      <c r="A566" s="481">
        <v>45847.0</v>
      </c>
      <c r="B566" s="482">
        <f>A566</f>
        <v>45847</v>
      </c>
      <c r="C566" s="483" t="s">
        <v>1163</v>
      </c>
      <c r="D566" s="511" t="s">
        <v>1168</v>
      </c>
      <c r="E566" s="102" t="s">
        <v>1247</v>
      </c>
      <c r="F566" s="448">
        <v>7.92925987E8</v>
      </c>
      <c r="G566" s="448">
        <v>1200.0</v>
      </c>
      <c r="H566" s="484">
        <f>SUM(G566:G567)</f>
        <v>2400</v>
      </c>
      <c r="I566" s="485" t="str">
        <f>IFS(H566&gt;H568,"W",H566&lt;H568,"L",H566=H568,"D")</f>
        <v>W</v>
      </c>
      <c r="J566" s="459">
        <f t="array" ref="J566">iferror(if(I566="W",lookup(H566,{5000,10000,25000,50000,70000,100000},{150,300,800,1700,2300,3500}),lookup(H566,{5000,10000,25000,50000,70000,100000},{75,150,400,850,1150,1750})),0)</f>
        <v>0</v>
      </c>
      <c r="K566" s="497"/>
      <c r="L566" s="432"/>
      <c r="M566" s="432"/>
      <c r="N566" s="432"/>
      <c r="O566" s="432"/>
      <c r="P566" s="432"/>
      <c r="Q566" s="432"/>
      <c r="R566" s="432"/>
      <c r="S566" s="432"/>
      <c r="T566" s="432"/>
      <c r="U566" s="432"/>
      <c r="V566" s="432"/>
      <c r="W566" s="432"/>
      <c r="X566" s="432"/>
      <c r="Y566" s="432"/>
      <c r="Z566" s="432"/>
    </row>
    <row r="567">
      <c r="A567" s="481">
        <v>45847.0</v>
      </c>
      <c r="B567" s="441"/>
      <c r="C567" s="441"/>
      <c r="D567" s="486"/>
      <c r="E567" s="102" t="s">
        <v>150</v>
      </c>
      <c r="F567" s="448">
        <v>6.69588083E8</v>
      </c>
      <c r="G567" s="448">
        <v>1200.0</v>
      </c>
      <c r="H567" s="443"/>
      <c r="I567" s="45"/>
      <c r="J567" s="443"/>
      <c r="K567" s="497"/>
      <c r="L567" s="451" t="s">
        <v>428</v>
      </c>
      <c r="M567" s="432"/>
      <c r="N567" s="432"/>
      <c r="O567" s="432"/>
      <c r="P567" s="432"/>
      <c r="Q567" s="432"/>
      <c r="R567" s="432"/>
      <c r="S567" s="432"/>
      <c r="T567" s="432"/>
      <c r="U567" s="432"/>
      <c r="V567" s="432"/>
      <c r="W567" s="432"/>
      <c r="X567" s="432"/>
      <c r="Y567" s="432"/>
      <c r="Z567" s="432"/>
    </row>
    <row r="568">
      <c r="A568" s="481">
        <v>45847.0</v>
      </c>
      <c r="B568" s="441"/>
      <c r="C568" s="441"/>
      <c r="D568" s="511" t="s">
        <v>1232</v>
      </c>
      <c r="E568" s="505" t="s">
        <v>1216</v>
      </c>
      <c r="F568" s="448">
        <v>4.64680746E8</v>
      </c>
      <c r="G568" s="448">
        <v>1530.0</v>
      </c>
      <c r="H568" s="484">
        <f>SUM(G568:G569)</f>
        <v>2150</v>
      </c>
      <c r="I568" s="485" t="str">
        <f>IFS(H568&gt;H566,"W",H568&lt;H566,"L",H568=H566,"D")</f>
        <v>L</v>
      </c>
      <c r="J568" s="459">
        <f t="array" ref="J568">iferror(if(I568="W",lookup(H568,{5000,10000,25000,50000,70000,100000},{150,300,800,1700,2300,3500}),lookup(H568,{5000,10000,25000,50000,70000,100000},{75,150,400,850,1150,1750})),0)</f>
        <v>0</v>
      </c>
      <c r="K568" s="497"/>
      <c r="L568" s="432"/>
      <c r="M568" s="432"/>
      <c r="N568" s="432"/>
      <c r="O568" s="432"/>
      <c r="P568" s="432"/>
      <c r="Q568" s="432"/>
      <c r="R568" s="432"/>
      <c r="S568" s="432"/>
      <c r="T568" s="432"/>
      <c r="U568" s="432"/>
      <c r="V568" s="432"/>
      <c r="W568" s="432"/>
      <c r="X568" s="432"/>
      <c r="Y568" s="432"/>
      <c r="Z568" s="432"/>
    </row>
    <row r="569">
      <c r="A569" s="481">
        <v>45847.0</v>
      </c>
      <c r="B569" s="45"/>
      <c r="C569" s="45"/>
      <c r="D569" s="486"/>
      <c r="E569" s="505" t="s">
        <v>746</v>
      </c>
      <c r="F569" s="448">
        <v>8.20046682E8</v>
      </c>
      <c r="G569" s="448">
        <v>620.0</v>
      </c>
      <c r="H569" s="443"/>
      <c r="I569" s="45"/>
      <c r="J569" s="443"/>
      <c r="K569" s="497"/>
      <c r="L569" s="432"/>
      <c r="M569" s="432"/>
      <c r="N569" s="432"/>
      <c r="O569" s="432"/>
      <c r="P569" s="432"/>
      <c r="Q569" s="432"/>
      <c r="R569" s="432"/>
      <c r="S569" s="432"/>
      <c r="T569" s="432"/>
      <c r="U569" s="432"/>
      <c r="V569" s="432"/>
      <c r="W569" s="432"/>
      <c r="X569" s="432"/>
      <c r="Y569" s="432"/>
      <c r="Z569" s="432"/>
    </row>
    <row r="570">
      <c r="A570" s="481">
        <v>45847.0</v>
      </c>
      <c r="B570" s="482">
        <f>A570</f>
        <v>45847</v>
      </c>
      <c r="C570" s="483" t="s">
        <v>1166</v>
      </c>
      <c r="D570" s="511" t="s">
        <v>1233</v>
      </c>
      <c r="E570" s="513" t="s">
        <v>342</v>
      </c>
      <c r="F570" s="448">
        <v>6.15137564E8</v>
      </c>
      <c r="G570" s="448">
        <v>3972.0</v>
      </c>
      <c r="H570" s="484">
        <f>SUM(G570:G571)</f>
        <v>5572</v>
      </c>
      <c r="I570" s="485" t="str">
        <f>IFS(H570&gt;H572,"W",H570&lt;H572,"L",H570=H572,"D")</f>
        <v>W</v>
      </c>
      <c r="J570" s="459">
        <f t="array" ref="J570">iferror(if(I570="W",lookup(H570,{5000,10000,25000,50000,70000,100000},{150,300,800,1700,2300,3500}),lookup(H570,{5000,10000,25000,50000,70000,100000},{75,150,400,850,1150,1750})),0)</f>
        <v>150</v>
      </c>
      <c r="K570" s="436"/>
      <c r="L570" s="432"/>
      <c r="M570" s="432"/>
      <c r="N570" s="432"/>
      <c r="O570" s="432"/>
      <c r="P570" s="432"/>
      <c r="Q570" s="432"/>
      <c r="R570" s="432"/>
      <c r="S570" s="432"/>
      <c r="T570" s="432"/>
      <c r="U570" s="432"/>
      <c r="V570" s="432"/>
      <c r="W570" s="432"/>
      <c r="X570" s="432"/>
      <c r="Y570" s="432"/>
      <c r="Z570" s="432"/>
    </row>
    <row r="571">
      <c r="A571" s="481">
        <v>45847.0</v>
      </c>
      <c r="B571" s="441"/>
      <c r="C571" s="441"/>
      <c r="D571" s="486"/>
      <c r="E571" s="513" t="s">
        <v>343</v>
      </c>
      <c r="F571" s="448">
        <v>1.677086379E9</v>
      </c>
      <c r="G571" s="448">
        <v>1600.0</v>
      </c>
      <c r="H571" s="443"/>
      <c r="I571" s="45"/>
      <c r="J571" s="443"/>
      <c r="K571" s="436"/>
      <c r="L571" s="432"/>
      <c r="M571" s="432"/>
      <c r="N571" s="432"/>
      <c r="O571" s="432"/>
      <c r="P571" s="432"/>
      <c r="Q571" s="432"/>
      <c r="R571" s="432"/>
      <c r="S571" s="432"/>
      <c r="T571" s="432"/>
      <c r="U571" s="432"/>
      <c r="V571" s="432"/>
      <c r="W571" s="432"/>
      <c r="X571" s="432"/>
      <c r="Y571" s="432"/>
      <c r="Z571" s="432"/>
    </row>
    <row r="572">
      <c r="A572" s="481">
        <v>45847.0</v>
      </c>
      <c r="B572" s="441"/>
      <c r="C572" s="441"/>
      <c r="D572" s="511" t="s">
        <v>1183</v>
      </c>
      <c r="E572" s="148" t="s">
        <v>1245</v>
      </c>
      <c r="F572" s="448">
        <v>6.8999334E8</v>
      </c>
      <c r="G572" s="448">
        <v>5140.0</v>
      </c>
      <c r="H572" s="484">
        <f>SUM(G572:G573)</f>
        <v>5250</v>
      </c>
      <c r="I572" s="485" t="str">
        <f>IFS(H572&gt;H570,"W",H572&lt;H570,"L",H572=H570,"D")</f>
        <v>L</v>
      </c>
      <c r="J572" s="459">
        <f t="array" ref="J572">iferror(if(I572="W",lookup(H572,{5000,10000,25000,50000,70000,100000},{150,300,800,1700,2300,3500}),lookup(H572,{5000,10000,25000,50000,70000,100000},{75,150,400,850,1150,1750})),0)</f>
        <v>75</v>
      </c>
      <c r="K572" s="436"/>
      <c r="L572" s="432"/>
      <c r="M572" s="432"/>
      <c r="N572" s="432"/>
      <c r="O572" s="432"/>
      <c r="P572" s="432"/>
      <c r="Q572" s="432"/>
      <c r="R572" s="432"/>
      <c r="S572" s="432"/>
      <c r="T572" s="432"/>
      <c r="U572" s="432"/>
      <c r="V572" s="432"/>
      <c r="W572" s="432"/>
      <c r="X572" s="432"/>
      <c r="Y572" s="432"/>
      <c r="Z572" s="432"/>
    </row>
    <row r="573">
      <c r="A573" s="481">
        <v>45847.0</v>
      </c>
      <c r="B573" s="45"/>
      <c r="C573" s="45"/>
      <c r="D573" s="486"/>
      <c r="E573" s="148" t="s">
        <v>307</v>
      </c>
      <c r="F573" s="448">
        <v>5.82217237E8</v>
      </c>
      <c r="G573" s="448">
        <v>110.0</v>
      </c>
      <c r="H573" s="443"/>
      <c r="I573" s="45"/>
      <c r="J573" s="443"/>
      <c r="K573" s="436"/>
      <c r="L573" s="432"/>
      <c r="M573" s="432"/>
      <c r="N573" s="432"/>
      <c r="O573" s="432"/>
      <c r="P573" s="432"/>
      <c r="Q573" s="432"/>
      <c r="R573" s="432"/>
      <c r="S573" s="432"/>
      <c r="T573" s="432"/>
      <c r="U573" s="432"/>
      <c r="V573" s="432"/>
      <c r="W573" s="432"/>
      <c r="X573" s="432"/>
      <c r="Y573" s="432"/>
      <c r="Z573" s="432"/>
    </row>
    <row r="574">
      <c r="A574" s="481">
        <v>45847.0</v>
      </c>
      <c r="B574" s="482">
        <f>A574</f>
        <v>45847</v>
      </c>
      <c r="C574" s="483" t="s">
        <v>1170</v>
      </c>
      <c r="D574" s="511" t="s">
        <v>1234</v>
      </c>
      <c r="E574" s="448" t="s">
        <v>482</v>
      </c>
      <c r="F574" s="448">
        <v>8.37011545E8</v>
      </c>
      <c r="G574" s="448">
        <v>2021.0</v>
      </c>
      <c r="H574" s="484">
        <f>SUM(G574:G575)</f>
        <v>3151</v>
      </c>
      <c r="I574" s="485" t="str">
        <f>IFS(H574&gt;H576,"W",H574&lt;H576,"L",H574=H576,"D")</f>
        <v>L</v>
      </c>
      <c r="J574" s="459">
        <f t="array" ref="J574">iferror(if(I574="W",lookup(H574,{5000,10000,25000,50000,70000,100000},{150,300,800,1700,2300,3500}),lookup(H574,{5000,10000,25000,50000,70000,100000},{75,150,400,850,1150,1750})),0)</f>
        <v>0</v>
      </c>
      <c r="K574" s="436"/>
      <c r="L574" s="432"/>
      <c r="M574" s="432"/>
      <c r="N574" s="432"/>
      <c r="O574" s="432"/>
      <c r="P574" s="432"/>
      <c r="Q574" s="432"/>
      <c r="R574" s="432"/>
      <c r="S574" s="432"/>
      <c r="T574" s="432"/>
      <c r="U574" s="432"/>
      <c r="V574" s="432"/>
      <c r="W574" s="432"/>
      <c r="X574" s="432"/>
      <c r="Y574" s="432"/>
      <c r="Z574" s="432"/>
    </row>
    <row r="575">
      <c r="A575" s="481">
        <v>45847.0</v>
      </c>
      <c r="B575" s="441"/>
      <c r="C575" s="441"/>
      <c r="D575" s="486"/>
      <c r="E575" s="448" t="s">
        <v>499</v>
      </c>
      <c r="F575" s="448">
        <v>5.87747066E8</v>
      </c>
      <c r="G575" s="448">
        <v>1130.0</v>
      </c>
      <c r="H575" s="443"/>
      <c r="I575" s="45"/>
      <c r="J575" s="443"/>
      <c r="K575" s="436"/>
      <c r="L575" s="432"/>
      <c r="M575" s="432"/>
      <c r="N575" s="432"/>
      <c r="O575" s="432"/>
      <c r="P575" s="432"/>
      <c r="Q575" s="432"/>
      <c r="R575" s="432"/>
      <c r="S575" s="432"/>
      <c r="T575" s="432"/>
      <c r="U575" s="432"/>
      <c r="V575" s="432"/>
      <c r="W575" s="432"/>
      <c r="X575" s="432"/>
      <c r="Y575" s="432"/>
      <c r="Z575" s="432"/>
    </row>
    <row r="576">
      <c r="A576" s="481">
        <v>45847.0</v>
      </c>
      <c r="B576" s="441"/>
      <c r="C576" s="441"/>
      <c r="D576" s="511" t="s">
        <v>1189</v>
      </c>
      <c r="E576" s="487" t="s">
        <v>723</v>
      </c>
      <c r="F576" s="448">
        <v>6.86189751E8</v>
      </c>
      <c r="G576" s="448">
        <v>440.0</v>
      </c>
      <c r="H576" s="484">
        <f>SUM(G576:G577)</f>
        <v>3480</v>
      </c>
      <c r="I576" s="485" t="str">
        <f>IFS(H576&gt;H574,"W",H576&lt;H574,"L",H576=H574,"D")</f>
        <v>W</v>
      </c>
      <c r="J576" s="459">
        <f t="array" ref="J576">iferror(if(I576="W",lookup(H576,{5000,10000,25000,50000,70000,100000},{150,300,800,1700,2300,3500}),lookup(H576,{5000,10000,25000,50000,70000,100000},{75,150,400,850,1150,1750})),0)</f>
        <v>0</v>
      </c>
      <c r="K576" s="436"/>
      <c r="L576" s="432"/>
      <c r="M576" s="432"/>
      <c r="N576" s="432"/>
      <c r="O576" s="432"/>
      <c r="P576" s="432"/>
      <c r="Q576" s="432"/>
      <c r="R576" s="432"/>
      <c r="S576" s="432"/>
      <c r="T576" s="432"/>
      <c r="U576" s="432"/>
      <c r="V576" s="432"/>
      <c r="W576" s="432"/>
      <c r="X576" s="432"/>
      <c r="Y576" s="432"/>
      <c r="Z576" s="432"/>
    </row>
    <row r="577">
      <c r="A577" s="481">
        <v>45847.0</v>
      </c>
      <c r="B577" s="45"/>
      <c r="C577" s="45"/>
      <c r="D577" s="486"/>
      <c r="E577" s="448" t="s">
        <v>449</v>
      </c>
      <c r="F577" s="448">
        <v>7.91728491E8</v>
      </c>
      <c r="G577" s="448">
        <v>3040.0</v>
      </c>
      <c r="H577" s="443"/>
      <c r="I577" s="45"/>
      <c r="J577" s="443"/>
      <c r="K577" s="436"/>
      <c r="L577" s="451"/>
      <c r="M577" s="451"/>
      <c r="N577" s="432"/>
      <c r="O577" s="432"/>
      <c r="P577" s="432"/>
      <c r="Q577" s="432"/>
      <c r="R577" s="432"/>
      <c r="S577" s="432"/>
      <c r="T577" s="432"/>
      <c r="U577" s="432"/>
      <c r="V577" s="432"/>
      <c r="W577" s="432"/>
      <c r="X577" s="432"/>
      <c r="Y577" s="432"/>
      <c r="Z577" s="432"/>
    </row>
    <row r="578">
      <c r="A578" s="481">
        <v>45847.0</v>
      </c>
      <c r="B578" s="482">
        <f>A578</f>
        <v>45847</v>
      </c>
      <c r="C578" s="483" t="s">
        <v>1172</v>
      </c>
      <c r="D578" s="511" t="s">
        <v>1236</v>
      </c>
      <c r="E578" s="502" t="s">
        <v>319</v>
      </c>
      <c r="F578" s="448">
        <v>5.94266288E8</v>
      </c>
      <c r="G578" s="448">
        <v>170.0</v>
      </c>
      <c r="H578" s="484">
        <f>SUM(G578:G579)</f>
        <v>430</v>
      </c>
      <c r="I578" s="485" t="str">
        <f>IFS(H578&gt;H580,"W",H578&lt;H580,"L",H578=H580,"D")</f>
        <v>L</v>
      </c>
      <c r="J578" s="459">
        <f t="array" ref="J578">iferror(if(I578="W",lookup(H578,{5000,10000,25000,50000,70000,100000},{150,300,800,1700,2300,3500}),lookup(H578,{5000,10000,25000,50000,70000,100000},{75,150,400,850,1150,1750})),0)</f>
        <v>0</v>
      </c>
      <c r="K578" s="436"/>
      <c r="L578" s="432"/>
      <c r="M578" s="432"/>
      <c r="N578" s="432"/>
      <c r="O578" s="432"/>
      <c r="P578" s="432"/>
      <c r="Q578" s="432"/>
      <c r="R578" s="432"/>
      <c r="S578" s="432"/>
      <c r="T578" s="432"/>
      <c r="U578" s="432"/>
      <c r="V578" s="432"/>
      <c r="W578" s="432"/>
      <c r="X578" s="432"/>
      <c r="Y578" s="432"/>
      <c r="Z578" s="432"/>
    </row>
    <row r="579">
      <c r="A579" s="481">
        <v>45847.0</v>
      </c>
      <c r="B579" s="441"/>
      <c r="C579" s="441"/>
      <c r="D579" s="486"/>
      <c r="E579" s="448" t="s">
        <v>162</v>
      </c>
      <c r="F579" s="448">
        <v>8.33635123E8</v>
      </c>
      <c r="G579" s="448">
        <v>260.0</v>
      </c>
      <c r="H579" s="443"/>
      <c r="I579" s="45"/>
      <c r="J579" s="443"/>
      <c r="K579" s="436"/>
      <c r="L579" s="432"/>
      <c r="M579" s="432"/>
      <c r="N579" s="432"/>
      <c r="O579" s="432"/>
      <c r="P579" s="432"/>
      <c r="Q579" s="432"/>
      <c r="R579" s="432"/>
      <c r="S579" s="432"/>
      <c r="T579" s="432"/>
      <c r="U579" s="432"/>
      <c r="V579" s="432"/>
      <c r="W579" s="432"/>
      <c r="X579" s="432"/>
      <c r="Y579" s="432"/>
      <c r="Z579" s="432"/>
    </row>
    <row r="580">
      <c r="A580" s="481">
        <v>45847.0</v>
      </c>
      <c r="B580" s="441"/>
      <c r="C580" s="441"/>
      <c r="D580" s="511" t="s">
        <v>1238</v>
      </c>
      <c r="E580" s="444" t="s">
        <v>310</v>
      </c>
      <c r="F580" s="502">
        <v>8.20511123E8</v>
      </c>
      <c r="G580" s="502">
        <v>190.0</v>
      </c>
      <c r="H580" s="484">
        <f>SUM(G580:G581)</f>
        <v>1411</v>
      </c>
      <c r="I580" s="485" t="str">
        <f>IFS(H580&gt;H578,"W",H580&lt;H578,"L",H580=H578,"D")</f>
        <v>W</v>
      </c>
      <c r="J580" s="459">
        <f t="array" ref="J580">iferror(if(I580="W",lookup(H580,{5000,10000,25000,50000,70000,100000},{150,300,800,1700,2300,3500}),lookup(H580,{5000,10000,25000,50000,70000,100000},{75,150,400,850,1150,1750})),0)</f>
        <v>0</v>
      </c>
      <c r="K580" s="436"/>
      <c r="L580" s="432"/>
      <c r="M580" s="432"/>
      <c r="N580" s="432"/>
      <c r="O580" s="432"/>
      <c r="P580" s="432"/>
      <c r="Q580" s="432"/>
      <c r="R580" s="432"/>
      <c r="S580" s="432"/>
      <c r="T580" s="432"/>
      <c r="U580" s="432"/>
      <c r="V580" s="432"/>
      <c r="W580" s="432"/>
      <c r="X580" s="432"/>
      <c r="Y580" s="432"/>
      <c r="Z580" s="432"/>
    </row>
    <row r="581">
      <c r="A581" s="481">
        <v>45847.0</v>
      </c>
      <c r="B581" s="45"/>
      <c r="C581" s="45"/>
      <c r="D581" s="486"/>
      <c r="E581" s="444" t="s">
        <v>400</v>
      </c>
      <c r="F581" s="448">
        <v>5.37124071E8</v>
      </c>
      <c r="G581" s="448">
        <v>1221.0</v>
      </c>
      <c r="H581" s="443"/>
      <c r="I581" s="45"/>
      <c r="J581" s="443"/>
      <c r="K581" s="436"/>
      <c r="L581" s="432"/>
      <c r="M581" s="432"/>
      <c r="N581" s="432"/>
      <c r="O581" s="432"/>
      <c r="P581" s="432"/>
      <c r="Q581" s="432"/>
      <c r="R581" s="432"/>
      <c r="S581" s="432"/>
      <c r="T581" s="432"/>
      <c r="U581" s="432"/>
      <c r="V581" s="432"/>
      <c r="W581" s="432"/>
      <c r="X581" s="432"/>
      <c r="Y581" s="432"/>
      <c r="Z581" s="432"/>
    </row>
    <row r="582">
      <c r="A582" s="481">
        <v>45847.0</v>
      </c>
      <c r="B582" s="482">
        <f>A582</f>
        <v>45847</v>
      </c>
      <c r="C582" s="483" t="s">
        <v>1174</v>
      </c>
      <c r="D582" s="511" t="s">
        <v>1239</v>
      </c>
      <c r="E582" s="502" t="s">
        <v>371</v>
      </c>
      <c r="F582" s="502">
        <v>1.8792916E9</v>
      </c>
      <c r="G582" s="502">
        <v>100.0</v>
      </c>
      <c r="H582" s="484">
        <f>SUM(G582:G583)</f>
        <v>120</v>
      </c>
      <c r="I582" s="485" t="str">
        <f>IFS(H582&gt;H584,"W",H582&lt;H584,"L",H582=H584,"D")</f>
        <v>L</v>
      </c>
      <c r="J582" s="459">
        <f t="array" ref="J582">iferror(if(I582="W",lookup(H582,{5000,10000,25000,50000,70000,100000},{150,300,800,1700,2300,3500}),lookup(H582,{5000,10000,25000,50000,70000,100000},{75,150,400,850,1150,1750})),0)</f>
        <v>0</v>
      </c>
      <c r="K582" s="497"/>
      <c r="L582" s="432"/>
      <c r="M582" s="432"/>
      <c r="N582" s="432"/>
      <c r="O582" s="432"/>
      <c r="P582" s="432"/>
      <c r="Q582" s="432"/>
      <c r="R582" s="432"/>
      <c r="S582" s="432"/>
      <c r="T582" s="432"/>
      <c r="U582" s="432"/>
      <c r="V582" s="432"/>
      <c r="W582" s="432"/>
      <c r="X582" s="432"/>
      <c r="Y582" s="432"/>
      <c r="Z582" s="432"/>
    </row>
    <row r="583">
      <c r="A583" s="481">
        <v>45847.0</v>
      </c>
      <c r="B583" s="441"/>
      <c r="C583" s="441"/>
      <c r="D583" s="486"/>
      <c r="E583" s="448" t="s">
        <v>514</v>
      </c>
      <c r="F583" s="448">
        <v>5.22744881E8</v>
      </c>
      <c r="G583" s="448">
        <v>20.0</v>
      </c>
      <c r="H583" s="443"/>
      <c r="I583" s="45"/>
      <c r="J583" s="443"/>
      <c r="K583" s="497"/>
      <c r="L583" s="432"/>
      <c r="M583" s="432"/>
      <c r="N583" s="432"/>
      <c r="O583" s="432"/>
      <c r="P583" s="432"/>
      <c r="Q583" s="432"/>
      <c r="R583" s="432"/>
      <c r="S583" s="432"/>
      <c r="T583" s="432"/>
      <c r="U583" s="432"/>
      <c r="V583" s="432"/>
      <c r="W583" s="432"/>
      <c r="X583" s="432"/>
      <c r="Y583" s="432"/>
      <c r="Z583" s="432"/>
    </row>
    <row r="584">
      <c r="A584" s="481">
        <v>45847.0</v>
      </c>
      <c r="B584" s="441"/>
      <c r="C584" s="441"/>
      <c r="D584" s="511" t="s">
        <v>1188</v>
      </c>
      <c r="E584" s="148">
        <v>3.13544867E8</v>
      </c>
      <c r="F584" s="502">
        <v>1.830963821E9</v>
      </c>
      <c r="G584" s="502">
        <v>10.0</v>
      </c>
      <c r="H584" s="484">
        <f>SUM(G584:G585)</f>
        <v>10010</v>
      </c>
      <c r="I584" s="485" t="str">
        <f>IFS(H584&gt;H582,"W",H584&lt;H582,"L",H584=H582,"D")</f>
        <v>W</v>
      </c>
      <c r="J584" s="459">
        <f t="array" ref="J584">iferror(if(I584="W",lookup(H584,{5000,10000,25000,50000,70000,100000},{150,300,800,1700,2300,3500}),lookup(H584,{5000,10000,25000,50000,70000,100000},{75,150,400,850,1150,1750})),0)</f>
        <v>300</v>
      </c>
      <c r="K584" s="497"/>
      <c r="L584" s="432"/>
      <c r="M584" s="432"/>
      <c r="N584" s="432"/>
      <c r="O584" s="432"/>
      <c r="P584" s="432"/>
      <c r="Q584" s="432"/>
      <c r="R584" s="432"/>
      <c r="S584" s="432"/>
      <c r="T584" s="432"/>
      <c r="U584" s="432"/>
      <c r="V584" s="432"/>
      <c r="W584" s="432"/>
      <c r="X584" s="432"/>
      <c r="Y584" s="432"/>
      <c r="Z584" s="432"/>
    </row>
    <row r="585">
      <c r="A585" s="481">
        <v>45847.0</v>
      </c>
      <c r="B585" s="45"/>
      <c r="C585" s="45"/>
      <c r="D585" s="486"/>
      <c r="E585" s="148" t="s">
        <v>1052</v>
      </c>
      <c r="F585" s="448">
        <v>7.34321088E8</v>
      </c>
      <c r="G585" s="448">
        <v>10000.0</v>
      </c>
      <c r="H585" s="443"/>
      <c r="I585" s="45"/>
      <c r="J585" s="443"/>
      <c r="K585" s="497"/>
      <c r="L585" s="432"/>
      <c r="M585" s="432"/>
      <c r="N585" s="432"/>
      <c r="O585" s="432"/>
      <c r="P585" s="432"/>
      <c r="Q585" s="432"/>
      <c r="R585" s="432"/>
      <c r="S585" s="432"/>
      <c r="T585" s="432"/>
      <c r="U585" s="432"/>
      <c r="V585" s="432"/>
      <c r="W585" s="432"/>
      <c r="X585" s="432"/>
      <c r="Y585" s="432"/>
      <c r="Z585" s="432"/>
    </row>
    <row r="586">
      <c r="A586" s="479" t="s">
        <v>116</v>
      </c>
      <c r="B586" s="480" t="s">
        <v>16</v>
      </c>
      <c r="C586" s="430" t="s">
        <v>1039</v>
      </c>
      <c r="D586" s="430" t="s">
        <v>118</v>
      </c>
      <c r="E586" s="431" t="s">
        <v>1040</v>
      </c>
      <c r="F586" s="430" t="s">
        <v>1041</v>
      </c>
      <c r="G586" s="430" t="s">
        <v>121</v>
      </c>
      <c r="H586" s="430" t="s">
        <v>1135</v>
      </c>
      <c r="I586" s="430" t="s">
        <v>122</v>
      </c>
      <c r="J586" s="430" t="s">
        <v>9</v>
      </c>
      <c r="K586" s="431" t="s">
        <v>52</v>
      </c>
      <c r="L586" s="432"/>
      <c r="M586" s="432"/>
      <c r="N586" s="432"/>
      <c r="O586" s="432"/>
      <c r="P586" s="432"/>
      <c r="Q586" s="432"/>
      <c r="R586" s="432"/>
      <c r="S586" s="432"/>
      <c r="T586" s="432"/>
      <c r="U586" s="432"/>
      <c r="V586" s="432"/>
      <c r="W586" s="432"/>
      <c r="X586" s="432"/>
      <c r="Y586" s="432"/>
      <c r="Z586" s="432"/>
    </row>
    <row r="587">
      <c r="A587" s="481">
        <v>45848.0</v>
      </c>
      <c r="B587" s="482">
        <f>A587</f>
        <v>45848</v>
      </c>
      <c r="C587" s="483" t="s">
        <v>1136</v>
      </c>
      <c r="D587" s="483" t="s">
        <v>1137</v>
      </c>
      <c r="E587" s="442" t="s">
        <v>350</v>
      </c>
      <c r="F587" s="448">
        <v>8.20150051E8</v>
      </c>
      <c r="G587" s="442"/>
      <c r="H587" s="484">
        <f>SUM(G587:G588)</f>
        <v>0</v>
      </c>
      <c r="I587" s="485" t="str">
        <f>IFS(H587&gt;H589,"W",H587&lt;H589,"L",H587=H589,"D")</f>
        <v>D</v>
      </c>
      <c r="J587" s="459">
        <f t="array" ref="J587">iferror(if(I587="W",lookup(H587,{5000,10000,25000,50000,70000,100000},{150,300,800,1700,2300,3500}),lookup(H587,{5000,10000,25000,50000,70000,100000},{75,150,400,850,1150,1750})),0)</f>
        <v>0</v>
      </c>
      <c r="K587" s="498" t="s">
        <v>132</v>
      </c>
      <c r="L587" s="432"/>
      <c r="M587" s="432"/>
      <c r="N587" s="432"/>
      <c r="O587" s="432"/>
      <c r="P587" s="432"/>
      <c r="Q587" s="432"/>
      <c r="R587" s="432"/>
      <c r="S587" s="432"/>
      <c r="T587" s="432"/>
      <c r="U587" s="432"/>
      <c r="V587" s="432"/>
      <c r="W587" s="432"/>
      <c r="X587" s="432"/>
      <c r="Y587" s="432"/>
      <c r="Z587" s="432"/>
    </row>
    <row r="588">
      <c r="A588" s="481">
        <v>45848.0</v>
      </c>
      <c r="B588" s="441"/>
      <c r="C588" s="441"/>
      <c r="D588" s="501"/>
      <c r="E588" s="442"/>
      <c r="F588" s="442"/>
      <c r="G588" s="442"/>
      <c r="H588" s="443"/>
      <c r="I588" s="45"/>
      <c r="J588" s="443"/>
      <c r="K588" s="498" t="s">
        <v>132</v>
      </c>
      <c r="L588" s="432"/>
      <c r="M588" s="432"/>
      <c r="N588" s="432"/>
      <c r="O588" s="432"/>
      <c r="P588" s="432"/>
      <c r="Q588" s="432"/>
      <c r="R588" s="432"/>
      <c r="S588" s="432"/>
      <c r="T588" s="432"/>
      <c r="U588" s="432"/>
      <c r="V588" s="432"/>
      <c r="W588" s="432"/>
      <c r="X588" s="432"/>
      <c r="Y588" s="432"/>
      <c r="Z588" s="432"/>
    </row>
    <row r="589">
      <c r="A589" s="481">
        <v>45848.0</v>
      </c>
      <c r="B589" s="441"/>
      <c r="C589" s="441"/>
      <c r="D589" s="483" t="s">
        <v>1222</v>
      </c>
      <c r="E589" s="444"/>
      <c r="F589" s="442"/>
      <c r="G589" s="442"/>
      <c r="H589" s="484">
        <f>SUM(G589:G590)</f>
        <v>0</v>
      </c>
      <c r="I589" s="485" t="str">
        <f>IFS(H589&gt;H587,"W",H589&lt;H587,"L",H589=H587,"D")</f>
        <v>D</v>
      </c>
      <c r="J589" s="459">
        <f t="array" ref="J589">iferror(if(I589="W",lookup(H589,{5000,10000,25000,50000,70000,100000},{150,300,800,1700,2300,3500}),lookup(H589,{5000,10000,25000,50000,70000,100000},{75,150,400,850,1150,1750})),0)</f>
        <v>0</v>
      </c>
      <c r="K589" s="498" t="s">
        <v>132</v>
      </c>
      <c r="L589" s="432"/>
      <c r="M589" s="432"/>
      <c r="N589" s="432"/>
      <c r="O589" s="432"/>
      <c r="P589" s="432"/>
      <c r="Q589" s="432"/>
      <c r="R589" s="432"/>
      <c r="S589" s="432"/>
      <c r="T589" s="432"/>
      <c r="U589" s="432"/>
      <c r="V589" s="432"/>
      <c r="W589" s="432"/>
      <c r="X589" s="432"/>
      <c r="Y589" s="432"/>
      <c r="Z589" s="432"/>
    </row>
    <row r="590">
      <c r="A590" s="481">
        <v>45848.0</v>
      </c>
      <c r="B590" s="45"/>
      <c r="C590" s="45"/>
      <c r="D590" s="501"/>
      <c r="E590" s="444"/>
      <c r="F590" s="442"/>
      <c r="G590" s="442"/>
      <c r="H590" s="443"/>
      <c r="I590" s="45"/>
      <c r="J590" s="443"/>
      <c r="K590" s="498" t="s">
        <v>132</v>
      </c>
      <c r="L590" s="432"/>
      <c r="M590" s="432"/>
      <c r="N590" s="432"/>
      <c r="O590" s="432"/>
      <c r="P590" s="432"/>
      <c r="Q590" s="432"/>
      <c r="R590" s="432"/>
      <c r="S590" s="432"/>
      <c r="T590" s="432"/>
      <c r="U590" s="432"/>
      <c r="V590" s="432"/>
      <c r="W590" s="432"/>
      <c r="X590" s="432"/>
      <c r="Y590" s="432"/>
      <c r="Z590" s="432"/>
    </row>
    <row r="591">
      <c r="A591" s="481">
        <v>45848.0</v>
      </c>
      <c r="B591" s="482">
        <f>A591</f>
        <v>45848</v>
      </c>
      <c r="C591" s="483" t="s">
        <v>1141</v>
      </c>
      <c r="D591" s="483" t="s">
        <v>1143</v>
      </c>
      <c r="E591" s="442" t="s">
        <v>305</v>
      </c>
      <c r="F591" s="448">
        <v>6.38834207E8</v>
      </c>
      <c r="G591" s="442"/>
      <c r="H591" s="484">
        <f>SUM(G591:G592)</f>
        <v>0</v>
      </c>
      <c r="I591" s="485" t="str">
        <f>IFS(H591&gt;H593,"W",H591&lt;H593,"L",H591=H593,"D")</f>
        <v>D</v>
      </c>
      <c r="J591" s="459">
        <f t="array" ref="J591">iferror(if(I591="W",lookup(H591,{5000,10000,25000,50000,70000,100000},{150,300,800,1700,2300,3500}),lookup(H591,{5000,10000,25000,50000,70000,100000},{75,150,400,850,1150,1750})),0)</f>
        <v>0</v>
      </c>
      <c r="K591" s="498" t="s">
        <v>132</v>
      </c>
      <c r="L591" s="432"/>
      <c r="M591" s="432"/>
      <c r="N591" s="432"/>
      <c r="O591" s="432"/>
      <c r="P591" s="432"/>
      <c r="Q591" s="432"/>
      <c r="R591" s="432"/>
      <c r="S591" s="432"/>
      <c r="T591" s="432"/>
      <c r="U591" s="432"/>
      <c r="V591" s="432"/>
      <c r="W591" s="432"/>
      <c r="X591" s="432"/>
      <c r="Y591" s="432"/>
      <c r="Z591" s="432"/>
    </row>
    <row r="592">
      <c r="A592" s="481">
        <v>45848.0</v>
      </c>
      <c r="B592" s="441"/>
      <c r="C592" s="441"/>
      <c r="D592" s="501"/>
      <c r="E592" s="442" t="s">
        <v>291</v>
      </c>
      <c r="F592" s="448">
        <v>5.72981667E8</v>
      </c>
      <c r="G592" s="442"/>
      <c r="H592" s="443"/>
      <c r="I592" s="45"/>
      <c r="J592" s="443"/>
      <c r="K592" s="498" t="s">
        <v>132</v>
      </c>
      <c r="L592" s="432"/>
      <c r="M592" s="432"/>
      <c r="N592" s="432"/>
      <c r="O592" s="432"/>
      <c r="P592" s="432"/>
      <c r="Q592" s="432"/>
      <c r="R592" s="432"/>
      <c r="S592" s="432"/>
      <c r="T592" s="432"/>
      <c r="U592" s="432"/>
      <c r="V592" s="432"/>
      <c r="W592" s="432"/>
      <c r="X592" s="432"/>
      <c r="Y592" s="432"/>
      <c r="Z592" s="432"/>
    </row>
    <row r="593">
      <c r="A593" s="481">
        <v>45848.0</v>
      </c>
      <c r="B593" s="441"/>
      <c r="C593" s="441"/>
      <c r="D593" s="483" t="s">
        <v>1145</v>
      </c>
      <c r="E593" s="442" t="s">
        <v>305</v>
      </c>
      <c r="F593" s="448">
        <v>6.38834207E8</v>
      </c>
      <c r="G593" s="442"/>
      <c r="H593" s="484">
        <f>SUM(G593:G594)</f>
        <v>0</v>
      </c>
      <c r="I593" s="485" t="str">
        <f>IFS(H593&gt;H591,"W",H593&lt;H591,"L",H593=H591,"D")</f>
        <v>D</v>
      </c>
      <c r="J593" s="459">
        <f t="array" ref="J593">iferror(if(I593="W",lookup(H593,{5000,10000,25000,50000,70000,100000},{150,300,800,1700,2300,3500}),lookup(H593,{5000,10000,25000,50000,70000,100000},{75,150,400,850,1150,1750})),0)</f>
        <v>0</v>
      </c>
      <c r="K593" s="498" t="s">
        <v>132</v>
      </c>
      <c r="L593" s="432"/>
      <c r="M593" s="432"/>
      <c r="N593" s="432"/>
      <c r="O593" s="432"/>
      <c r="P593" s="432"/>
      <c r="Q593" s="432"/>
      <c r="R593" s="432"/>
      <c r="S593" s="432"/>
      <c r="T593" s="432"/>
      <c r="U593" s="432"/>
      <c r="V593" s="432"/>
      <c r="W593" s="432"/>
      <c r="X593" s="432"/>
      <c r="Y593" s="432"/>
      <c r="Z593" s="432"/>
    </row>
    <row r="594">
      <c r="A594" s="481">
        <v>45848.0</v>
      </c>
      <c r="B594" s="45"/>
      <c r="C594" s="45"/>
      <c r="D594" s="501"/>
      <c r="E594" s="442" t="s">
        <v>291</v>
      </c>
      <c r="F594" s="448">
        <v>5.72981667E8</v>
      </c>
      <c r="G594" s="442"/>
      <c r="H594" s="443"/>
      <c r="I594" s="45"/>
      <c r="J594" s="443"/>
      <c r="K594" s="498" t="s">
        <v>132</v>
      </c>
      <c r="L594" s="432"/>
      <c r="M594" s="432"/>
      <c r="N594" s="432"/>
      <c r="O594" s="432"/>
      <c r="P594" s="432"/>
      <c r="Q594" s="432"/>
      <c r="R594" s="432"/>
      <c r="S594" s="432"/>
      <c r="T594" s="432"/>
      <c r="U594" s="432"/>
      <c r="V594" s="432"/>
      <c r="W594" s="432"/>
      <c r="X594" s="432"/>
      <c r="Y594" s="432"/>
      <c r="Z594" s="432"/>
    </row>
    <row r="595">
      <c r="A595" s="481">
        <v>45848.0</v>
      </c>
      <c r="B595" s="482">
        <f>A595</f>
        <v>45848</v>
      </c>
      <c r="C595" s="483" t="s">
        <v>1142</v>
      </c>
      <c r="D595" s="483" t="s">
        <v>1223</v>
      </c>
      <c r="E595" s="522"/>
      <c r="F595" s="442"/>
      <c r="G595" s="442"/>
      <c r="H595" s="484">
        <f>SUM(G595:G596)</f>
        <v>0</v>
      </c>
      <c r="I595" s="485" t="str">
        <f>IFS(H595&gt;H597,"W",H595&lt;H597,"L",H595=H597,"D")</f>
        <v>D</v>
      </c>
      <c r="J595" s="459">
        <f t="array" ref="J595">iferror(if(I595="W",lookup(H595,{5000,10000,25000,50000,70000,100000},{150,300,800,1700,2300,3500}),lookup(H595,{5000,10000,25000,50000,70000,100000},{75,150,400,850,1150,1750})),0)</f>
        <v>0</v>
      </c>
      <c r="K595" s="497"/>
      <c r="L595" s="432"/>
      <c r="M595" s="432"/>
      <c r="N595" s="432"/>
      <c r="O595" s="432"/>
      <c r="P595" s="432"/>
      <c r="Q595" s="432"/>
      <c r="R595" s="432"/>
      <c r="S595" s="432"/>
      <c r="T595" s="432"/>
      <c r="U595" s="432"/>
      <c r="V595" s="432"/>
      <c r="W595" s="432"/>
      <c r="X595" s="432"/>
      <c r="Y595" s="432"/>
      <c r="Z595" s="432"/>
    </row>
    <row r="596">
      <c r="A596" s="481">
        <v>45848.0</v>
      </c>
      <c r="B596" s="441"/>
      <c r="C596" s="441"/>
      <c r="D596" s="501"/>
      <c r="E596" s="502"/>
      <c r="F596" s="442"/>
      <c r="G596" s="442"/>
      <c r="H596" s="443"/>
      <c r="I596" s="45"/>
      <c r="J596" s="443"/>
      <c r="K596" s="497"/>
      <c r="L596" s="432"/>
      <c r="M596" s="432"/>
      <c r="N596" s="432"/>
      <c r="O596" s="432"/>
      <c r="P596" s="432"/>
      <c r="Q596" s="432"/>
      <c r="R596" s="432"/>
      <c r="S596" s="432"/>
      <c r="T596" s="432"/>
      <c r="U596" s="432"/>
      <c r="V596" s="432"/>
      <c r="W596" s="432"/>
      <c r="X596" s="432"/>
      <c r="Y596" s="432"/>
      <c r="Z596" s="432"/>
    </row>
    <row r="597">
      <c r="A597" s="481">
        <v>45848.0</v>
      </c>
      <c r="B597" s="441"/>
      <c r="C597" s="441"/>
      <c r="D597" s="483" t="s">
        <v>1224</v>
      </c>
      <c r="E597" s="448"/>
      <c r="F597" s="442"/>
      <c r="G597" s="442"/>
      <c r="H597" s="484">
        <f>SUM(G597:G598)</f>
        <v>0</v>
      </c>
      <c r="I597" s="485" t="str">
        <f>IFS(H597&gt;H595,"W",H597&lt;H595,"L",H597=H595,"D")</f>
        <v>D</v>
      </c>
      <c r="J597" s="459">
        <f t="array" ref="J597">iferror(if(I597="W",lookup(H597,{5000,10000,25000,50000,70000,100000},{150,300,800,1700,2300,3500}),lookup(H597,{5000,10000,25000,50000,70000,100000},{75,150,400,850,1150,1750})),0)</f>
        <v>0</v>
      </c>
      <c r="K597" s="497"/>
      <c r="L597" s="432"/>
      <c r="M597" s="432"/>
      <c r="N597" s="432"/>
      <c r="O597" s="432"/>
      <c r="P597" s="432"/>
      <c r="Q597" s="432"/>
      <c r="R597" s="432"/>
      <c r="S597" s="432"/>
      <c r="T597" s="432"/>
      <c r="U597" s="432"/>
      <c r="V597" s="432"/>
      <c r="W597" s="432"/>
      <c r="X597" s="432"/>
      <c r="Y597" s="432"/>
      <c r="Z597" s="432"/>
    </row>
    <row r="598">
      <c r="A598" s="481">
        <v>45848.0</v>
      </c>
      <c r="B598" s="45"/>
      <c r="C598" s="45"/>
      <c r="D598" s="501"/>
      <c r="E598" s="502"/>
      <c r="F598" s="442"/>
      <c r="G598" s="442"/>
      <c r="H598" s="443"/>
      <c r="I598" s="45"/>
      <c r="J598" s="443"/>
      <c r="K598" s="497"/>
      <c r="L598" s="432"/>
      <c r="M598" s="432"/>
      <c r="N598" s="432"/>
      <c r="O598" s="432"/>
      <c r="P598" s="432"/>
      <c r="Q598" s="432"/>
      <c r="R598" s="432"/>
      <c r="S598" s="432"/>
      <c r="T598" s="432"/>
      <c r="U598" s="432"/>
      <c r="V598" s="432"/>
      <c r="W598" s="432"/>
      <c r="X598" s="432"/>
      <c r="Y598" s="432"/>
      <c r="Z598" s="432"/>
    </row>
    <row r="599">
      <c r="A599" s="481">
        <v>45848.0</v>
      </c>
      <c r="B599" s="482">
        <f>A599</f>
        <v>45848</v>
      </c>
      <c r="C599" s="483" t="s">
        <v>1144</v>
      </c>
      <c r="D599" s="483" t="s">
        <v>1225</v>
      </c>
      <c r="E599" s="101" t="s">
        <v>1248</v>
      </c>
      <c r="F599" s="448">
        <v>7.96732856E8</v>
      </c>
      <c r="G599" s="448">
        <v>3231.0</v>
      </c>
      <c r="H599" s="484">
        <f>SUM(G599:G600)</f>
        <v>3371</v>
      </c>
      <c r="I599" s="485" t="str">
        <f>IFS(H599&gt;H601,"W",H599&lt;H601,"L",H599=H601,"D")</f>
        <v>W</v>
      </c>
      <c r="J599" s="459">
        <f t="array" ref="J599">iferror(if(I599="W",lookup(H599,{5000,10000,25000,50000,70000,100000},{150,300,800,1700,2300,3500}),lookup(H599,{5000,10000,25000,50000,70000,100000},{75,150,400,850,1150,1750})),0)</f>
        <v>0</v>
      </c>
      <c r="K599" s="497"/>
      <c r="L599" s="432"/>
      <c r="M599" s="432"/>
      <c r="N599" s="432"/>
      <c r="O599" s="432"/>
      <c r="P599" s="432"/>
      <c r="Q599" s="432"/>
      <c r="R599" s="432"/>
      <c r="S599" s="432"/>
      <c r="T599" s="432"/>
      <c r="U599" s="432"/>
      <c r="V599" s="432"/>
      <c r="W599" s="432"/>
      <c r="X599" s="432"/>
      <c r="Y599" s="432"/>
      <c r="Z599" s="432"/>
    </row>
    <row r="600">
      <c r="A600" s="481">
        <v>45848.0</v>
      </c>
      <c r="B600" s="441"/>
      <c r="C600" s="441"/>
      <c r="D600" s="501"/>
      <c r="E600" s="101" t="s">
        <v>150</v>
      </c>
      <c r="F600" s="448">
        <v>6.69588083E8</v>
      </c>
      <c r="G600" s="448">
        <v>140.0</v>
      </c>
      <c r="H600" s="443"/>
      <c r="I600" s="45"/>
      <c r="J600" s="443"/>
      <c r="K600" s="497"/>
      <c r="L600" s="432"/>
      <c r="M600" s="432"/>
      <c r="N600" s="432"/>
      <c r="O600" s="432"/>
      <c r="P600" s="432"/>
      <c r="Q600" s="432"/>
      <c r="R600" s="432"/>
      <c r="S600" s="432"/>
      <c r="T600" s="432"/>
      <c r="U600" s="432"/>
      <c r="V600" s="432"/>
      <c r="W600" s="432"/>
      <c r="X600" s="432"/>
      <c r="Y600" s="432"/>
      <c r="Z600" s="432"/>
    </row>
    <row r="601">
      <c r="A601" s="481">
        <v>45848.0</v>
      </c>
      <c r="B601" s="441"/>
      <c r="C601" s="441"/>
      <c r="D601" s="483" t="s">
        <v>1226</v>
      </c>
      <c r="E601" s="102" t="s">
        <v>1212</v>
      </c>
      <c r="F601" s="448">
        <v>7.33753743E8</v>
      </c>
      <c r="G601" s="448">
        <v>520.0</v>
      </c>
      <c r="H601" s="484">
        <f>SUM(G601:G602)</f>
        <v>1160</v>
      </c>
      <c r="I601" s="485" t="str">
        <f>IFS(H601&gt;H599,"W",H601&lt;H599,"L",H601=H599,"D")</f>
        <v>L</v>
      </c>
      <c r="J601" s="459">
        <f t="array" ref="J601">iferror(if(I601="W",lookup(H601,{5000,10000,25000,50000,70000,100000},{150,300,800,1700,2300,3500}),lookup(H601,{5000,10000,25000,50000,70000,100000},{75,150,400,850,1150,1750})),0)</f>
        <v>0</v>
      </c>
      <c r="K601" s="497"/>
      <c r="L601" s="432"/>
      <c r="M601" s="432"/>
      <c r="N601" s="432"/>
      <c r="O601" s="432"/>
      <c r="P601" s="432"/>
      <c r="Q601" s="432"/>
      <c r="R601" s="432"/>
      <c r="S601" s="432"/>
      <c r="T601" s="432"/>
      <c r="U601" s="432"/>
      <c r="V601" s="432"/>
      <c r="W601" s="432"/>
      <c r="X601" s="432"/>
      <c r="Y601" s="432"/>
      <c r="Z601" s="432"/>
    </row>
    <row r="602">
      <c r="A602" s="481">
        <v>45848.0</v>
      </c>
      <c r="B602" s="45"/>
      <c r="C602" s="45"/>
      <c r="D602" s="501"/>
      <c r="E602" s="102" t="s">
        <v>611</v>
      </c>
      <c r="F602" s="448">
        <v>4.64680746E8</v>
      </c>
      <c r="G602" s="448">
        <v>640.0</v>
      </c>
      <c r="H602" s="443"/>
      <c r="I602" s="45"/>
      <c r="J602" s="443"/>
      <c r="K602" s="497"/>
      <c r="L602" s="432"/>
      <c r="M602" s="432"/>
      <c r="N602" s="432"/>
      <c r="O602" s="432"/>
      <c r="P602" s="432"/>
      <c r="Q602" s="432"/>
      <c r="R602" s="432"/>
      <c r="S602" s="432"/>
      <c r="T602" s="432"/>
      <c r="U602" s="432"/>
      <c r="V602" s="432"/>
      <c r="W602" s="432"/>
      <c r="X602" s="432"/>
      <c r="Y602" s="432"/>
      <c r="Z602" s="432"/>
    </row>
    <row r="603">
      <c r="A603" s="481">
        <v>45848.0</v>
      </c>
      <c r="B603" s="482">
        <f>A603</f>
        <v>45848</v>
      </c>
      <c r="C603" s="483" t="s">
        <v>1147</v>
      </c>
      <c r="D603" s="483" t="s">
        <v>1146</v>
      </c>
      <c r="E603" s="448"/>
      <c r="F603" s="442"/>
      <c r="G603" s="442"/>
      <c r="H603" s="484">
        <f>SUM(G603:G604)</f>
        <v>0</v>
      </c>
      <c r="I603" s="485" t="str">
        <f>IFS(H603&gt;H605,"W",H603&lt;H605,"L",H603=H605,"D")</f>
        <v>D</v>
      </c>
      <c r="J603" s="459">
        <f t="array" ref="J603">iferror(if(I603="W",lookup(H603,{5000,10000,25000,50000,70000,100000},{150,300,800,1700,2300,3500}),lookup(H603,{5000,10000,25000,50000,70000,100000},{75,150,400,850,1150,1750})),0)</f>
        <v>0</v>
      </c>
      <c r="K603" s="498" t="s">
        <v>132</v>
      </c>
      <c r="L603" s="432"/>
      <c r="M603" s="432"/>
      <c r="N603" s="432"/>
      <c r="O603" s="432"/>
      <c r="P603" s="432"/>
      <c r="Q603" s="432"/>
      <c r="R603" s="432"/>
      <c r="S603" s="432"/>
      <c r="T603" s="432"/>
      <c r="U603" s="432"/>
      <c r="V603" s="432"/>
      <c r="W603" s="432"/>
      <c r="X603" s="432"/>
      <c r="Y603" s="432"/>
      <c r="Z603" s="432"/>
    </row>
    <row r="604">
      <c r="A604" s="481">
        <v>45848.0</v>
      </c>
      <c r="B604" s="441"/>
      <c r="C604" s="441"/>
      <c r="D604" s="501"/>
      <c r="E604" s="502"/>
      <c r="F604" s="442"/>
      <c r="G604" s="442"/>
      <c r="H604" s="443"/>
      <c r="I604" s="45"/>
      <c r="J604" s="443"/>
      <c r="K604" s="498" t="s">
        <v>132</v>
      </c>
      <c r="L604" s="432"/>
      <c r="M604" s="432"/>
      <c r="N604" s="432"/>
      <c r="O604" s="432"/>
      <c r="P604" s="432"/>
      <c r="Q604" s="432"/>
      <c r="R604" s="432"/>
      <c r="S604" s="432"/>
      <c r="T604" s="432"/>
      <c r="U604" s="432"/>
      <c r="V604" s="432"/>
      <c r="W604" s="432"/>
      <c r="X604" s="432"/>
      <c r="Y604" s="432"/>
      <c r="Z604" s="432"/>
    </row>
    <row r="605">
      <c r="A605" s="481">
        <v>45848.0</v>
      </c>
      <c r="B605" s="441"/>
      <c r="C605" s="441"/>
      <c r="D605" s="483" t="s">
        <v>1227</v>
      </c>
      <c r="E605" s="442" t="s">
        <v>466</v>
      </c>
      <c r="F605" s="448">
        <v>5.08085171E8</v>
      </c>
      <c r="G605" s="442"/>
      <c r="H605" s="484">
        <f>SUM(G605:G606)</f>
        <v>0</v>
      </c>
      <c r="I605" s="485" t="str">
        <f>IFS(H605&gt;H603,"W",H605&lt;H603,"L",H605=H603,"D")</f>
        <v>D</v>
      </c>
      <c r="J605" s="459">
        <f t="array" ref="J605">iferror(if(I605="W",lookup(H605,{5000,10000,25000,50000,70000,100000},{150,300,800,1700,2300,3500}),lookup(H605,{5000,10000,25000,50000,70000,100000},{75,150,400,850,1150,1750})),0)</f>
        <v>0</v>
      </c>
      <c r="K605" s="498" t="s">
        <v>132</v>
      </c>
      <c r="L605" s="432"/>
      <c r="M605" s="432"/>
      <c r="N605" s="432"/>
      <c r="O605" s="432"/>
      <c r="P605" s="432"/>
      <c r="Q605" s="432"/>
      <c r="R605" s="432"/>
      <c r="S605" s="432"/>
      <c r="T605" s="432"/>
      <c r="U605" s="432"/>
      <c r="V605" s="432"/>
      <c r="W605" s="432"/>
      <c r="X605" s="432"/>
      <c r="Y605" s="432"/>
      <c r="Z605" s="432"/>
    </row>
    <row r="606">
      <c r="A606" s="481">
        <v>45848.0</v>
      </c>
      <c r="B606" s="45"/>
      <c r="C606" s="45"/>
      <c r="D606" s="501"/>
      <c r="E606" s="442"/>
      <c r="F606" s="442"/>
      <c r="G606" s="442"/>
      <c r="H606" s="443"/>
      <c r="I606" s="45"/>
      <c r="J606" s="443"/>
      <c r="K606" s="498" t="s">
        <v>132</v>
      </c>
      <c r="L606" s="432"/>
      <c r="M606" s="432"/>
      <c r="N606" s="432"/>
      <c r="O606" s="432"/>
      <c r="P606" s="432"/>
      <c r="Q606" s="432"/>
      <c r="R606" s="432"/>
      <c r="S606" s="432"/>
      <c r="T606" s="432"/>
      <c r="U606" s="432"/>
      <c r="V606" s="432"/>
      <c r="W606" s="432"/>
      <c r="X606" s="432"/>
      <c r="Y606" s="432"/>
      <c r="Z606" s="432"/>
    </row>
    <row r="607">
      <c r="A607" s="481">
        <v>45848.0</v>
      </c>
      <c r="B607" s="482">
        <f>A607</f>
        <v>45848</v>
      </c>
      <c r="C607" s="483" t="s">
        <v>1149</v>
      </c>
      <c r="D607" s="483" t="s">
        <v>1158</v>
      </c>
      <c r="E607" s="509" t="s">
        <v>519</v>
      </c>
      <c r="F607" s="448">
        <v>7.28603229E8</v>
      </c>
      <c r="G607" s="448">
        <v>3650.0</v>
      </c>
      <c r="H607" s="484">
        <f>SUM(G607:G608)</f>
        <v>7310</v>
      </c>
      <c r="I607" s="485" t="str">
        <f>IFS(H607&gt;H609,"W",H607&lt;H609,"L",H607=H609,"D")</f>
        <v>L</v>
      </c>
      <c r="J607" s="459">
        <f t="array" ref="J607">iferror(if(I607="W",lookup(H607,{5000,10000,25000,50000,70000,100000},{150,300,800,1700,2300,3500}),lookup(H607,{5000,10000,25000,50000,70000,100000},{75,150,400,850,1150,1750})),0)</f>
        <v>75</v>
      </c>
      <c r="K607" s="436"/>
      <c r="L607" s="432"/>
      <c r="M607" s="432"/>
      <c r="N607" s="432"/>
      <c r="O607" s="432"/>
      <c r="P607" s="432"/>
      <c r="Q607" s="432"/>
      <c r="R607" s="432"/>
      <c r="S607" s="432"/>
      <c r="T607" s="432"/>
      <c r="U607" s="432"/>
      <c r="V607" s="432"/>
      <c r="W607" s="432"/>
      <c r="X607" s="432"/>
      <c r="Y607" s="432"/>
      <c r="Z607" s="432"/>
    </row>
    <row r="608">
      <c r="A608" s="481">
        <v>45848.0</v>
      </c>
      <c r="B608" s="441"/>
      <c r="C608" s="441"/>
      <c r="D608" s="501"/>
      <c r="E608" s="523" t="s">
        <v>239</v>
      </c>
      <c r="F608" s="502">
        <v>4.06209818E8</v>
      </c>
      <c r="G608" s="502">
        <v>3660.0</v>
      </c>
      <c r="H608" s="443"/>
      <c r="I608" s="45"/>
      <c r="J608" s="443"/>
      <c r="K608" s="436"/>
      <c r="L608" s="432"/>
      <c r="M608" s="432"/>
      <c r="N608" s="432"/>
      <c r="O608" s="432"/>
      <c r="P608" s="432"/>
      <c r="Q608" s="432"/>
      <c r="R608" s="432"/>
      <c r="S608" s="432"/>
      <c r="T608" s="432"/>
      <c r="U608" s="432"/>
      <c r="V608" s="432"/>
      <c r="W608" s="432"/>
      <c r="X608" s="432"/>
      <c r="Y608" s="432"/>
      <c r="Z608" s="432"/>
    </row>
    <row r="609">
      <c r="A609" s="481">
        <v>45848.0</v>
      </c>
      <c r="B609" s="441"/>
      <c r="C609" s="441"/>
      <c r="D609" s="483" t="s">
        <v>1159</v>
      </c>
      <c r="E609" s="148" t="s">
        <v>755</v>
      </c>
      <c r="F609" s="448">
        <v>6.8999334E8</v>
      </c>
      <c r="G609" s="448">
        <v>8560.0</v>
      </c>
      <c r="H609" s="484">
        <f>SUM(G609:G610)</f>
        <v>10591</v>
      </c>
      <c r="I609" s="485" t="str">
        <f>IFS(H609&gt;H607,"W",H609&lt;H607,"L",H609=H607,"D")</f>
        <v>W</v>
      </c>
      <c r="J609" s="459">
        <f t="array" ref="J609">iferror(if(I609="W",lookup(H609,{5000,10000,25000,50000,70000,100000},{150,300,800,1700,2300,3500}),lookup(H609,{5000,10000,25000,50000,70000,100000},{75,150,400,850,1150,1750})),0)</f>
        <v>300</v>
      </c>
      <c r="K609" s="436"/>
      <c r="L609" s="432"/>
      <c r="M609" s="432"/>
      <c r="N609" s="432"/>
      <c r="O609" s="432"/>
      <c r="P609" s="432"/>
      <c r="Q609" s="432"/>
      <c r="R609" s="432"/>
      <c r="S609" s="432"/>
      <c r="T609" s="432"/>
      <c r="U609" s="432"/>
      <c r="V609" s="432"/>
      <c r="W609" s="432"/>
      <c r="X609" s="432"/>
      <c r="Y609" s="432"/>
      <c r="Z609" s="432"/>
    </row>
    <row r="610">
      <c r="A610" s="481">
        <v>45848.0</v>
      </c>
      <c r="B610" s="45"/>
      <c r="C610" s="45"/>
      <c r="D610" s="501"/>
      <c r="E610" s="148" t="s">
        <v>307</v>
      </c>
      <c r="F610" s="502">
        <v>5.82217237E8</v>
      </c>
      <c r="G610" s="502">
        <v>2031.0</v>
      </c>
      <c r="H610" s="443"/>
      <c r="I610" s="45"/>
      <c r="J610" s="443"/>
      <c r="K610" s="436"/>
      <c r="L610" s="432"/>
      <c r="M610" s="432"/>
      <c r="N610" s="432"/>
      <c r="O610" s="432"/>
      <c r="P610" s="432"/>
      <c r="Q610" s="432"/>
      <c r="R610" s="432"/>
      <c r="S610" s="432"/>
      <c r="T610" s="432"/>
      <c r="U610" s="432"/>
      <c r="V610" s="432"/>
      <c r="W610" s="432"/>
      <c r="X610" s="432"/>
      <c r="Y610" s="432"/>
      <c r="Z610" s="432"/>
    </row>
    <row r="611">
      <c r="A611" s="481">
        <v>45848.0</v>
      </c>
      <c r="B611" s="482">
        <f>A611</f>
        <v>45848</v>
      </c>
      <c r="C611" s="483" t="s">
        <v>1152</v>
      </c>
      <c r="D611" s="483" t="s">
        <v>1228</v>
      </c>
      <c r="E611" s="442">
        <v>1.056602089E9</v>
      </c>
      <c r="F611" s="448">
        <v>8.26057828E8</v>
      </c>
      <c r="G611" s="442"/>
      <c r="H611" s="484">
        <f>SUM(G611:G612)</f>
        <v>0</v>
      </c>
      <c r="I611" s="485" t="str">
        <f>IFS(H611&gt;H613,"W",H611&lt;H613,"L",H611=H613,"D")</f>
        <v>D</v>
      </c>
      <c r="J611" s="459">
        <f t="array" ref="J611">iferror(if(I611="W",lookup(H611,{5000,10000,25000,50000,70000,100000},{150,300,800,1700,2300,3500}),lookup(H611,{5000,10000,25000,50000,70000,100000},{75,150,400,850,1150,1750})),0)</f>
        <v>0</v>
      </c>
      <c r="K611" s="498" t="s">
        <v>132</v>
      </c>
      <c r="L611" s="432"/>
      <c r="M611" s="432"/>
      <c r="N611" s="432"/>
      <c r="O611" s="432"/>
      <c r="P611" s="432"/>
      <c r="Q611" s="432"/>
      <c r="R611" s="432"/>
      <c r="S611" s="432"/>
      <c r="T611" s="432"/>
      <c r="U611" s="432"/>
      <c r="V611" s="432"/>
      <c r="W611" s="432"/>
      <c r="X611" s="432"/>
      <c r="Y611" s="432"/>
      <c r="Z611" s="432"/>
    </row>
    <row r="612">
      <c r="A612" s="481">
        <v>45848.0</v>
      </c>
      <c r="B612" s="441"/>
      <c r="C612" s="441"/>
      <c r="D612" s="501"/>
      <c r="E612" s="487"/>
      <c r="F612" s="442"/>
      <c r="G612" s="442"/>
      <c r="H612" s="443"/>
      <c r="I612" s="45"/>
      <c r="J612" s="443"/>
      <c r="K612" s="498" t="s">
        <v>132</v>
      </c>
      <c r="L612" s="432"/>
      <c r="M612" s="432"/>
      <c r="N612" s="432"/>
      <c r="O612" s="432"/>
      <c r="P612" s="432"/>
      <c r="Q612" s="432"/>
      <c r="R612" s="432"/>
      <c r="S612" s="432"/>
      <c r="T612" s="432"/>
      <c r="U612" s="432"/>
      <c r="V612" s="432"/>
      <c r="W612" s="432"/>
      <c r="X612" s="432"/>
      <c r="Y612" s="432"/>
      <c r="Z612" s="432"/>
    </row>
    <row r="613">
      <c r="A613" s="481">
        <v>45848.0</v>
      </c>
      <c r="B613" s="441"/>
      <c r="C613" s="441"/>
      <c r="D613" s="483" t="s">
        <v>1165</v>
      </c>
      <c r="E613" s="442" t="s">
        <v>415</v>
      </c>
      <c r="F613" s="448">
        <v>7.12381882E8</v>
      </c>
      <c r="G613" s="442"/>
      <c r="H613" s="484">
        <f>SUM(G613:G614)</f>
        <v>0</v>
      </c>
      <c r="I613" s="485" t="str">
        <f>IFS(H613&gt;H611,"W",H613&lt;H611,"L",H613=H611,"D")</f>
        <v>D</v>
      </c>
      <c r="J613" s="459">
        <f t="array" ref="J613">iferror(if(I613="W",lookup(H613,{5000,10000,25000,50000,70000,100000},{150,300,800,1700,2300,3500}),lookup(H613,{5000,10000,25000,50000,70000,100000},{75,150,400,850,1150,1750})),0)</f>
        <v>0</v>
      </c>
      <c r="K613" s="498" t="s">
        <v>132</v>
      </c>
      <c r="L613" s="432"/>
      <c r="M613" s="432"/>
      <c r="N613" s="432"/>
      <c r="O613" s="432"/>
      <c r="P613" s="432"/>
      <c r="Q613" s="432"/>
      <c r="R613" s="432"/>
      <c r="S613" s="432"/>
      <c r="T613" s="432"/>
      <c r="U613" s="432"/>
      <c r="V613" s="432"/>
      <c r="W613" s="432"/>
      <c r="X613" s="432"/>
      <c r="Y613" s="432"/>
      <c r="Z613" s="432"/>
    </row>
    <row r="614">
      <c r="A614" s="481">
        <v>45848.0</v>
      </c>
      <c r="B614" s="45"/>
      <c r="C614" s="45"/>
      <c r="D614" s="501"/>
      <c r="E614" s="487"/>
      <c r="F614" s="442"/>
      <c r="G614" s="442"/>
      <c r="H614" s="443"/>
      <c r="I614" s="45"/>
      <c r="J614" s="443"/>
      <c r="K614" s="498" t="s">
        <v>132</v>
      </c>
      <c r="L614" s="432"/>
      <c r="M614" s="432"/>
      <c r="N614" s="432"/>
      <c r="O614" s="432"/>
      <c r="P614" s="432"/>
      <c r="Q614" s="432"/>
      <c r="R614" s="432"/>
      <c r="S614" s="432"/>
      <c r="T614" s="432"/>
      <c r="U614" s="432"/>
      <c r="V614" s="432"/>
      <c r="W614" s="432"/>
      <c r="X614" s="432"/>
      <c r="Y614" s="432"/>
      <c r="Z614" s="432"/>
    </row>
    <row r="615">
      <c r="A615" s="481">
        <v>45848.0</v>
      </c>
      <c r="B615" s="482">
        <f>A615</f>
        <v>45848</v>
      </c>
      <c r="C615" s="483" t="s">
        <v>1154</v>
      </c>
      <c r="D615" s="483" t="s">
        <v>1229</v>
      </c>
      <c r="E615" s="442" t="s">
        <v>352</v>
      </c>
      <c r="F615" s="448">
        <v>8.28790102E8</v>
      </c>
      <c r="G615" s="442"/>
      <c r="H615" s="484">
        <f>SUM(G615:G616)</f>
        <v>0</v>
      </c>
      <c r="I615" s="485" t="str">
        <f>IFS(H615&gt;H617,"W",H615&lt;H617,"L",H615=H617,"D")</f>
        <v>D</v>
      </c>
      <c r="J615" s="459">
        <f t="array" ref="J615">iferror(if(I615="W",lookup(H615,{5000,10000,25000,50000,70000,100000},{150,300,800,1700,2300,3500}),lookup(H615,{5000,10000,25000,50000,70000,100000},{75,150,400,850,1150,1750})),0)</f>
        <v>0</v>
      </c>
      <c r="K615" s="498" t="s">
        <v>132</v>
      </c>
      <c r="L615" s="432"/>
      <c r="M615" s="432"/>
      <c r="N615" s="432"/>
      <c r="O615" s="432"/>
      <c r="P615" s="432"/>
      <c r="Q615" s="432"/>
      <c r="R615" s="432"/>
      <c r="S615" s="432"/>
      <c r="T615" s="432"/>
      <c r="U615" s="432"/>
      <c r="V615" s="432"/>
      <c r="W615" s="432"/>
      <c r="X615" s="432"/>
      <c r="Y615" s="432"/>
      <c r="Z615" s="432"/>
    </row>
    <row r="616">
      <c r="A616" s="481">
        <v>45848.0</v>
      </c>
      <c r="B616" s="441"/>
      <c r="C616" s="441"/>
      <c r="D616" s="501"/>
      <c r="E616" s="442"/>
      <c r="F616" s="442"/>
      <c r="G616" s="442"/>
      <c r="H616" s="443"/>
      <c r="I616" s="45"/>
      <c r="J616" s="443"/>
      <c r="K616" s="498" t="s">
        <v>132</v>
      </c>
      <c r="L616" s="432"/>
      <c r="M616" s="432"/>
      <c r="N616" s="432"/>
      <c r="O616" s="432"/>
      <c r="P616" s="432"/>
      <c r="Q616" s="432"/>
      <c r="R616" s="432"/>
      <c r="S616" s="432"/>
      <c r="T616" s="432"/>
      <c r="U616" s="432"/>
      <c r="V616" s="432"/>
      <c r="W616" s="432"/>
      <c r="X616" s="432"/>
      <c r="Y616" s="432"/>
      <c r="Z616" s="432"/>
    </row>
    <row r="617">
      <c r="A617" s="481">
        <v>45848.0</v>
      </c>
      <c r="B617" s="441"/>
      <c r="C617" s="441"/>
      <c r="D617" s="483" t="s">
        <v>1165</v>
      </c>
      <c r="E617" s="155" t="s">
        <v>1249</v>
      </c>
      <c r="F617" s="448">
        <v>5.39620256E8</v>
      </c>
      <c r="G617" s="442"/>
      <c r="H617" s="484">
        <f>SUM(G617:G618)</f>
        <v>0</v>
      </c>
      <c r="I617" s="485" t="str">
        <f>IFS(H617&gt;H615,"W",H617&lt;H615,"L",H617=H615,"D")</f>
        <v>D</v>
      </c>
      <c r="J617" s="459">
        <f t="array" ref="J617">iferror(if(I617="W",lookup(H617,{5000,10000,25000,50000,70000,100000},{150,300,800,1700,2300,3500}),lookup(H617,{5000,10000,25000,50000,70000,100000},{75,150,400,850,1150,1750})),0)</f>
        <v>0</v>
      </c>
      <c r="K617" s="498" t="s">
        <v>132</v>
      </c>
      <c r="L617" s="432"/>
      <c r="M617" s="432"/>
      <c r="N617" s="432"/>
      <c r="O617" s="432"/>
      <c r="P617" s="432"/>
      <c r="Q617" s="432"/>
      <c r="R617" s="432"/>
      <c r="S617" s="432"/>
      <c r="T617" s="432"/>
      <c r="U617" s="432"/>
      <c r="V617" s="432"/>
      <c r="W617" s="432"/>
      <c r="X617" s="432"/>
      <c r="Y617" s="432"/>
      <c r="Z617" s="432"/>
    </row>
    <row r="618">
      <c r="A618" s="481">
        <v>45848.0</v>
      </c>
      <c r="B618" s="45"/>
      <c r="C618" s="45"/>
      <c r="D618" s="501"/>
      <c r="E618" s="524" t="s">
        <v>634</v>
      </c>
      <c r="F618" s="448">
        <v>5.37926844E8</v>
      </c>
      <c r="G618" s="442"/>
      <c r="H618" s="443"/>
      <c r="I618" s="45"/>
      <c r="J618" s="443"/>
      <c r="K618" s="498" t="s">
        <v>132</v>
      </c>
      <c r="L618" s="432"/>
      <c r="M618" s="432"/>
      <c r="N618" s="432"/>
      <c r="O618" s="432"/>
      <c r="P618" s="432"/>
      <c r="Q618" s="432"/>
      <c r="R618" s="432"/>
      <c r="S618" s="432"/>
      <c r="T618" s="432"/>
      <c r="U618" s="432"/>
      <c r="V618" s="432"/>
      <c r="W618" s="432"/>
      <c r="X618" s="432"/>
      <c r="Y618" s="432"/>
      <c r="Z618" s="432"/>
    </row>
    <row r="619">
      <c r="A619" s="481">
        <v>45848.0</v>
      </c>
      <c r="B619" s="482">
        <f>A619</f>
        <v>45848</v>
      </c>
      <c r="C619" s="483" t="s">
        <v>1157</v>
      </c>
      <c r="D619" s="483" t="s">
        <v>1230</v>
      </c>
      <c r="E619" s="209" t="s">
        <v>538</v>
      </c>
      <c r="F619" s="448">
        <v>4.96331225E8</v>
      </c>
      <c r="G619" s="448">
        <v>5000.0</v>
      </c>
      <c r="H619" s="484">
        <f>SUM(G619:G620)</f>
        <v>105970</v>
      </c>
      <c r="I619" s="485" t="str">
        <f>IFS(H619&gt;H621,"W",H619&lt;H621,"L",H619=H621,"D")</f>
        <v>W</v>
      </c>
      <c r="J619" s="459">
        <f t="array" ref="J619">iferror(if(I619="W",lookup(H619,{5000,10000,25000,50000,70000,100000},{150,300,800,1700,2300,3500}),lookup(H619,{5000,10000,25000,50000,70000,100000},{75,150,400,850,1150,1750})),0)</f>
        <v>3500</v>
      </c>
      <c r="K619" s="436"/>
      <c r="L619" s="432"/>
      <c r="M619" s="432"/>
      <c r="N619" s="432"/>
      <c r="O619" s="432"/>
      <c r="P619" s="432"/>
      <c r="Q619" s="432"/>
      <c r="R619" s="432"/>
      <c r="S619" s="432"/>
      <c r="T619" s="432"/>
      <c r="U619" s="432"/>
      <c r="V619" s="432"/>
      <c r="W619" s="432"/>
      <c r="X619" s="432"/>
      <c r="Y619" s="432"/>
      <c r="Z619" s="432"/>
    </row>
    <row r="620">
      <c r="A620" s="481">
        <v>45848.0</v>
      </c>
      <c r="B620" s="441"/>
      <c r="C620" s="441"/>
      <c r="D620" s="501"/>
      <c r="E620" s="209" t="s">
        <v>464</v>
      </c>
      <c r="F620" s="448">
        <v>5.17012798E8</v>
      </c>
      <c r="G620" s="448">
        <v>100970.0</v>
      </c>
      <c r="H620" s="443"/>
      <c r="I620" s="45"/>
      <c r="J620" s="443"/>
      <c r="K620" s="436"/>
      <c r="L620" s="432"/>
      <c r="M620" s="432"/>
      <c r="N620" s="432"/>
      <c r="O620" s="432"/>
      <c r="P620" s="432"/>
      <c r="Q620" s="432"/>
      <c r="R620" s="432"/>
      <c r="S620" s="432"/>
      <c r="T620" s="432"/>
      <c r="U620" s="432"/>
      <c r="V620" s="432"/>
      <c r="W620" s="432"/>
      <c r="X620" s="432"/>
      <c r="Y620" s="432"/>
      <c r="Z620" s="432"/>
    </row>
    <row r="621">
      <c r="A621" s="481">
        <v>45848.0</v>
      </c>
      <c r="B621" s="441"/>
      <c r="C621" s="441"/>
      <c r="D621" s="483" t="s">
        <v>1171</v>
      </c>
      <c r="E621" s="205" t="s">
        <v>551</v>
      </c>
      <c r="F621" s="448">
        <v>8.4194308E8</v>
      </c>
      <c r="G621" s="448">
        <v>5000.0</v>
      </c>
      <c r="H621" s="484">
        <f>SUM(G621:G622)</f>
        <v>5000</v>
      </c>
      <c r="I621" s="485" t="str">
        <f>IFS(H621&gt;H619,"W",H621&lt;H619,"L",H621=H619,"D")</f>
        <v>L</v>
      </c>
      <c r="J621" s="459">
        <f t="array" ref="J621">iferror(if(I621="W",lookup(H621,{5000,10000,25000,50000,70000,100000},{150,300,800,1700,2300,3500}),lookup(H621,{5000,10000,25000,50000,70000,100000},{75,150,400,850,1150,1750})),0)</f>
        <v>75</v>
      </c>
      <c r="K621" s="436"/>
      <c r="L621" s="432"/>
      <c r="M621" s="432"/>
      <c r="N621" s="432"/>
      <c r="O621" s="432"/>
      <c r="P621" s="432"/>
      <c r="Q621" s="432"/>
      <c r="R621" s="432"/>
      <c r="S621" s="432"/>
      <c r="T621" s="432"/>
      <c r="U621" s="432"/>
      <c r="V621" s="432"/>
      <c r="W621" s="432"/>
      <c r="X621" s="432"/>
      <c r="Y621" s="432"/>
      <c r="Z621" s="432"/>
    </row>
    <row r="622">
      <c r="A622" s="481">
        <v>45848.0</v>
      </c>
      <c r="B622" s="45"/>
      <c r="C622" s="45"/>
      <c r="D622" s="501"/>
      <c r="E622" s="209">
        <v>1.06291129E9</v>
      </c>
      <c r="F622" s="448">
        <v>8.32473015E8</v>
      </c>
      <c r="G622" s="448">
        <v>0.0</v>
      </c>
      <c r="H622" s="443"/>
      <c r="I622" s="45"/>
      <c r="J622" s="443"/>
      <c r="K622" s="436"/>
      <c r="L622" s="432"/>
      <c r="M622" s="432"/>
      <c r="N622" s="432"/>
      <c r="O622" s="432"/>
      <c r="P622" s="432"/>
      <c r="Q622" s="432"/>
      <c r="R622" s="432"/>
      <c r="S622" s="432"/>
      <c r="T622" s="432"/>
      <c r="U622" s="432"/>
      <c r="V622" s="432"/>
      <c r="W622" s="432"/>
      <c r="X622" s="432"/>
      <c r="Y622" s="432"/>
      <c r="Z622" s="432"/>
    </row>
    <row r="623">
      <c r="A623" s="481">
        <v>45848.0</v>
      </c>
      <c r="B623" s="482">
        <f>A623</f>
        <v>45848</v>
      </c>
      <c r="C623" s="483" t="s">
        <v>1160</v>
      </c>
      <c r="D623" s="483" t="s">
        <v>1167</v>
      </c>
      <c r="E623" s="155" t="s">
        <v>457</v>
      </c>
      <c r="F623" s="448">
        <v>6.91104738E8</v>
      </c>
      <c r="G623" s="448">
        <v>40.0</v>
      </c>
      <c r="H623" s="484">
        <f>SUM(G623:G624)</f>
        <v>70</v>
      </c>
      <c r="I623" s="485" t="str">
        <f>IFS(H623&gt;H625,"W",H623&lt;H625,"L",H623=H625,"D")</f>
        <v>L</v>
      </c>
      <c r="J623" s="459">
        <f t="array" ref="J623">iferror(if(I623="W",lookup(H623,{5000,10000,25000,50000,70000,100000},{150,300,800,1700,2300,3500}),lookup(H623,{5000,10000,25000,50000,70000,100000},{75,150,400,850,1150,1750})),0)</f>
        <v>0</v>
      </c>
      <c r="K623" s="497"/>
      <c r="L623" s="432"/>
      <c r="M623" s="432"/>
      <c r="N623" s="432"/>
      <c r="O623" s="432"/>
      <c r="P623" s="432"/>
      <c r="Q623" s="432"/>
      <c r="R623" s="432"/>
      <c r="S623" s="432"/>
      <c r="T623" s="432"/>
      <c r="U623" s="432"/>
      <c r="V623" s="432"/>
      <c r="W623" s="432"/>
      <c r="X623" s="432"/>
      <c r="Y623" s="432"/>
      <c r="Z623" s="432"/>
    </row>
    <row r="624">
      <c r="A624" s="481">
        <v>45848.0</v>
      </c>
      <c r="B624" s="441"/>
      <c r="C624" s="441"/>
      <c r="D624" s="501"/>
      <c r="E624" s="503" t="s">
        <v>433</v>
      </c>
      <c r="F624" s="448">
        <v>8.38899512E8</v>
      </c>
      <c r="G624" s="448">
        <v>30.0</v>
      </c>
      <c r="H624" s="443"/>
      <c r="I624" s="45"/>
      <c r="J624" s="443"/>
      <c r="K624" s="497"/>
      <c r="L624" s="432"/>
      <c r="M624" s="432"/>
      <c r="N624" s="432"/>
      <c r="O624" s="432"/>
      <c r="P624" s="432"/>
      <c r="Q624" s="432"/>
      <c r="R624" s="432"/>
      <c r="S624" s="432"/>
      <c r="T624" s="432"/>
      <c r="U624" s="432"/>
      <c r="V624" s="432"/>
      <c r="W624" s="432"/>
      <c r="X624" s="432"/>
      <c r="Y624" s="432"/>
      <c r="Z624" s="432"/>
    </row>
    <row r="625">
      <c r="A625" s="481">
        <v>45848.0</v>
      </c>
      <c r="B625" s="441"/>
      <c r="C625" s="441"/>
      <c r="D625" s="483" t="s">
        <v>1175</v>
      </c>
      <c r="E625" s="448" t="s">
        <v>413</v>
      </c>
      <c r="F625" s="448">
        <v>6.84344469E8</v>
      </c>
      <c r="G625" s="448">
        <v>3000.0</v>
      </c>
      <c r="H625" s="484">
        <f>SUM(G625:G626)</f>
        <v>20321</v>
      </c>
      <c r="I625" s="485" t="str">
        <f>IFS(H625&gt;H623,"W",H625&lt;H623,"L",H625=H623,"D")</f>
        <v>W</v>
      </c>
      <c r="J625" s="459">
        <f t="array" ref="J625">iferror(if(I625="W",lookup(H625,{5000,10000,25000,50000,70000,100000},{150,300,800,1700,2300,3500}),lookup(H625,{5000,10000,25000,50000,70000,100000},{75,150,400,850,1150,1750})),0)</f>
        <v>300</v>
      </c>
      <c r="K625" s="497"/>
      <c r="L625" s="432"/>
      <c r="M625" s="432"/>
      <c r="N625" s="432"/>
      <c r="O625" s="432"/>
      <c r="P625" s="432"/>
      <c r="Q625" s="432"/>
      <c r="R625" s="432"/>
      <c r="S625" s="432"/>
      <c r="T625" s="432"/>
      <c r="U625" s="432"/>
      <c r="V625" s="432"/>
      <c r="W625" s="432"/>
      <c r="X625" s="432"/>
      <c r="Y625" s="432"/>
      <c r="Z625" s="432"/>
    </row>
    <row r="626">
      <c r="A626" s="481">
        <v>45848.0</v>
      </c>
      <c r="B626" s="45"/>
      <c r="C626" s="45"/>
      <c r="D626" s="501"/>
      <c r="E626" s="487" t="s">
        <v>330</v>
      </c>
      <c r="F626" s="448">
        <v>5.78980315E8</v>
      </c>
      <c r="G626" s="448">
        <v>17321.0</v>
      </c>
      <c r="H626" s="443"/>
      <c r="I626" s="45"/>
      <c r="J626" s="443"/>
      <c r="K626" s="497"/>
      <c r="L626" s="432"/>
      <c r="M626" s="432"/>
      <c r="N626" s="432"/>
      <c r="O626" s="432"/>
      <c r="P626" s="432"/>
      <c r="Q626" s="432"/>
      <c r="R626" s="432"/>
      <c r="S626" s="432"/>
      <c r="T626" s="432"/>
      <c r="U626" s="432"/>
      <c r="V626" s="432"/>
      <c r="W626" s="432"/>
      <c r="X626" s="432"/>
      <c r="Y626" s="432"/>
      <c r="Z626" s="432"/>
    </row>
    <row r="627">
      <c r="A627" s="481">
        <v>45848.0</v>
      </c>
      <c r="B627" s="482">
        <f>A627</f>
        <v>45848</v>
      </c>
      <c r="C627" s="483" t="s">
        <v>1161</v>
      </c>
      <c r="D627" s="483" t="s">
        <v>1186</v>
      </c>
      <c r="E627" s="155" t="s">
        <v>382</v>
      </c>
      <c r="F627" s="448">
        <v>6.58136043E8</v>
      </c>
      <c r="G627" s="448">
        <v>2270.0</v>
      </c>
      <c r="H627" s="484">
        <f>SUM(G627:G628)</f>
        <v>3370</v>
      </c>
      <c r="I627" s="485" t="str">
        <f>IFS(H627&gt;H629,"W",H627&lt;H629,"L",H627=H629,"D")</f>
        <v>L</v>
      </c>
      <c r="J627" s="459">
        <f t="array" ref="J627">iferror(if(I627="W",lookup(H627,{5000,10000,25000,50000,70000,100000},{150,300,800,1700,2300,3500}),lookup(H627,{5000,10000,25000,50000,70000,100000},{75,150,400,850,1150,1750})),0)</f>
        <v>0</v>
      </c>
      <c r="K627" s="436"/>
      <c r="L627" s="432"/>
      <c r="M627" s="432"/>
      <c r="N627" s="432"/>
      <c r="O627" s="432"/>
      <c r="P627" s="432"/>
      <c r="Q627" s="432"/>
      <c r="R627" s="432"/>
      <c r="S627" s="432"/>
      <c r="T627" s="432"/>
      <c r="U627" s="432"/>
      <c r="V627" s="432"/>
      <c r="W627" s="432"/>
      <c r="X627" s="432"/>
      <c r="Y627" s="432"/>
      <c r="Z627" s="432"/>
    </row>
    <row r="628">
      <c r="A628" s="481">
        <v>45848.0</v>
      </c>
      <c r="B628" s="441"/>
      <c r="C628" s="441"/>
      <c r="D628" s="501"/>
      <c r="E628" s="524" t="s">
        <v>634</v>
      </c>
      <c r="F628" s="448">
        <v>5.37926844E8</v>
      </c>
      <c r="G628" s="448">
        <v>1100.0</v>
      </c>
      <c r="H628" s="443"/>
      <c r="I628" s="45"/>
      <c r="J628" s="443"/>
      <c r="K628" s="436"/>
      <c r="L628" s="432"/>
      <c r="M628" s="432"/>
      <c r="N628" s="432"/>
      <c r="O628" s="432"/>
      <c r="P628" s="432"/>
      <c r="Q628" s="432"/>
      <c r="R628" s="432"/>
      <c r="S628" s="432"/>
      <c r="T628" s="432"/>
      <c r="U628" s="432"/>
      <c r="V628" s="432"/>
      <c r="W628" s="432"/>
      <c r="X628" s="432"/>
      <c r="Y628" s="432"/>
      <c r="Z628" s="432"/>
    </row>
    <row r="629">
      <c r="A629" s="481">
        <v>45848.0</v>
      </c>
      <c r="B629" s="441"/>
      <c r="C629" s="441"/>
      <c r="D629" s="483" t="s">
        <v>1168</v>
      </c>
      <c r="E629" s="102" t="s">
        <v>150</v>
      </c>
      <c r="F629" s="448">
        <v>6.69588083E8</v>
      </c>
      <c r="G629" s="448">
        <v>1350.0</v>
      </c>
      <c r="H629" s="484">
        <f>SUM(G629:G630)</f>
        <v>4450</v>
      </c>
      <c r="I629" s="485" t="str">
        <f>IFS(H629&gt;H627,"W",H629&lt;H627,"L",H629=H627,"D")</f>
        <v>W</v>
      </c>
      <c r="J629" s="459">
        <f t="array" ref="J629">iferror(if(I629="W",lookup(H629,{5000,10000,25000,50000,70000,100000},{150,300,800,1700,2300,3500}),lookup(H629,{5000,10000,25000,50000,70000,100000},{75,150,400,850,1150,1750})),0)</f>
        <v>0</v>
      </c>
      <c r="K629" s="436"/>
      <c r="L629" s="451" t="s">
        <v>428</v>
      </c>
      <c r="M629" s="432"/>
      <c r="N629" s="432"/>
      <c r="O629" s="432"/>
      <c r="P629" s="432"/>
      <c r="Q629" s="432"/>
      <c r="R629" s="432"/>
      <c r="S629" s="432"/>
      <c r="T629" s="432"/>
      <c r="U629" s="432"/>
      <c r="V629" s="432"/>
      <c r="W629" s="432"/>
      <c r="X629" s="432"/>
      <c r="Y629" s="432"/>
      <c r="Z629" s="432"/>
    </row>
    <row r="630">
      <c r="A630" s="481">
        <v>45848.0</v>
      </c>
      <c r="B630" s="45"/>
      <c r="C630" s="45"/>
      <c r="D630" s="501"/>
      <c r="E630" s="102" t="s">
        <v>943</v>
      </c>
      <c r="F630" s="448">
        <v>5.21047475E8</v>
      </c>
      <c r="G630" s="448">
        <v>3100.0</v>
      </c>
      <c r="H630" s="443"/>
      <c r="I630" s="45"/>
      <c r="J630" s="443"/>
      <c r="K630" s="436"/>
      <c r="L630" s="432"/>
      <c r="M630" s="432"/>
      <c r="N630" s="432"/>
      <c r="O630" s="432"/>
      <c r="P630" s="432"/>
      <c r="Q630" s="432"/>
      <c r="R630" s="432"/>
      <c r="S630" s="432"/>
      <c r="T630" s="432"/>
      <c r="U630" s="432"/>
      <c r="V630" s="432"/>
      <c r="W630" s="432"/>
      <c r="X630" s="432"/>
      <c r="Y630" s="432"/>
      <c r="Z630" s="432"/>
    </row>
    <row r="631">
      <c r="A631" s="481">
        <v>45848.0</v>
      </c>
      <c r="B631" s="482">
        <f>A631</f>
        <v>45848</v>
      </c>
      <c r="C631" s="483" t="s">
        <v>1163</v>
      </c>
      <c r="D631" s="483" t="s">
        <v>1232</v>
      </c>
      <c r="E631" s="525" t="s">
        <v>1250</v>
      </c>
      <c r="F631" s="448">
        <v>6.67784686E8</v>
      </c>
      <c r="G631" s="448">
        <v>10.0</v>
      </c>
      <c r="H631" s="484">
        <f>SUM(G631:G632)</f>
        <v>10040</v>
      </c>
      <c r="I631" s="485" t="str">
        <f>IFS(H631&gt;H633,"W",H631&lt;H633,"L",H631=H633,"D")</f>
        <v>W</v>
      </c>
      <c r="J631" s="459">
        <f t="array" ref="J631">iferror(if(I631="W",lookup(H631,{5000,10000,25000,50000,70000,100000},{150,300,800,1700,2300,3500}),lookup(H631,{5000,10000,25000,50000,70000,100000},{75,150,400,850,1150,1750})),0)</f>
        <v>300</v>
      </c>
      <c r="K631" s="436"/>
      <c r="L631" s="432"/>
      <c r="M631" s="432"/>
      <c r="N631" s="432"/>
      <c r="O631" s="432"/>
      <c r="P631" s="432"/>
      <c r="Q631" s="432"/>
      <c r="R631" s="432"/>
      <c r="S631" s="432"/>
      <c r="T631" s="432"/>
      <c r="U631" s="432"/>
      <c r="V631" s="432"/>
      <c r="W631" s="432"/>
      <c r="X631" s="432"/>
      <c r="Y631" s="432"/>
      <c r="Z631" s="432"/>
    </row>
    <row r="632">
      <c r="A632" s="481">
        <v>45848.0</v>
      </c>
      <c r="B632" s="441"/>
      <c r="C632" s="441"/>
      <c r="D632" s="501"/>
      <c r="E632" s="525" t="s">
        <v>410</v>
      </c>
      <c r="F632" s="448">
        <v>6.28822395E8</v>
      </c>
      <c r="G632" s="448">
        <v>10030.0</v>
      </c>
      <c r="H632" s="443"/>
      <c r="I632" s="45"/>
      <c r="J632" s="443"/>
      <c r="K632" s="436"/>
      <c r="L632" s="432"/>
      <c r="M632" s="432"/>
      <c r="N632" s="432"/>
      <c r="O632" s="432"/>
      <c r="P632" s="432"/>
      <c r="Q632" s="432"/>
      <c r="R632" s="432"/>
      <c r="S632" s="432"/>
      <c r="T632" s="432"/>
      <c r="U632" s="432"/>
      <c r="V632" s="432"/>
      <c r="W632" s="432"/>
      <c r="X632" s="432"/>
      <c r="Y632" s="432"/>
      <c r="Z632" s="432"/>
    </row>
    <row r="633">
      <c r="A633" s="481">
        <v>45848.0</v>
      </c>
      <c r="B633" s="441"/>
      <c r="C633" s="441"/>
      <c r="D633" s="483" t="s">
        <v>1233</v>
      </c>
      <c r="E633" s="183" t="s">
        <v>477</v>
      </c>
      <c r="F633" s="448">
        <v>4.00762251E8</v>
      </c>
      <c r="G633" s="448">
        <v>110.0</v>
      </c>
      <c r="H633" s="484">
        <f>SUM(G633:G634)</f>
        <v>120</v>
      </c>
      <c r="I633" s="485" t="str">
        <f>IFS(H633&gt;H631,"W",H633&lt;H631,"L",H633=H631,"D")</f>
        <v>L</v>
      </c>
      <c r="J633" s="459">
        <f t="array" ref="J633">iferror(if(I633="W",lookup(H633,{5000,10000,25000,50000,70000,100000},{150,300,800,1700,2300,3500}),lookup(H633,{5000,10000,25000,50000,70000,100000},{75,150,400,850,1150,1750})),0)</f>
        <v>0</v>
      </c>
      <c r="K633" s="436"/>
      <c r="L633" s="432"/>
      <c r="M633" s="432"/>
      <c r="N633" s="432"/>
      <c r="O633" s="432"/>
      <c r="P633" s="432"/>
      <c r="Q633" s="432"/>
      <c r="R633" s="432"/>
      <c r="S633" s="432"/>
      <c r="T633" s="432"/>
      <c r="U633" s="432"/>
      <c r="V633" s="432"/>
      <c r="W633" s="432"/>
      <c r="X633" s="432"/>
      <c r="Y633" s="432"/>
      <c r="Z633" s="432"/>
    </row>
    <row r="634">
      <c r="A634" s="481">
        <v>45848.0</v>
      </c>
      <c r="B634" s="45"/>
      <c r="C634" s="45"/>
      <c r="D634" s="501"/>
      <c r="E634" s="183" t="s">
        <v>1251</v>
      </c>
      <c r="F634" s="448">
        <v>6.73186855E8</v>
      </c>
      <c r="G634" s="448">
        <v>10.0</v>
      </c>
      <c r="H634" s="443"/>
      <c r="I634" s="45"/>
      <c r="J634" s="443"/>
      <c r="K634" s="436"/>
      <c r="L634" s="432"/>
      <c r="M634" s="432"/>
      <c r="N634" s="432"/>
      <c r="O634" s="432"/>
      <c r="P634" s="432"/>
      <c r="Q634" s="432"/>
      <c r="R634" s="432"/>
      <c r="S634" s="432"/>
      <c r="T634" s="432"/>
      <c r="U634" s="432"/>
      <c r="V634" s="432"/>
      <c r="W634" s="432"/>
      <c r="X634" s="432"/>
      <c r="Y634" s="432"/>
      <c r="Z634" s="432"/>
    </row>
    <row r="635">
      <c r="A635" s="481">
        <v>45848.0</v>
      </c>
      <c r="B635" s="482">
        <f>A635</f>
        <v>45848</v>
      </c>
      <c r="C635" s="483" t="s">
        <v>1166</v>
      </c>
      <c r="D635" s="483" t="s">
        <v>1183</v>
      </c>
      <c r="E635" s="148" t="s">
        <v>755</v>
      </c>
      <c r="F635" s="448">
        <v>6.8999334E8</v>
      </c>
      <c r="G635" s="448">
        <v>1030.0</v>
      </c>
      <c r="H635" s="484">
        <f>SUM(G635:G636)</f>
        <v>1040</v>
      </c>
      <c r="I635" s="485" t="str">
        <f>IFS(H635&gt;H637,"W",H635&lt;H637,"L",H635=H637,"D")</f>
        <v>L</v>
      </c>
      <c r="J635" s="459">
        <f t="array" ref="J635">iferror(if(I635="W",lookup(H635,{5000,10000,25000,50000,70000,100000},{150,300,800,1700,2300,3500}),lookup(H635,{5000,10000,25000,50000,70000,100000},{75,150,400,850,1150,1750})),0)</f>
        <v>0</v>
      </c>
      <c r="K635" s="436"/>
      <c r="L635" s="432"/>
      <c r="M635" s="432"/>
      <c r="N635" s="432"/>
      <c r="O635" s="432"/>
      <c r="P635" s="432"/>
      <c r="Q635" s="432"/>
      <c r="R635" s="432"/>
      <c r="S635" s="432"/>
      <c r="T635" s="432"/>
      <c r="U635" s="432"/>
      <c r="V635" s="432"/>
      <c r="W635" s="432"/>
      <c r="X635" s="432"/>
      <c r="Y635" s="432"/>
      <c r="Z635" s="432"/>
    </row>
    <row r="636">
      <c r="A636" s="481">
        <v>45848.0</v>
      </c>
      <c r="B636" s="441"/>
      <c r="C636" s="441"/>
      <c r="D636" s="501"/>
      <c r="E636" s="148" t="s">
        <v>287</v>
      </c>
      <c r="F636" s="448">
        <v>1.8792916E9</v>
      </c>
      <c r="G636" s="448">
        <v>10.0</v>
      </c>
      <c r="H636" s="443"/>
      <c r="I636" s="45"/>
      <c r="J636" s="443"/>
      <c r="K636" s="436"/>
      <c r="L636" s="432"/>
      <c r="M636" s="432"/>
      <c r="N636" s="432"/>
      <c r="O636" s="432"/>
      <c r="P636" s="432"/>
      <c r="Q636" s="432"/>
      <c r="R636" s="432"/>
      <c r="S636" s="432"/>
      <c r="T636" s="432"/>
      <c r="U636" s="432"/>
      <c r="V636" s="432"/>
      <c r="W636" s="432"/>
      <c r="X636" s="432"/>
      <c r="Y636" s="432"/>
      <c r="Z636" s="432"/>
    </row>
    <row r="637">
      <c r="A637" s="481">
        <v>45848.0</v>
      </c>
      <c r="B637" s="441"/>
      <c r="C637" s="441"/>
      <c r="D637" s="483" t="s">
        <v>1234</v>
      </c>
      <c r="E637" s="442" t="s">
        <v>723</v>
      </c>
      <c r="F637" s="448">
        <v>6.86189751E8</v>
      </c>
      <c r="G637" s="448">
        <v>951.0</v>
      </c>
      <c r="H637" s="484">
        <f>SUM(G637:G638)</f>
        <v>1782</v>
      </c>
      <c r="I637" s="485" t="str">
        <f>IFS(H637&gt;H635,"W",H637&lt;H635,"L",H637=H635,"D")</f>
        <v>W</v>
      </c>
      <c r="J637" s="459">
        <f t="array" ref="J637">iferror(if(I637="W",lookup(H637,{5000,10000,25000,50000,70000,100000},{150,300,800,1700,2300,3500}),lookup(H637,{5000,10000,25000,50000,70000,100000},{75,150,400,850,1150,1750})),0)</f>
        <v>0</v>
      </c>
      <c r="K637" s="436"/>
      <c r="L637" s="432"/>
      <c r="M637" s="432"/>
      <c r="N637" s="432"/>
      <c r="O637" s="432"/>
      <c r="P637" s="432"/>
      <c r="Q637" s="432"/>
      <c r="R637" s="432"/>
      <c r="S637" s="432"/>
      <c r="T637" s="432"/>
      <c r="U637" s="432"/>
      <c r="V637" s="432"/>
      <c r="W637" s="432"/>
      <c r="X637" s="432"/>
      <c r="Y637" s="432"/>
      <c r="Z637" s="432"/>
    </row>
    <row r="638">
      <c r="A638" s="481">
        <v>45848.0</v>
      </c>
      <c r="B638" s="45"/>
      <c r="C638" s="45"/>
      <c r="D638" s="501"/>
      <c r="E638" s="448" t="s">
        <v>449</v>
      </c>
      <c r="F638" s="448">
        <v>7.91728491E8</v>
      </c>
      <c r="G638" s="448">
        <v>831.0</v>
      </c>
      <c r="H638" s="443"/>
      <c r="I638" s="45"/>
      <c r="J638" s="443"/>
      <c r="K638" s="436"/>
      <c r="L638" s="432"/>
      <c r="M638" s="432"/>
      <c r="N638" s="432"/>
      <c r="O638" s="432"/>
      <c r="P638" s="432"/>
      <c r="Q638" s="432"/>
      <c r="R638" s="432"/>
      <c r="S638" s="432"/>
      <c r="T638" s="432"/>
      <c r="U638" s="432"/>
      <c r="V638" s="432"/>
      <c r="W638" s="432"/>
      <c r="X638" s="432"/>
      <c r="Y638" s="432"/>
      <c r="Z638" s="432"/>
    </row>
    <row r="639">
      <c r="A639" s="481">
        <v>45848.0</v>
      </c>
      <c r="B639" s="482">
        <f>A639</f>
        <v>45848</v>
      </c>
      <c r="C639" s="483" t="s">
        <v>1170</v>
      </c>
      <c r="D639" s="483" t="s">
        <v>1235</v>
      </c>
      <c r="E639" s="442" t="s">
        <v>693</v>
      </c>
      <c r="F639" s="448">
        <v>8.37011545E8</v>
      </c>
      <c r="G639" s="448">
        <v>1060.0</v>
      </c>
      <c r="H639" s="484">
        <f>SUM(G639:G640)</f>
        <v>2291</v>
      </c>
      <c r="I639" s="485" t="str">
        <f>IFS(H639&gt;H641,"W",H639&lt;H641,"L",H639=H641,"D")</f>
        <v>W</v>
      </c>
      <c r="J639" s="459">
        <f t="array" ref="J639">iferror(if(I639="W",lookup(H639,{5000,10000,25000,50000,70000,100000},{150,300,800,1700,2300,3500}),lookup(H639,{5000,10000,25000,50000,70000,100000},{75,150,400,850,1150,1750})),0)</f>
        <v>0</v>
      </c>
      <c r="K639" s="436"/>
      <c r="L639" s="432"/>
      <c r="M639" s="432"/>
      <c r="N639" s="432"/>
      <c r="O639" s="432"/>
      <c r="P639" s="432"/>
      <c r="Q639" s="432"/>
      <c r="R639" s="432"/>
      <c r="S639" s="432"/>
      <c r="T639" s="432"/>
      <c r="U639" s="432"/>
      <c r="V639" s="432"/>
      <c r="W639" s="432"/>
      <c r="X639" s="432"/>
      <c r="Y639" s="432"/>
      <c r="Z639" s="432"/>
    </row>
    <row r="640">
      <c r="A640" s="481">
        <v>45848.0</v>
      </c>
      <c r="B640" s="441"/>
      <c r="C640" s="441"/>
      <c r="D640" s="501"/>
      <c r="E640" s="502" t="s">
        <v>499</v>
      </c>
      <c r="F640" s="448">
        <v>5.87747066E8</v>
      </c>
      <c r="G640" s="448">
        <v>1231.0</v>
      </c>
      <c r="H640" s="443"/>
      <c r="I640" s="45"/>
      <c r="J640" s="443"/>
      <c r="K640" s="436"/>
      <c r="L640" s="432"/>
      <c r="M640" s="432"/>
      <c r="N640" s="432"/>
      <c r="O640" s="432"/>
      <c r="P640" s="432"/>
      <c r="Q640" s="432"/>
      <c r="R640" s="432"/>
      <c r="S640" s="432"/>
      <c r="T640" s="432"/>
      <c r="U640" s="432"/>
      <c r="V640" s="432"/>
      <c r="W640" s="432"/>
      <c r="X640" s="432"/>
      <c r="Y640" s="432"/>
      <c r="Z640" s="432"/>
    </row>
    <row r="641">
      <c r="A641" s="481">
        <v>45848.0</v>
      </c>
      <c r="B641" s="441"/>
      <c r="C641" s="441"/>
      <c r="D641" s="483" t="s">
        <v>1189</v>
      </c>
      <c r="E641" s="448" t="s">
        <v>524</v>
      </c>
      <c r="F641" s="448">
        <v>6.86189751E8</v>
      </c>
      <c r="G641" s="448">
        <v>70.0</v>
      </c>
      <c r="H641" s="484">
        <f>SUM(G641:G642)</f>
        <v>120</v>
      </c>
      <c r="I641" s="485" t="str">
        <f>IFS(H641&gt;H639,"W",H641&lt;H639,"L",H641=H639,"D")</f>
        <v>L</v>
      </c>
      <c r="J641" s="459">
        <f t="array" ref="J641">iferror(if(I641="W",lookup(H641,{5000,10000,25000,50000,70000,100000},{150,300,800,1700,2300,3500}),lookup(H641,{5000,10000,25000,50000,70000,100000},{75,150,400,850,1150,1750})),0)</f>
        <v>0</v>
      </c>
      <c r="K641" s="436"/>
      <c r="L641" s="432"/>
      <c r="M641" s="432"/>
      <c r="N641" s="432"/>
      <c r="O641" s="432"/>
      <c r="P641" s="432"/>
      <c r="Q641" s="432"/>
      <c r="R641" s="432"/>
      <c r="S641" s="432"/>
      <c r="T641" s="432"/>
      <c r="U641" s="432"/>
      <c r="V641" s="432"/>
      <c r="W641" s="432"/>
      <c r="X641" s="432"/>
      <c r="Y641" s="432"/>
      <c r="Z641" s="432"/>
    </row>
    <row r="642">
      <c r="A642" s="481">
        <v>45848.0</v>
      </c>
      <c r="B642" s="45"/>
      <c r="C642" s="45"/>
      <c r="D642" s="501"/>
      <c r="E642" s="502" t="s">
        <v>449</v>
      </c>
      <c r="F642" s="448">
        <v>7.91728491E8</v>
      </c>
      <c r="G642" s="448">
        <v>50.0</v>
      </c>
      <c r="H642" s="443"/>
      <c r="I642" s="45"/>
      <c r="J642" s="443"/>
      <c r="K642" s="436"/>
      <c r="L642" s="432"/>
      <c r="M642" s="432"/>
      <c r="N642" s="432"/>
      <c r="O642" s="432"/>
      <c r="P642" s="432"/>
      <c r="Q642" s="432"/>
      <c r="R642" s="432"/>
      <c r="S642" s="432"/>
      <c r="T642" s="432"/>
      <c r="U642" s="432"/>
      <c r="V642" s="432"/>
      <c r="W642" s="432"/>
      <c r="X642" s="432"/>
      <c r="Y642" s="432"/>
      <c r="Z642" s="432"/>
    </row>
    <row r="643">
      <c r="A643" s="481">
        <v>45848.0</v>
      </c>
      <c r="B643" s="482">
        <f>A643</f>
        <v>45848</v>
      </c>
      <c r="C643" s="483" t="s">
        <v>1172</v>
      </c>
      <c r="D643" s="483" t="s">
        <v>1236</v>
      </c>
      <c r="E643" s="448" t="s">
        <v>164</v>
      </c>
      <c r="F643" s="448">
        <v>8.08490653E8</v>
      </c>
      <c r="G643" s="448">
        <v>100.0</v>
      </c>
      <c r="H643" s="484">
        <f>SUM(G643:G644)</f>
        <v>130</v>
      </c>
      <c r="I643" s="485" t="str">
        <f>IFS(H643&gt;H645,"W",H643&lt;H645,"L",H643=H645,"D")</f>
        <v>W</v>
      </c>
      <c r="J643" s="459">
        <f t="array" ref="J643">iferror(if(I643="W",lookup(H643,{5000,10000,25000,50000,70000,100000},{150,300,800,1700,2300,3500}),lookup(H643,{5000,10000,25000,50000,70000,100000},{75,150,400,850,1150,1750})),0)</f>
        <v>0</v>
      </c>
      <c r="K643" s="436"/>
      <c r="L643" s="432"/>
      <c r="M643" s="432"/>
      <c r="N643" s="432"/>
      <c r="O643" s="432"/>
      <c r="P643" s="432"/>
      <c r="Q643" s="432"/>
      <c r="R643" s="432"/>
      <c r="S643" s="432"/>
      <c r="T643" s="432"/>
      <c r="U643" s="432"/>
      <c r="V643" s="432"/>
      <c r="W643" s="432"/>
      <c r="X643" s="432"/>
      <c r="Y643" s="432"/>
      <c r="Z643" s="432"/>
    </row>
    <row r="644">
      <c r="A644" s="481">
        <v>45848.0</v>
      </c>
      <c r="B644" s="441"/>
      <c r="C644" s="441"/>
      <c r="D644" s="501"/>
      <c r="E644" s="502" t="s">
        <v>1252</v>
      </c>
      <c r="F644" s="448">
        <v>5.61656213E8</v>
      </c>
      <c r="G644" s="448">
        <v>30.0</v>
      </c>
      <c r="H644" s="443"/>
      <c r="I644" s="45"/>
      <c r="J644" s="443"/>
      <c r="K644" s="436"/>
      <c r="L644" s="432"/>
      <c r="M644" s="432"/>
      <c r="N644" s="432"/>
      <c r="O644" s="432"/>
      <c r="P644" s="432"/>
      <c r="Q644" s="432"/>
      <c r="R644" s="432"/>
      <c r="S644" s="432"/>
      <c r="T644" s="432"/>
      <c r="U644" s="432"/>
      <c r="V644" s="432"/>
      <c r="W644" s="432"/>
      <c r="X644" s="432"/>
      <c r="Y644" s="432"/>
      <c r="Z644" s="432"/>
    </row>
    <row r="645">
      <c r="A645" s="481">
        <v>45848.0</v>
      </c>
      <c r="B645" s="441"/>
      <c r="C645" s="441"/>
      <c r="D645" s="483" t="s">
        <v>1238</v>
      </c>
      <c r="E645" s="444" t="s">
        <v>370</v>
      </c>
      <c r="F645" s="448">
        <v>6.59060208E8</v>
      </c>
      <c r="G645" s="448">
        <v>0.0</v>
      </c>
      <c r="H645" s="484">
        <f>SUM(G645:G646)</f>
        <v>0</v>
      </c>
      <c r="I645" s="485" t="str">
        <f>IFS(H645&gt;H643,"W",H645&lt;H643,"L",H645=H643,"D")</f>
        <v>L</v>
      </c>
      <c r="J645" s="459">
        <f t="array" ref="J645">iferror(if(I645="W",lookup(H645,{5000,10000,25000,50000,70000,100000},{150,300,800,1700,2300,3500}),lookup(H645,{5000,10000,25000,50000,70000,100000},{75,150,400,850,1150,1750})),0)</f>
        <v>0</v>
      </c>
      <c r="K645" s="436"/>
      <c r="L645" s="432"/>
      <c r="M645" s="432"/>
      <c r="N645" s="432"/>
      <c r="O645" s="432"/>
      <c r="P645" s="432"/>
      <c r="Q645" s="432"/>
      <c r="R645" s="432"/>
      <c r="S645" s="432"/>
      <c r="T645" s="432"/>
      <c r="U645" s="432"/>
      <c r="V645" s="432"/>
      <c r="W645" s="432"/>
      <c r="X645" s="432"/>
      <c r="Y645" s="432"/>
      <c r="Z645" s="432"/>
    </row>
    <row r="646">
      <c r="A646" s="481">
        <v>45848.0</v>
      </c>
      <c r="B646" s="45"/>
      <c r="C646" s="45"/>
      <c r="D646" s="501"/>
      <c r="E646" s="444" t="s">
        <v>162</v>
      </c>
      <c r="F646" s="502">
        <v>8.33635123E8</v>
      </c>
      <c r="G646" s="502">
        <v>0.0</v>
      </c>
      <c r="H646" s="443"/>
      <c r="I646" s="45"/>
      <c r="J646" s="443"/>
      <c r="K646" s="436"/>
      <c r="L646" s="432"/>
      <c r="M646" s="432"/>
      <c r="N646" s="432"/>
      <c r="O646" s="432"/>
      <c r="P646" s="432"/>
      <c r="Q646" s="432"/>
      <c r="R646" s="432"/>
      <c r="S646" s="432"/>
      <c r="T646" s="432"/>
      <c r="U646" s="432"/>
      <c r="V646" s="432"/>
      <c r="W646" s="432"/>
      <c r="X646" s="432"/>
      <c r="Y646" s="432"/>
      <c r="Z646" s="432"/>
    </row>
    <row r="647">
      <c r="A647" s="481">
        <v>45848.0</v>
      </c>
      <c r="B647" s="482">
        <f>A647</f>
        <v>45848</v>
      </c>
      <c r="C647" s="483" t="s">
        <v>1174</v>
      </c>
      <c r="D647" s="483" t="s">
        <v>1239</v>
      </c>
      <c r="E647" s="148">
        <v>3.13544867E8</v>
      </c>
      <c r="F647" s="448">
        <v>1.830963821E9</v>
      </c>
      <c r="G647" s="448">
        <v>30000.0</v>
      </c>
      <c r="H647" s="484">
        <f>SUM(G647:G648)</f>
        <v>52000</v>
      </c>
      <c r="I647" s="485" t="str">
        <f>IFS(H647&gt;H649,"W",H647&lt;H649,"L",H647=H649,"D")</f>
        <v>W</v>
      </c>
      <c r="J647" s="459">
        <f t="array" ref="J647">iferror(if(I647="W",lookup(H647,{5000,10000,25000,50000,70000,100000},{150,300,800,1700,2300,3500}),lookup(H647,{5000,10000,25000,50000,70000,100000},{75,150,400,850,1150,1750})),0)</f>
        <v>1700</v>
      </c>
      <c r="K647" s="436"/>
      <c r="L647" s="432"/>
      <c r="M647" s="432"/>
      <c r="N647" s="432"/>
      <c r="O647" s="432"/>
      <c r="P647" s="432"/>
      <c r="Q647" s="432"/>
      <c r="R647" s="432"/>
      <c r="S647" s="432"/>
      <c r="T647" s="432"/>
      <c r="U647" s="432"/>
      <c r="V647" s="432"/>
      <c r="W647" s="432"/>
      <c r="X647" s="432"/>
      <c r="Y647" s="432"/>
      <c r="Z647" s="432"/>
    </row>
    <row r="648">
      <c r="A648" s="481">
        <v>45848.0</v>
      </c>
      <c r="B648" s="441"/>
      <c r="C648" s="441"/>
      <c r="D648" s="501"/>
      <c r="E648" s="148" t="s">
        <v>307</v>
      </c>
      <c r="F648" s="502">
        <v>5.82217237E8</v>
      </c>
      <c r="G648" s="502">
        <v>22000.0</v>
      </c>
      <c r="H648" s="443"/>
      <c r="I648" s="45"/>
      <c r="J648" s="443"/>
      <c r="K648" s="436"/>
      <c r="L648" s="432"/>
      <c r="M648" s="432"/>
      <c r="N648" s="432"/>
      <c r="O648" s="432"/>
      <c r="P648" s="432"/>
      <c r="Q648" s="432"/>
      <c r="R648" s="432"/>
      <c r="S648" s="432"/>
      <c r="T648" s="432"/>
      <c r="U648" s="432"/>
      <c r="V648" s="432"/>
      <c r="W648" s="432"/>
      <c r="X648" s="432"/>
      <c r="Y648" s="432"/>
      <c r="Z648" s="432"/>
    </row>
    <row r="649">
      <c r="A649" s="481">
        <v>45848.0</v>
      </c>
      <c r="B649" s="441"/>
      <c r="C649" s="441"/>
      <c r="D649" s="483" t="s">
        <v>1188</v>
      </c>
      <c r="E649" s="513" t="s">
        <v>448</v>
      </c>
      <c r="F649" s="448">
        <v>5.86294912E8</v>
      </c>
      <c r="G649" s="448">
        <v>240.0</v>
      </c>
      <c r="H649" s="484">
        <f>SUM(G649:G650)</f>
        <v>441</v>
      </c>
      <c r="I649" s="485" t="str">
        <f>IFS(H649&gt;H647,"W",H649&lt;H647,"L",H649=H647,"D")</f>
        <v>L</v>
      </c>
      <c r="J649" s="459">
        <f t="array" ref="J649">iferror(if(I649="W",lookup(H649,{5000,10000,25000,50000,70000,100000},{150,300,800,1700,2300,3500}),lookup(H649,{5000,10000,25000,50000,70000,100000},{75,150,400,850,1150,1750})),0)</f>
        <v>0</v>
      </c>
      <c r="K649" s="436"/>
      <c r="L649" s="432"/>
      <c r="M649" s="432"/>
      <c r="N649" s="432"/>
      <c r="O649" s="432"/>
      <c r="P649" s="432"/>
      <c r="Q649" s="432"/>
      <c r="R649" s="432"/>
      <c r="S649" s="432"/>
      <c r="T649" s="432"/>
      <c r="U649" s="432"/>
      <c r="V649" s="432"/>
      <c r="W649" s="432"/>
      <c r="X649" s="432"/>
      <c r="Y649" s="432"/>
      <c r="Z649" s="432"/>
    </row>
    <row r="650">
      <c r="A650" s="481">
        <v>45848.0</v>
      </c>
      <c r="B650" s="45"/>
      <c r="C650" s="45"/>
      <c r="D650" s="501"/>
      <c r="E650" s="513" t="s">
        <v>447</v>
      </c>
      <c r="F650" s="502">
        <v>6.88838262E8</v>
      </c>
      <c r="G650" s="502">
        <v>201.0</v>
      </c>
      <c r="H650" s="443"/>
      <c r="I650" s="45"/>
      <c r="J650" s="443"/>
      <c r="K650" s="436"/>
      <c r="L650" s="432"/>
      <c r="M650" s="432"/>
      <c r="N650" s="432"/>
      <c r="O650" s="432"/>
      <c r="P650" s="432"/>
      <c r="Q650" s="432"/>
      <c r="R650" s="432"/>
      <c r="S650" s="432"/>
      <c r="T650" s="432"/>
      <c r="U650" s="432"/>
      <c r="V650" s="432"/>
      <c r="W650" s="432"/>
      <c r="X650" s="432"/>
      <c r="Y650" s="432"/>
      <c r="Z650" s="432"/>
    </row>
    <row r="651">
      <c r="A651" s="479" t="s">
        <v>116</v>
      </c>
      <c r="B651" s="480" t="s">
        <v>16</v>
      </c>
      <c r="C651" s="430" t="s">
        <v>1039</v>
      </c>
      <c r="D651" s="430" t="s">
        <v>118</v>
      </c>
      <c r="E651" s="431" t="s">
        <v>1040</v>
      </c>
      <c r="F651" s="430" t="s">
        <v>1041</v>
      </c>
      <c r="G651" s="430" t="s">
        <v>121</v>
      </c>
      <c r="H651" s="430" t="s">
        <v>1135</v>
      </c>
      <c r="I651" s="430" t="s">
        <v>122</v>
      </c>
      <c r="J651" s="430" t="s">
        <v>9</v>
      </c>
      <c r="K651" s="431" t="s">
        <v>52</v>
      </c>
      <c r="L651" s="432"/>
      <c r="M651" s="432"/>
      <c r="N651" s="432"/>
      <c r="O651" s="432"/>
      <c r="P651" s="432"/>
      <c r="Q651" s="432"/>
      <c r="R651" s="432"/>
      <c r="S651" s="432"/>
      <c r="T651" s="432"/>
      <c r="U651" s="432"/>
      <c r="V651" s="432"/>
      <c r="W651" s="432"/>
      <c r="X651" s="432"/>
      <c r="Y651" s="432"/>
      <c r="Z651" s="432"/>
    </row>
    <row r="652">
      <c r="A652" s="481">
        <v>45849.0</v>
      </c>
      <c r="B652" s="482">
        <f>A652</f>
        <v>45849</v>
      </c>
      <c r="C652" s="483" t="s">
        <v>1136</v>
      </c>
      <c r="D652" s="511" t="s">
        <v>1197</v>
      </c>
      <c r="E652" s="442"/>
      <c r="F652" s="442"/>
      <c r="G652" s="442"/>
      <c r="H652" s="484">
        <f>SUM(G652:G653)</f>
        <v>0</v>
      </c>
      <c r="I652" s="485" t="str">
        <f>IFS(H652&gt;H654,"W",H652&lt;H654,"L",H652=H654,"D")</f>
        <v>D</v>
      </c>
      <c r="J652" s="459">
        <f t="array" ref="J652">iferror(if(I652="W",lookup(H652,{5000,10000,25000,50000,70000,100000},{150,300,800,1700,2300,3500}),lookup(H652,{5000,10000,25000,50000,70000,100000},{75,150,400,850,1150,1750})),0)</f>
        <v>0</v>
      </c>
      <c r="K652" s="498" t="s">
        <v>132</v>
      </c>
      <c r="L652" s="432"/>
      <c r="M652" s="432"/>
      <c r="N652" s="432"/>
      <c r="O652" s="432"/>
      <c r="P652" s="432"/>
      <c r="Q652" s="432"/>
      <c r="R652" s="432"/>
      <c r="S652" s="432"/>
      <c r="T652" s="432"/>
      <c r="U652" s="432"/>
      <c r="V652" s="432"/>
      <c r="W652" s="432"/>
      <c r="X652" s="432"/>
      <c r="Y652" s="432"/>
      <c r="Z652" s="432"/>
    </row>
    <row r="653">
      <c r="A653" s="481">
        <v>45849.0</v>
      </c>
      <c r="B653" s="441"/>
      <c r="C653" s="441"/>
      <c r="D653" s="486"/>
      <c r="E653" s="442"/>
      <c r="F653" s="442"/>
      <c r="G653" s="442"/>
      <c r="H653" s="443"/>
      <c r="I653" s="45"/>
      <c r="J653" s="443"/>
      <c r="K653" s="498" t="s">
        <v>132</v>
      </c>
      <c r="L653" s="432"/>
      <c r="M653" s="432"/>
      <c r="N653" s="432"/>
      <c r="O653" s="432"/>
      <c r="P653" s="432"/>
      <c r="Q653" s="432"/>
      <c r="R653" s="432"/>
      <c r="S653" s="432"/>
      <c r="T653" s="432"/>
      <c r="U653" s="432"/>
      <c r="V653" s="432"/>
      <c r="W653" s="432"/>
      <c r="X653" s="432"/>
      <c r="Y653" s="432"/>
      <c r="Z653" s="432"/>
    </row>
    <row r="654">
      <c r="A654" s="481">
        <v>45849.0</v>
      </c>
      <c r="B654" s="441"/>
      <c r="C654" s="441"/>
      <c r="D654" s="511" t="s">
        <v>1198</v>
      </c>
      <c r="E654" s="442" t="s">
        <v>710</v>
      </c>
      <c r="F654" s="448">
        <v>6.5374562E8</v>
      </c>
      <c r="G654" s="442"/>
      <c r="H654" s="484">
        <f>SUM(G654:G655)</f>
        <v>0</v>
      </c>
      <c r="I654" s="485" t="str">
        <f>IFS(H654&gt;H652,"W",H654&lt;H652,"L",H654=H652,"D")</f>
        <v>D</v>
      </c>
      <c r="J654" s="459">
        <f t="array" ref="J654">iferror(if(I654="W",lookup(H654,{5000,10000,25000,50000,70000,100000},{150,300,800,1700,2300,3500}),lookup(H654,{5000,10000,25000,50000,70000,100000},{75,150,400,850,1150,1750})),0)</f>
        <v>0</v>
      </c>
      <c r="K654" s="498" t="s">
        <v>132</v>
      </c>
      <c r="L654" s="432"/>
      <c r="M654" s="432"/>
      <c r="N654" s="432"/>
      <c r="O654" s="432"/>
      <c r="P654" s="432"/>
      <c r="Q654" s="432"/>
      <c r="R654" s="432"/>
      <c r="S654" s="432"/>
      <c r="T654" s="432"/>
      <c r="U654" s="432"/>
      <c r="V654" s="432"/>
      <c r="W654" s="432"/>
      <c r="X654" s="432"/>
      <c r="Y654" s="432"/>
      <c r="Z654" s="432"/>
    </row>
    <row r="655">
      <c r="A655" s="481">
        <v>45849.0</v>
      </c>
      <c r="B655" s="45"/>
      <c r="C655" s="45"/>
      <c r="D655" s="486"/>
      <c r="E655" s="442" t="s">
        <v>326</v>
      </c>
      <c r="F655" s="448">
        <v>6.72731344E8</v>
      </c>
      <c r="G655" s="442"/>
      <c r="H655" s="443"/>
      <c r="I655" s="45"/>
      <c r="J655" s="443"/>
      <c r="K655" s="498" t="s">
        <v>132</v>
      </c>
      <c r="L655" s="432"/>
      <c r="M655" s="432"/>
      <c r="N655" s="432"/>
      <c r="O655" s="432"/>
      <c r="P655" s="432"/>
      <c r="Q655" s="432"/>
      <c r="R655" s="432"/>
      <c r="S655" s="432"/>
      <c r="T655" s="432"/>
      <c r="U655" s="432"/>
      <c r="V655" s="432"/>
      <c r="W655" s="432"/>
      <c r="X655" s="432"/>
      <c r="Y655" s="432"/>
      <c r="Z655" s="432"/>
    </row>
    <row r="656">
      <c r="A656" s="481">
        <v>45849.0</v>
      </c>
      <c r="B656" s="482">
        <f>A656</f>
        <v>45849</v>
      </c>
      <c r="C656" s="483" t="s">
        <v>1141</v>
      </c>
      <c r="D656" s="511" t="s">
        <v>1241</v>
      </c>
      <c r="E656" s="442" t="s">
        <v>491</v>
      </c>
      <c r="F656" s="448">
        <v>7.79904997E8</v>
      </c>
      <c r="G656" s="442"/>
      <c r="H656" s="484">
        <f>SUM(G656:G657)</f>
        <v>0</v>
      </c>
      <c r="I656" s="485" t="str">
        <f>IFS(H656&gt;H658,"W",H656&lt;H658,"L",H656=H658,"D")</f>
        <v>D</v>
      </c>
      <c r="J656" s="459">
        <f t="array" ref="J656">iferror(if(I656="W",lookup(H656,{5000,10000,25000,50000,70000,100000},{150,300,800,1700,2300,3500}),lookup(H656,{5000,10000,25000,50000,70000,100000},{75,150,400,850,1150,1750})),0)</f>
        <v>0</v>
      </c>
      <c r="K656" s="498" t="s">
        <v>132</v>
      </c>
      <c r="L656" s="432"/>
      <c r="M656" s="432"/>
      <c r="N656" s="432"/>
      <c r="O656" s="432"/>
      <c r="P656" s="432"/>
      <c r="Q656" s="432"/>
      <c r="R656" s="432"/>
      <c r="S656" s="432"/>
      <c r="T656" s="432"/>
      <c r="U656" s="432"/>
      <c r="V656" s="432"/>
      <c r="W656" s="432"/>
      <c r="X656" s="432"/>
      <c r="Y656" s="432"/>
      <c r="Z656" s="432"/>
    </row>
    <row r="657">
      <c r="A657" s="481">
        <v>45849.0</v>
      </c>
      <c r="B657" s="441"/>
      <c r="C657" s="441"/>
      <c r="D657" s="486"/>
      <c r="E657" s="442"/>
      <c r="F657" s="442"/>
      <c r="G657" s="442"/>
      <c r="H657" s="443"/>
      <c r="I657" s="45"/>
      <c r="J657" s="443"/>
      <c r="K657" s="498" t="s">
        <v>132</v>
      </c>
      <c r="L657" s="432"/>
      <c r="M657" s="432"/>
      <c r="N657" s="432"/>
      <c r="O657" s="432"/>
      <c r="P657" s="432"/>
      <c r="Q657" s="432"/>
      <c r="R657" s="432"/>
      <c r="S657" s="432"/>
      <c r="T657" s="432"/>
      <c r="U657" s="432"/>
      <c r="V657" s="432"/>
      <c r="W657" s="432"/>
      <c r="X657" s="432"/>
      <c r="Y657" s="432"/>
      <c r="Z657" s="432"/>
    </row>
    <row r="658">
      <c r="A658" s="481">
        <v>45849.0</v>
      </c>
      <c r="B658" s="441"/>
      <c r="C658" s="441"/>
      <c r="D658" s="511" t="s">
        <v>1253</v>
      </c>
      <c r="E658" s="155" t="s">
        <v>438</v>
      </c>
      <c r="F658" s="502">
        <v>5.39620256E8</v>
      </c>
      <c r="G658" s="487"/>
      <c r="H658" s="484">
        <f>SUM(G658:G659)</f>
        <v>0</v>
      </c>
      <c r="I658" s="485" t="str">
        <f>IFS(H658&gt;H656,"W",H658&lt;H656,"L",H658=H656,"D")</f>
        <v>D</v>
      </c>
      <c r="J658" s="459">
        <f t="array" ref="J658">iferror(if(I658="W",lookup(H658,{5000,10000,25000,50000,70000,100000},{150,300,800,1700,2300,3500}),lookup(H658,{5000,10000,25000,50000,70000,100000},{75,150,400,850,1150,1750})),0)</f>
        <v>0</v>
      </c>
      <c r="K658" s="498" t="s">
        <v>132</v>
      </c>
      <c r="L658" s="432"/>
      <c r="M658" s="432"/>
      <c r="N658" s="432"/>
      <c r="O658" s="432"/>
      <c r="P658" s="432"/>
      <c r="Q658" s="432"/>
      <c r="R658" s="432"/>
      <c r="S658" s="432"/>
      <c r="T658" s="432"/>
      <c r="U658" s="432"/>
      <c r="V658" s="432"/>
      <c r="W658" s="432"/>
      <c r="X658" s="432"/>
      <c r="Y658" s="432"/>
      <c r="Z658" s="432"/>
    </row>
    <row r="659">
      <c r="A659" s="481">
        <v>45849.0</v>
      </c>
      <c r="B659" s="45"/>
      <c r="C659" s="45"/>
      <c r="D659" s="486"/>
      <c r="E659" s="503" t="s">
        <v>455</v>
      </c>
      <c r="F659" s="448">
        <v>8.38710935E8</v>
      </c>
      <c r="G659" s="442"/>
      <c r="H659" s="443"/>
      <c r="I659" s="45"/>
      <c r="J659" s="443"/>
      <c r="K659" s="498" t="s">
        <v>132</v>
      </c>
      <c r="L659" s="432"/>
      <c r="M659" s="432"/>
      <c r="N659" s="432"/>
      <c r="O659" s="432"/>
      <c r="P659" s="432"/>
      <c r="Q659" s="432"/>
      <c r="R659" s="432"/>
      <c r="S659" s="432"/>
      <c r="T659" s="432"/>
      <c r="U659" s="432"/>
      <c r="V659" s="432"/>
      <c r="W659" s="432"/>
      <c r="X659" s="432"/>
      <c r="Y659" s="432"/>
      <c r="Z659" s="432"/>
    </row>
    <row r="660">
      <c r="A660" s="481">
        <v>45849.0</v>
      </c>
      <c r="B660" s="482">
        <f>A660</f>
        <v>45849</v>
      </c>
      <c r="C660" s="483" t="s">
        <v>1142</v>
      </c>
      <c r="D660" s="511" t="s">
        <v>1205</v>
      </c>
      <c r="E660" s="448">
        <v>6.73519272E8</v>
      </c>
      <c r="F660" s="448">
        <v>4.61321864E8</v>
      </c>
      <c r="G660" s="448">
        <v>1420.0</v>
      </c>
      <c r="H660" s="484">
        <f>SUM(G660:G661)</f>
        <v>1530</v>
      </c>
      <c r="I660" s="485" t="str">
        <f>IFS(H660&gt;H662,"W",H660&lt;H662,"L",H660=H662,"D")</f>
        <v>L</v>
      </c>
      <c r="J660" s="459">
        <f t="array" ref="J660">iferror(if(I660="W",lookup(H660,{5000,10000,25000,50000,70000,100000},{150,300,800,1700,2300,3500}),lookup(H660,{5000,10000,25000,50000,70000,100000},{75,150,400,850,1150,1750})),0)</f>
        <v>0</v>
      </c>
      <c r="K660" s="436"/>
      <c r="L660" s="432"/>
      <c r="M660" s="432"/>
      <c r="N660" s="432"/>
      <c r="O660" s="432"/>
      <c r="P660" s="432"/>
      <c r="Q660" s="432"/>
      <c r="R660" s="432"/>
      <c r="S660" s="432"/>
      <c r="T660" s="432"/>
      <c r="U660" s="432"/>
      <c r="V660" s="432"/>
      <c r="W660" s="432"/>
      <c r="X660" s="432"/>
      <c r="Y660" s="432"/>
      <c r="Z660" s="432"/>
    </row>
    <row r="661">
      <c r="A661" s="481">
        <v>45849.0</v>
      </c>
      <c r="B661" s="441"/>
      <c r="C661" s="441"/>
      <c r="D661" s="486"/>
      <c r="E661" s="448" t="s">
        <v>226</v>
      </c>
      <c r="F661" s="448">
        <v>5.94266288E8</v>
      </c>
      <c r="G661" s="448">
        <v>110.0</v>
      </c>
      <c r="H661" s="443"/>
      <c r="I661" s="45"/>
      <c r="J661" s="443"/>
      <c r="K661" s="436"/>
      <c r="L661" s="432"/>
      <c r="M661" s="432"/>
      <c r="N661" s="432"/>
      <c r="O661" s="432"/>
      <c r="P661" s="432"/>
      <c r="Q661" s="432"/>
      <c r="R661" s="432"/>
      <c r="S661" s="432"/>
      <c r="T661" s="432"/>
      <c r="U661" s="432"/>
      <c r="V661" s="432"/>
      <c r="W661" s="432"/>
      <c r="X661" s="432"/>
      <c r="Y661" s="432"/>
      <c r="Z661" s="432"/>
    </row>
    <row r="662">
      <c r="A662" s="481">
        <v>45849.0</v>
      </c>
      <c r="B662" s="441"/>
      <c r="C662" s="441"/>
      <c r="D662" s="511" t="s">
        <v>1139</v>
      </c>
      <c r="E662" s="444" t="s">
        <v>162</v>
      </c>
      <c r="F662" s="448">
        <v>8.33635123E8</v>
      </c>
      <c r="G662" s="448">
        <v>100.0</v>
      </c>
      <c r="H662" s="484">
        <f>SUM(G662:G663)</f>
        <v>1800</v>
      </c>
      <c r="I662" s="485" t="str">
        <f>IFS(H662&gt;H660,"W",H662&lt;H660,"L",H662=H660,"D")</f>
        <v>W</v>
      </c>
      <c r="J662" s="459">
        <f t="array" ref="J662">iferror(if(I662="W",lookup(H662,{5000,10000,25000,50000,70000,100000},{150,300,800,1700,2300,3500}),lookup(H662,{5000,10000,25000,50000,70000,100000},{75,150,400,850,1150,1750})),0)</f>
        <v>0</v>
      </c>
      <c r="K662" s="436"/>
      <c r="L662" s="432"/>
      <c r="M662" s="432"/>
      <c r="N662" s="432"/>
      <c r="O662" s="432"/>
      <c r="P662" s="432"/>
      <c r="Q662" s="432"/>
      <c r="R662" s="432"/>
      <c r="S662" s="432"/>
      <c r="T662" s="432"/>
      <c r="U662" s="432"/>
      <c r="V662" s="432"/>
      <c r="W662" s="432"/>
      <c r="X662" s="432"/>
      <c r="Y662" s="432"/>
      <c r="Z662" s="432"/>
    </row>
    <row r="663">
      <c r="A663" s="481">
        <v>45849.0</v>
      </c>
      <c r="B663" s="45"/>
      <c r="C663" s="45"/>
      <c r="D663" s="486"/>
      <c r="E663" s="444" t="s">
        <v>354</v>
      </c>
      <c r="F663" s="448">
        <v>6.63505369E8</v>
      </c>
      <c r="G663" s="448">
        <v>1700.0</v>
      </c>
      <c r="H663" s="443"/>
      <c r="I663" s="45"/>
      <c r="J663" s="443"/>
      <c r="K663" s="436"/>
      <c r="L663" s="432"/>
      <c r="M663" s="432"/>
      <c r="N663" s="432"/>
      <c r="O663" s="432"/>
      <c r="P663" s="432"/>
      <c r="Q663" s="432"/>
      <c r="R663" s="432"/>
      <c r="S663" s="432"/>
      <c r="T663" s="432"/>
      <c r="U663" s="432"/>
      <c r="V663" s="432"/>
      <c r="W663" s="432"/>
      <c r="X663" s="432"/>
      <c r="Y663" s="432"/>
      <c r="Z663" s="432"/>
    </row>
    <row r="664">
      <c r="A664" s="481">
        <v>45849.0</v>
      </c>
      <c r="B664" s="482">
        <f>A664</f>
        <v>45849</v>
      </c>
      <c r="C664" s="483" t="s">
        <v>1144</v>
      </c>
      <c r="D664" s="511" t="s">
        <v>1158</v>
      </c>
      <c r="E664" s="514" t="s">
        <v>176</v>
      </c>
      <c r="F664" s="448">
        <v>7.28603229E8</v>
      </c>
      <c r="G664" s="448">
        <v>2200.0</v>
      </c>
      <c r="H664" s="484">
        <f>SUM(G664:G665)</f>
        <v>2460</v>
      </c>
      <c r="I664" s="485" t="str">
        <f>IFS(H664&gt;H666,"W",H664&lt;H666,"L",H664=H666,"D")</f>
        <v>W</v>
      </c>
      <c r="J664" s="459">
        <f t="array" ref="J664">iferror(if(I664="W",lookup(H664,{5000,10000,25000,50000,70000,100000},{150,300,800,1700,2300,3500}),lookup(H664,{5000,10000,25000,50000,70000,100000},{75,150,400,850,1150,1750})),0)</f>
        <v>0</v>
      </c>
      <c r="K664" s="436"/>
      <c r="L664" s="432"/>
      <c r="M664" s="432"/>
      <c r="N664" s="432"/>
      <c r="O664" s="432"/>
      <c r="P664" s="432"/>
      <c r="Q664" s="432"/>
      <c r="R664" s="432"/>
      <c r="S664" s="432"/>
      <c r="T664" s="432"/>
      <c r="U664" s="432"/>
      <c r="V664" s="432"/>
      <c r="W664" s="432"/>
      <c r="X664" s="432"/>
      <c r="Y664" s="432"/>
      <c r="Z664" s="432"/>
    </row>
    <row r="665">
      <c r="A665" s="481">
        <v>45849.0</v>
      </c>
      <c r="B665" s="441"/>
      <c r="C665" s="441"/>
      <c r="D665" s="486"/>
      <c r="E665" s="509" t="s">
        <v>357</v>
      </c>
      <c r="F665" s="448">
        <v>5.04349393E8</v>
      </c>
      <c r="G665" s="448">
        <v>260.0</v>
      </c>
      <c r="H665" s="443"/>
      <c r="I665" s="45"/>
      <c r="J665" s="443"/>
      <c r="K665" s="436"/>
      <c r="L665" s="432"/>
      <c r="M665" s="432"/>
      <c r="N665" s="432"/>
      <c r="O665" s="432"/>
      <c r="P665" s="432"/>
      <c r="Q665" s="432"/>
      <c r="R665" s="432"/>
      <c r="S665" s="432"/>
      <c r="T665" s="432"/>
      <c r="U665" s="432"/>
      <c r="V665" s="432"/>
      <c r="W665" s="432"/>
      <c r="X665" s="432"/>
      <c r="Y665" s="432"/>
      <c r="Z665" s="432"/>
    </row>
    <row r="666">
      <c r="A666" s="481">
        <v>45849.0</v>
      </c>
      <c r="B666" s="441"/>
      <c r="C666" s="441"/>
      <c r="D666" s="511" t="s">
        <v>1159</v>
      </c>
      <c r="E666" s="107" t="s">
        <v>364</v>
      </c>
      <c r="F666" s="448">
        <v>8.06954002E8</v>
      </c>
      <c r="G666" s="448">
        <v>1700.0</v>
      </c>
      <c r="H666" s="484">
        <f>SUM(G666:G667)</f>
        <v>2300</v>
      </c>
      <c r="I666" s="485" t="str">
        <f>IFS(H666&gt;H664,"W",H666&lt;H664,"L",H666=H664,"D")</f>
        <v>L</v>
      </c>
      <c r="J666" s="459">
        <f t="array" ref="J666">iferror(if(I666="W",lookup(H666,{5000,10000,25000,50000,70000,100000},{150,300,800,1700,2300,3500}),lookup(H666,{5000,10000,25000,50000,70000,100000},{75,150,400,850,1150,1750})),0)</f>
        <v>0</v>
      </c>
      <c r="K666" s="436"/>
      <c r="L666" s="432"/>
      <c r="M666" s="432"/>
      <c r="N666" s="432"/>
      <c r="O666" s="432"/>
      <c r="P666" s="432"/>
      <c r="Q666" s="432"/>
      <c r="R666" s="432"/>
      <c r="S666" s="432"/>
      <c r="T666" s="432"/>
      <c r="U666" s="432"/>
      <c r="V666" s="432"/>
      <c r="W666" s="432"/>
      <c r="X666" s="432"/>
      <c r="Y666" s="432"/>
      <c r="Z666" s="432"/>
    </row>
    <row r="667">
      <c r="A667" s="481">
        <v>45849.0</v>
      </c>
      <c r="B667" s="45"/>
      <c r="C667" s="45"/>
      <c r="D667" s="486"/>
      <c r="E667" s="107" t="s">
        <v>251</v>
      </c>
      <c r="F667" s="448">
        <v>7.25853031E8</v>
      </c>
      <c r="G667" s="448">
        <v>600.0</v>
      </c>
      <c r="H667" s="443"/>
      <c r="I667" s="45"/>
      <c r="J667" s="443"/>
      <c r="K667" s="436"/>
      <c r="L667" s="432"/>
      <c r="M667" s="432"/>
      <c r="N667" s="432"/>
      <c r="O667" s="432"/>
      <c r="P667" s="432"/>
      <c r="Q667" s="432"/>
      <c r="R667" s="432"/>
      <c r="S667" s="432"/>
      <c r="T667" s="432"/>
      <c r="U667" s="432"/>
      <c r="V667" s="432"/>
      <c r="W667" s="432"/>
      <c r="X667" s="432"/>
      <c r="Y667" s="432"/>
      <c r="Z667" s="432"/>
    </row>
    <row r="668">
      <c r="A668" s="481">
        <v>45849.0</v>
      </c>
      <c r="B668" s="482">
        <f>A668</f>
        <v>45849</v>
      </c>
      <c r="C668" s="483" t="s">
        <v>1147</v>
      </c>
      <c r="D668" s="511" t="s">
        <v>1230</v>
      </c>
      <c r="E668" s="442"/>
      <c r="F668" s="442"/>
      <c r="G668" s="442"/>
      <c r="H668" s="484">
        <f>SUM(G668:G669)</f>
        <v>0</v>
      </c>
      <c r="I668" s="485" t="str">
        <f>IFS(H668&gt;H670,"W",H668&lt;H670,"L",H668=H670,"D")</f>
        <v>D</v>
      </c>
      <c r="J668" s="459">
        <f t="array" ref="J668">iferror(if(I668="W",lookup(H668,{5000,10000,25000,50000,70000,100000},{150,300,800,1700,2300,3500}),lookup(H668,{5000,10000,25000,50000,70000,100000},{75,150,400,850,1150,1750})),0)</f>
        <v>0</v>
      </c>
      <c r="K668" s="436"/>
      <c r="L668" s="432"/>
      <c r="M668" s="432"/>
      <c r="N668" s="432"/>
      <c r="O668" s="432"/>
      <c r="P668" s="432"/>
      <c r="Q668" s="432"/>
      <c r="R668" s="432"/>
      <c r="S668" s="432"/>
      <c r="T668" s="432"/>
      <c r="U668" s="432"/>
      <c r="V668" s="432"/>
      <c r="W668" s="432"/>
      <c r="X668" s="432"/>
      <c r="Y668" s="432"/>
      <c r="Z668" s="432"/>
    </row>
    <row r="669">
      <c r="A669" s="481">
        <v>45849.0</v>
      </c>
      <c r="B669" s="441"/>
      <c r="C669" s="441"/>
      <c r="D669" s="486"/>
      <c r="E669" s="442"/>
      <c r="F669" s="442"/>
      <c r="G669" s="442"/>
      <c r="H669" s="443"/>
      <c r="I669" s="45"/>
      <c r="J669" s="443"/>
      <c r="K669" s="436"/>
      <c r="L669" s="432"/>
      <c r="M669" s="432"/>
      <c r="N669" s="432"/>
      <c r="O669" s="432"/>
      <c r="P669" s="432"/>
      <c r="Q669" s="432"/>
      <c r="R669" s="432"/>
      <c r="S669" s="432"/>
      <c r="T669" s="432"/>
      <c r="U669" s="432"/>
      <c r="V669" s="432"/>
      <c r="W669" s="432"/>
      <c r="X669" s="432"/>
      <c r="Y669" s="432"/>
      <c r="Z669" s="432"/>
    </row>
    <row r="670">
      <c r="A670" s="481">
        <v>45849.0</v>
      </c>
      <c r="B670" s="441"/>
      <c r="C670" s="441"/>
      <c r="D670" s="511" t="s">
        <v>1171</v>
      </c>
      <c r="E670" s="442"/>
      <c r="F670" s="442"/>
      <c r="G670" s="442"/>
      <c r="H670" s="484">
        <f>SUM(G670:G671)</f>
        <v>0</v>
      </c>
      <c r="I670" s="485" t="str">
        <f>IFS(H670&gt;H668,"W",H670&lt;H668,"L",H670=H668,"D")</f>
        <v>D</v>
      </c>
      <c r="J670" s="459">
        <f t="array" ref="J670">iferror(if(I670="W",lookup(H670,{5000,10000,25000,50000,70000,100000},{150,300,800,1700,2300,3500}),lookup(H670,{5000,10000,25000,50000,70000,100000},{75,150,400,850,1150,1750})),0)</f>
        <v>0</v>
      </c>
      <c r="K670" s="436"/>
      <c r="L670" s="432"/>
      <c r="M670" s="432"/>
      <c r="N670" s="432"/>
      <c r="O670" s="432"/>
      <c r="P670" s="432"/>
      <c r="Q670" s="432"/>
      <c r="R670" s="432"/>
      <c r="S670" s="432"/>
      <c r="T670" s="432"/>
      <c r="U670" s="432"/>
      <c r="V670" s="432"/>
      <c r="W670" s="432"/>
      <c r="X670" s="432"/>
      <c r="Y670" s="432"/>
      <c r="Z670" s="432"/>
    </row>
    <row r="671">
      <c r="A671" s="481">
        <v>45849.0</v>
      </c>
      <c r="B671" s="45"/>
      <c r="C671" s="45"/>
      <c r="D671" s="486"/>
      <c r="E671" s="442"/>
      <c r="F671" s="442"/>
      <c r="G671" s="442"/>
      <c r="H671" s="443"/>
      <c r="I671" s="45"/>
      <c r="J671" s="443"/>
      <c r="K671" s="436"/>
      <c r="L671" s="432"/>
      <c r="M671" s="432"/>
      <c r="N671" s="432"/>
      <c r="O671" s="432"/>
      <c r="P671" s="432"/>
      <c r="Q671" s="432"/>
      <c r="R671" s="432"/>
      <c r="S671" s="432"/>
      <c r="T671" s="432"/>
      <c r="U671" s="432"/>
      <c r="V671" s="432"/>
      <c r="W671" s="432"/>
      <c r="X671" s="432"/>
      <c r="Y671" s="432"/>
      <c r="Z671" s="432"/>
    </row>
    <row r="672">
      <c r="A672" s="481">
        <v>45849.0</v>
      </c>
      <c r="B672" s="482">
        <f>A672</f>
        <v>45849</v>
      </c>
      <c r="C672" s="483" t="s">
        <v>1149</v>
      </c>
      <c r="D672" s="511" t="s">
        <v>1168</v>
      </c>
      <c r="E672" s="155" t="s">
        <v>438</v>
      </c>
      <c r="F672" s="448">
        <v>5.39620256E8</v>
      </c>
      <c r="G672" s="448">
        <v>5792.0</v>
      </c>
      <c r="H672" s="484">
        <f>SUM(G672:G673)</f>
        <v>6823</v>
      </c>
      <c r="I672" s="485" t="str">
        <f>IFS(H672&gt;H674,"W",H672&lt;H674,"L",H672=H674,"D")</f>
        <v>W</v>
      </c>
      <c r="J672" s="459">
        <f t="array" ref="J672">iferror(if(I672="W",lookup(H672,{5000,10000,25000,50000,70000,100000},{150,300,800,1700,2300,3500}),lookup(H672,{5000,10000,25000,50000,70000,100000},{75,150,400,850,1150,1750})),0)</f>
        <v>150</v>
      </c>
      <c r="K672" s="436"/>
      <c r="L672" s="432"/>
      <c r="M672" s="432"/>
      <c r="N672" s="432"/>
      <c r="O672" s="432"/>
      <c r="P672" s="432"/>
      <c r="Q672" s="432"/>
      <c r="R672" s="432"/>
      <c r="S672" s="432"/>
      <c r="T672" s="432"/>
      <c r="U672" s="432"/>
      <c r="V672" s="432"/>
      <c r="W672" s="432"/>
      <c r="X672" s="432"/>
      <c r="Y672" s="432"/>
      <c r="Z672" s="432"/>
    </row>
    <row r="673">
      <c r="A673" s="481">
        <v>45849.0</v>
      </c>
      <c r="B673" s="441"/>
      <c r="C673" s="441"/>
      <c r="D673" s="486"/>
      <c r="E673" s="503" t="s">
        <v>382</v>
      </c>
      <c r="F673" s="448">
        <v>6.58136043E8</v>
      </c>
      <c r="G673" s="448">
        <v>1031.0</v>
      </c>
      <c r="H673" s="443"/>
      <c r="I673" s="45"/>
      <c r="J673" s="443"/>
      <c r="K673" s="436"/>
      <c r="L673" s="432"/>
      <c r="M673" s="432"/>
      <c r="N673" s="432"/>
      <c r="O673" s="432"/>
      <c r="P673" s="432"/>
      <c r="Q673" s="432"/>
      <c r="R673" s="432"/>
      <c r="S673" s="432"/>
      <c r="T673" s="432"/>
      <c r="U673" s="432"/>
      <c r="V673" s="432"/>
      <c r="W673" s="432"/>
      <c r="X673" s="432"/>
      <c r="Y673" s="432"/>
      <c r="Z673" s="432"/>
    </row>
    <row r="674">
      <c r="A674" s="481">
        <v>45849.0</v>
      </c>
      <c r="B674" s="441"/>
      <c r="C674" s="441"/>
      <c r="D674" s="511" t="s">
        <v>1183</v>
      </c>
      <c r="E674" s="148">
        <v>3.13544867E8</v>
      </c>
      <c r="F674" s="448">
        <v>1.830963821E9</v>
      </c>
      <c r="G674" s="448">
        <v>2290.0</v>
      </c>
      <c r="H674" s="484">
        <f>SUM(G674:G675)</f>
        <v>3360</v>
      </c>
      <c r="I674" s="485" t="str">
        <f>IFS(H674&gt;H672,"W",H674&lt;H672,"L",H674=H672,"D")</f>
        <v>L</v>
      </c>
      <c r="J674" s="459">
        <f t="array" ref="J674">iferror(if(I674="W",lookup(H674,{5000,10000,25000,50000,70000,100000},{150,300,800,1700,2300,3500}),lookup(H674,{5000,10000,25000,50000,70000,100000},{75,150,400,850,1150,1750})),0)</f>
        <v>0</v>
      </c>
      <c r="K674" s="436"/>
      <c r="L674" s="432"/>
      <c r="M674" s="432"/>
      <c r="N674" s="432"/>
      <c r="O674" s="432"/>
      <c r="P674" s="432"/>
      <c r="Q674" s="432"/>
      <c r="R674" s="432"/>
      <c r="S674" s="432"/>
      <c r="T674" s="432"/>
      <c r="U674" s="432"/>
      <c r="V674" s="432"/>
      <c r="W674" s="432"/>
      <c r="X674" s="432"/>
      <c r="Y674" s="432"/>
      <c r="Z674" s="432"/>
    </row>
    <row r="675">
      <c r="A675" s="481">
        <v>45849.0</v>
      </c>
      <c r="B675" s="45"/>
      <c r="C675" s="45"/>
      <c r="D675" s="486"/>
      <c r="E675" s="148" t="s">
        <v>307</v>
      </c>
      <c r="F675" s="448">
        <v>5.82217237E8</v>
      </c>
      <c r="G675" s="448">
        <v>1070.0</v>
      </c>
      <c r="H675" s="443"/>
      <c r="I675" s="45"/>
      <c r="J675" s="443"/>
      <c r="K675" s="436"/>
      <c r="L675" s="432"/>
      <c r="M675" s="432"/>
      <c r="N675" s="432"/>
      <c r="O675" s="432"/>
      <c r="P675" s="432"/>
      <c r="Q675" s="432"/>
      <c r="R675" s="432"/>
      <c r="S675" s="432"/>
      <c r="T675" s="432"/>
      <c r="U675" s="432"/>
      <c r="V675" s="432"/>
      <c r="W675" s="432"/>
      <c r="X675" s="432"/>
      <c r="Y675" s="432"/>
      <c r="Z675" s="432"/>
    </row>
    <row r="676">
      <c r="A676" s="481">
        <v>45849.0</v>
      </c>
      <c r="B676" s="482">
        <f>A676</f>
        <v>45849</v>
      </c>
      <c r="C676" s="483" t="s">
        <v>1152</v>
      </c>
      <c r="D676" s="511" t="s">
        <v>1197</v>
      </c>
      <c r="E676" s="502" t="s">
        <v>633</v>
      </c>
      <c r="F676" s="448">
        <v>6.89212116E8</v>
      </c>
      <c r="G676" s="448">
        <v>10470.0</v>
      </c>
      <c r="H676" s="484">
        <f>SUM(G676:G677)</f>
        <v>11570</v>
      </c>
      <c r="I676" s="485" t="str">
        <f>IFS(H676&gt;H678,"W",H676&lt;H678,"L",H676=H678,"D")</f>
        <v>W</v>
      </c>
      <c r="J676" s="459">
        <f t="array" ref="J676">iferror(if(I676="W",lookup(H676,{5000,10000,25000,50000,70000,100000},{150,300,800,1700,2300,3500}),lookup(H676,{5000,10000,25000,50000,70000,100000},{75,150,400,850,1150,1750})),0)</f>
        <v>300</v>
      </c>
      <c r="K676" s="436"/>
      <c r="L676" s="432"/>
      <c r="M676" s="432"/>
      <c r="N676" s="432"/>
      <c r="O676" s="432"/>
      <c r="P676" s="432"/>
      <c r="Q676" s="432"/>
      <c r="R676" s="432"/>
      <c r="S676" s="432"/>
      <c r="T676" s="432"/>
      <c r="U676" s="432"/>
      <c r="V676" s="432"/>
      <c r="W676" s="432"/>
      <c r="X676" s="432"/>
      <c r="Y676" s="432"/>
      <c r="Z676" s="432"/>
    </row>
    <row r="677">
      <c r="A677" s="481">
        <v>45849.0</v>
      </c>
      <c r="B677" s="441"/>
      <c r="C677" s="441"/>
      <c r="D677" s="486"/>
      <c r="E677" s="448" t="s">
        <v>604</v>
      </c>
      <c r="F677" s="448">
        <v>8.36893821E8</v>
      </c>
      <c r="G677" s="448">
        <v>1100.0</v>
      </c>
      <c r="H677" s="443"/>
      <c r="I677" s="45"/>
      <c r="J677" s="443"/>
      <c r="K677" s="436"/>
      <c r="L677" s="432"/>
      <c r="M677" s="432"/>
      <c r="N677" s="432"/>
      <c r="O677" s="432"/>
      <c r="P677" s="432"/>
      <c r="Q677" s="432"/>
      <c r="R677" s="432"/>
      <c r="S677" s="432"/>
      <c r="T677" s="432"/>
      <c r="U677" s="432"/>
      <c r="V677" s="432"/>
      <c r="W677" s="432"/>
      <c r="X677" s="432"/>
      <c r="Y677" s="432"/>
      <c r="Z677" s="432"/>
    </row>
    <row r="678">
      <c r="A678" s="481">
        <v>45849.0</v>
      </c>
      <c r="B678" s="441"/>
      <c r="C678" s="441"/>
      <c r="D678" s="511" t="s">
        <v>1139</v>
      </c>
      <c r="E678" s="444">
        <v>6.73519272E8</v>
      </c>
      <c r="F678" s="448">
        <v>4.61321864E8</v>
      </c>
      <c r="G678" s="448">
        <v>1010.0</v>
      </c>
      <c r="H678" s="484">
        <f>SUM(G678:G679)</f>
        <v>1070</v>
      </c>
      <c r="I678" s="485" t="str">
        <f>IFS(H678&gt;H676,"W",H678&lt;H676,"L",H678=H676,"D")</f>
        <v>L</v>
      </c>
      <c r="J678" s="459">
        <f t="array" ref="J678">iferror(if(I678="W",lookup(H678,{5000,10000,25000,50000,70000,100000},{150,300,800,1700,2300,3500}),lookup(H678,{5000,10000,25000,50000,70000,100000},{75,150,400,850,1150,1750})),0)</f>
        <v>0</v>
      </c>
      <c r="K678" s="436"/>
      <c r="L678" s="432"/>
      <c r="M678" s="432"/>
      <c r="N678" s="432"/>
      <c r="O678" s="432"/>
      <c r="P678" s="432"/>
      <c r="Q678" s="432"/>
      <c r="R678" s="432"/>
      <c r="S678" s="432"/>
      <c r="T678" s="432"/>
      <c r="U678" s="432"/>
      <c r="V678" s="432"/>
      <c r="W678" s="432"/>
      <c r="X678" s="432"/>
      <c r="Y678" s="432"/>
      <c r="Z678" s="432"/>
    </row>
    <row r="679">
      <c r="A679" s="481">
        <v>45849.0</v>
      </c>
      <c r="B679" s="45"/>
      <c r="C679" s="45"/>
      <c r="D679" s="486"/>
      <c r="E679" s="444" t="s">
        <v>354</v>
      </c>
      <c r="F679" s="448">
        <v>6.63505369E8</v>
      </c>
      <c r="G679" s="448">
        <v>60.0</v>
      </c>
      <c r="H679" s="443"/>
      <c r="I679" s="45"/>
      <c r="J679" s="443"/>
      <c r="K679" s="436"/>
      <c r="L679" s="432"/>
      <c r="M679" s="432"/>
      <c r="N679" s="432"/>
      <c r="O679" s="432"/>
      <c r="P679" s="432"/>
      <c r="Q679" s="432"/>
      <c r="R679" s="432"/>
      <c r="S679" s="432"/>
      <c r="T679" s="432"/>
      <c r="U679" s="432"/>
      <c r="V679" s="432"/>
      <c r="W679" s="432"/>
      <c r="X679" s="432"/>
      <c r="Y679" s="432"/>
      <c r="Z679" s="432"/>
    </row>
    <row r="680">
      <c r="A680" s="481">
        <v>45849.0</v>
      </c>
      <c r="B680" s="482">
        <f>A680</f>
        <v>45849</v>
      </c>
      <c r="C680" s="483" t="s">
        <v>1154</v>
      </c>
      <c r="D680" s="511" t="s">
        <v>1159</v>
      </c>
      <c r="E680" s="183" t="s">
        <v>410</v>
      </c>
      <c r="F680" s="448">
        <v>6.28822395E8</v>
      </c>
      <c r="G680" s="448">
        <v>0.0</v>
      </c>
      <c r="H680" s="484">
        <f>SUM(G680:G681)</f>
        <v>10</v>
      </c>
      <c r="I680" s="485" t="str">
        <f>IFS(H680&gt;H682,"W",H680&lt;H682,"L",H680=H682,"D")</f>
        <v>L</v>
      </c>
      <c r="J680" s="459">
        <f t="array" ref="J680">iferror(if(I680="W",lookup(H680,{5000,10000,25000,50000,70000,100000},{150,300,800,1700,2300,3500}),lookup(H680,{5000,10000,25000,50000,70000,100000},{75,150,400,850,1150,1750})),0)</f>
        <v>0</v>
      </c>
      <c r="K680" s="436"/>
      <c r="L680" s="432"/>
      <c r="M680" s="432"/>
      <c r="N680" s="432"/>
      <c r="O680" s="432"/>
      <c r="P680" s="432"/>
      <c r="Q680" s="432"/>
      <c r="R680" s="432"/>
      <c r="S680" s="432"/>
      <c r="T680" s="432"/>
      <c r="U680" s="432"/>
      <c r="V680" s="432"/>
      <c r="W680" s="432"/>
      <c r="X680" s="432"/>
      <c r="Y680" s="432"/>
      <c r="Z680" s="432"/>
    </row>
    <row r="681">
      <c r="A681" s="481">
        <v>45849.0</v>
      </c>
      <c r="B681" s="441"/>
      <c r="C681" s="441"/>
      <c r="D681" s="486"/>
      <c r="E681" s="183" t="s">
        <v>477</v>
      </c>
      <c r="F681" s="448">
        <v>4.00762251E8</v>
      </c>
      <c r="G681" s="448">
        <v>10.0</v>
      </c>
      <c r="H681" s="443"/>
      <c r="I681" s="45"/>
      <c r="J681" s="443"/>
      <c r="K681" s="436"/>
      <c r="L681" s="432"/>
      <c r="M681" s="432"/>
      <c r="N681" s="432"/>
      <c r="O681" s="432"/>
      <c r="P681" s="432"/>
      <c r="Q681" s="432"/>
      <c r="R681" s="432"/>
      <c r="S681" s="432"/>
      <c r="T681" s="432"/>
      <c r="U681" s="432"/>
      <c r="V681" s="432"/>
      <c r="W681" s="432"/>
      <c r="X681" s="432"/>
      <c r="Y681" s="432"/>
      <c r="Z681" s="432"/>
    </row>
    <row r="682">
      <c r="A682" s="481">
        <v>45849.0</v>
      </c>
      <c r="B682" s="441"/>
      <c r="C682" s="441"/>
      <c r="D682" s="511" t="s">
        <v>1230</v>
      </c>
      <c r="E682" s="183" t="s">
        <v>312</v>
      </c>
      <c r="F682" s="448">
        <v>6.67784686E8</v>
      </c>
      <c r="G682" s="448">
        <v>120.0</v>
      </c>
      <c r="H682" s="484">
        <f>SUM(G682:G683)</f>
        <v>150</v>
      </c>
      <c r="I682" s="485" t="str">
        <f>IFS(H682&gt;H680,"W",H682&lt;H680,"L",H682=H680,"D")</f>
        <v>W</v>
      </c>
      <c r="J682" s="459">
        <f t="array" ref="J682">iferror(if(I682="W",lookup(H682,{5000,10000,25000,50000,70000,100000},{150,300,800,1700,2300,3500}),lookup(H682,{5000,10000,25000,50000,70000,100000},{75,150,400,850,1150,1750})),0)</f>
        <v>0</v>
      </c>
      <c r="K682" s="436"/>
      <c r="L682" s="432"/>
      <c r="M682" s="432"/>
      <c r="N682" s="432"/>
      <c r="O682" s="432"/>
      <c r="P682" s="432"/>
      <c r="Q682" s="432"/>
      <c r="R682" s="432"/>
      <c r="S682" s="432"/>
      <c r="T682" s="432"/>
      <c r="U682" s="432"/>
      <c r="V682" s="432"/>
      <c r="W682" s="432"/>
      <c r="X682" s="432"/>
      <c r="Y682" s="432"/>
      <c r="Z682" s="432"/>
    </row>
    <row r="683">
      <c r="A683" s="481">
        <v>45849.0</v>
      </c>
      <c r="B683" s="45"/>
      <c r="C683" s="45"/>
      <c r="D683" s="486"/>
      <c r="E683" s="183" t="s">
        <v>1254</v>
      </c>
      <c r="F683" s="448">
        <v>7.19527966E8</v>
      </c>
      <c r="G683" s="448">
        <v>30.0</v>
      </c>
      <c r="H683" s="443"/>
      <c r="I683" s="45"/>
      <c r="J683" s="443"/>
      <c r="K683" s="436"/>
      <c r="L683" s="432"/>
      <c r="M683" s="432"/>
      <c r="N683" s="432"/>
      <c r="O683" s="432"/>
      <c r="P683" s="432"/>
      <c r="Q683" s="432"/>
      <c r="R683" s="432"/>
      <c r="S683" s="432"/>
      <c r="T683" s="432"/>
      <c r="U683" s="432"/>
      <c r="V683" s="432"/>
      <c r="W683" s="432"/>
      <c r="X683" s="432"/>
      <c r="Y683" s="432"/>
      <c r="Z683" s="432"/>
    </row>
    <row r="684">
      <c r="A684" s="481">
        <v>45849.0</v>
      </c>
      <c r="B684" s="482">
        <f>A684</f>
        <v>45849</v>
      </c>
      <c r="C684" s="483" t="s">
        <v>1157</v>
      </c>
      <c r="D684" s="511" t="s">
        <v>1168</v>
      </c>
      <c r="E684" s="102" t="s">
        <v>1212</v>
      </c>
      <c r="F684" s="448">
        <v>7.33753743E8</v>
      </c>
      <c r="G684" s="448">
        <v>6980.0</v>
      </c>
      <c r="H684" s="484">
        <f>SUM(G684:G685)</f>
        <v>13460</v>
      </c>
      <c r="I684" s="485" t="str">
        <f>IFS(H684&gt;H686,"W",H684&lt;H686,"L",H684=H686,"D")</f>
        <v>L</v>
      </c>
      <c r="J684" s="459">
        <f t="array" ref="J684">iferror(if(I684="W",lookup(H684,{5000,10000,25000,50000,70000,100000},{150,300,800,1700,2300,3500}),lookup(H684,{5000,10000,25000,50000,70000,100000},{75,150,400,850,1150,1750})),0)</f>
        <v>150</v>
      </c>
      <c r="K684" s="436"/>
      <c r="L684" s="451" t="s">
        <v>428</v>
      </c>
      <c r="M684" s="432"/>
      <c r="N684" s="432"/>
      <c r="O684" s="432"/>
      <c r="P684" s="432"/>
      <c r="Q684" s="432"/>
      <c r="R684" s="432"/>
      <c r="S684" s="432"/>
      <c r="T684" s="432"/>
      <c r="U684" s="432"/>
      <c r="V684" s="432"/>
      <c r="W684" s="432"/>
      <c r="X684" s="432"/>
      <c r="Y684" s="432"/>
      <c r="Z684" s="432"/>
    </row>
    <row r="685">
      <c r="A685" s="481">
        <v>45849.0</v>
      </c>
      <c r="B685" s="441"/>
      <c r="C685" s="441"/>
      <c r="D685" s="486"/>
      <c r="E685" s="102" t="s">
        <v>943</v>
      </c>
      <c r="F685" s="448">
        <v>5.21047475E8</v>
      </c>
      <c r="G685" s="448">
        <v>6480.0</v>
      </c>
      <c r="H685" s="443"/>
      <c r="I685" s="45"/>
      <c r="J685" s="443"/>
      <c r="K685" s="436"/>
      <c r="L685" s="432"/>
      <c r="M685" s="432"/>
      <c r="N685" s="432"/>
      <c r="O685" s="432"/>
      <c r="P685" s="432"/>
      <c r="Q685" s="432"/>
      <c r="R685" s="432"/>
      <c r="S685" s="432"/>
      <c r="T685" s="432"/>
      <c r="U685" s="432"/>
      <c r="V685" s="432"/>
      <c r="W685" s="432"/>
      <c r="X685" s="432"/>
      <c r="Y685" s="432"/>
      <c r="Z685" s="432"/>
    </row>
    <row r="686">
      <c r="A686" s="481">
        <v>45849.0</v>
      </c>
      <c r="B686" s="441"/>
      <c r="C686" s="441"/>
      <c r="D686" s="511" t="s">
        <v>1230</v>
      </c>
      <c r="E686" s="102" t="s">
        <v>611</v>
      </c>
      <c r="F686" s="448">
        <v>4.64680746E8</v>
      </c>
      <c r="G686" s="448">
        <v>22570.0</v>
      </c>
      <c r="H686" s="484">
        <f>SUM(G686:G687)</f>
        <v>30220</v>
      </c>
      <c r="I686" s="485" t="str">
        <f>IFS(H686&gt;H684,"W",H686&lt;H684,"L",H686=H684,"D")</f>
        <v>W</v>
      </c>
      <c r="J686" s="459">
        <f t="array" ref="J686">iferror(if(I686="W",lookup(H686,{5000,10000,25000,50000,70000,100000},{150,300,800,1700,2300,3500}),lookup(H686,{5000,10000,25000,50000,70000,100000},{75,150,400,850,1150,1750})),0)</f>
        <v>800</v>
      </c>
      <c r="K686" s="436"/>
      <c r="L686" s="432"/>
      <c r="M686" s="432"/>
      <c r="N686" s="432"/>
      <c r="O686" s="432"/>
      <c r="P686" s="432"/>
      <c r="Q686" s="432"/>
      <c r="R686" s="432"/>
      <c r="S686" s="432"/>
      <c r="T686" s="432"/>
      <c r="U686" s="432"/>
      <c r="V686" s="432"/>
      <c r="W686" s="432"/>
      <c r="X686" s="432"/>
      <c r="Y686" s="432"/>
      <c r="Z686" s="432"/>
    </row>
    <row r="687">
      <c r="A687" s="481">
        <v>45849.0</v>
      </c>
      <c r="B687" s="45"/>
      <c r="C687" s="45"/>
      <c r="D687" s="486"/>
      <c r="E687" s="102" t="s">
        <v>150</v>
      </c>
      <c r="F687" s="448">
        <v>6.69588083E8</v>
      </c>
      <c r="G687" s="448">
        <v>7650.0</v>
      </c>
      <c r="H687" s="443"/>
      <c r="I687" s="45"/>
      <c r="J687" s="443"/>
      <c r="K687" s="436"/>
      <c r="L687" s="432"/>
      <c r="M687" s="432"/>
      <c r="N687" s="432"/>
      <c r="O687" s="432"/>
      <c r="P687" s="432"/>
      <c r="Q687" s="432"/>
      <c r="R687" s="432"/>
      <c r="S687" s="432"/>
      <c r="T687" s="432"/>
      <c r="U687" s="432"/>
      <c r="V687" s="432"/>
      <c r="W687" s="432"/>
      <c r="X687" s="432"/>
      <c r="Y687" s="432"/>
      <c r="Z687" s="432"/>
    </row>
    <row r="688">
      <c r="A688" s="481">
        <v>45849.0</v>
      </c>
      <c r="B688" s="482">
        <f>A688</f>
        <v>45849</v>
      </c>
      <c r="C688" s="483" t="s">
        <v>1160</v>
      </c>
      <c r="D688" s="511" t="s">
        <v>1230</v>
      </c>
      <c r="E688" s="442"/>
      <c r="F688" s="442"/>
      <c r="G688" s="442"/>
      <c r="H688" s="484">
        <f>SUM(G688:G689)</f>
        <v>0</v>
      </c>
      <c r="I688" s="485" t="str">
        <f>IFS(H688&gt;H690,"W",H688&lt;H690,"L",H688=H690,"D")</f>
        <v>D</v>
      </c>
      <c r="J688" s="459">
        <f t="array" ref="J688">iferror(if(I688="W",lookup(H688,{5000,10000,25000,50000,70000,100000},{150,300,800,1700,2300,3500}),lookup(H688,{5000,10000,25000,50000,70000,100000},{75,150,400,850,1150,1750})),0)</f>
        <v>0</v>
      </c>
      <c r="K688" s="436"/>
      <c r="L688" s="432"/>
      <c r="M688" s="432"/>
      <c r="N688" s="432"/>
      <c r="O688" s="432"/>
      <c r="P688" s="432"/>
      <c r="Q688" s="432"/>
      <c r="R688" s="432"/>
      <c r="S688" s="432"/>
      <c r="T688" s="432"/>
      <c r="U688" s="432"/>
      <c r="V688" s="432"/>
      <c r="W688" s="432"/>
      <c r="X688" s="432"/>
      <c r="Y688" s="432"/>
      <c r="Z688" s="432"/>
    </row>
    <row r="689">
      <c r="A689" s="481">
        <v>45849.0</v>
      </c>
      <c r="B689" s="441"/>
      <c r="C689" s="441"/>
      <c r="D689" s="486"/>
      <c r="E689" s="442"/>
      <c r="F689" s="442"/>
      <c r="G689" s="442"/>
      <c r="H689" s="443"/>
      <c r="I689" s="45"/>
      <c r="J689" s="443"/>
      <c r="K689" s="436"/>
      <c r="L689" s="432"/>
      <c r="M689" s="432"/>
      <c r="N689" s="432"/>
      <c r="O689" s="432"/>
      <c r="P689" s="432"/>
      <c r="Q689" s="432"/>
      <c r="R689" s="432"/>
      <c r="S689" s="432"/>
      <c r="T689" s="432"/>
      <c r="U689" s="432"/>
      <c r="V689" s="432"/>
      <c r="W689" s="432"/>
      <c r="X689" s="432"/>
      <c r="Y689" s="432"/>
      <c r="Z689" s="432"/>
    </row>
    <row r="690">
      <c r="A690" s="481">
        <v>45849.0</v>
      </c>
      <c r="B690" s="441"/>
      <c r="C690" s="441"/>
      <c r="D690" s="511" t="s">
        <v>1168</v>
      </c>
      <c r="E690" s="442"/>
      <c r="F690" s="442"/>
      <c r="G690" s="442"/>
      <c r="H690" s="484">
        <f>SUM(G690:G691)</f>
        <v>0</v>
      </c>
      <c r="I690" s="485" t="str">
        <f>IFS(H690&gt;H688,"W",H690&lt;H688,"L",H690=H688,"D")</f>
        <v>D</v>
      </c>
      <c r="J690" s="459">
        <f t="array" ref="J690">iferror(if(I690="W",lookup(H690,{5000,10000,25000,50000,70000,100000},{150,300,800,1700,2300,3500}),lookup(H690,{5000,10000,25000,50000,70000,100000},{75,150,400,850,1150,1750})),0)</f>
        <v>0</v>
      </c>
      <c r="K690" s="436"/>
      <c r="L690" s="432"/>
      <c r="M690" s="432"/>
      <c r="N690" s="432"/>
      <c r="O690" s="432"/>
      <c r="P690" s="432"/>
      <c r="Q690" s="432"/>
      <c r="R690" s="432"/>
      <c r="S690" s="432"/>
      <c r="T690" s="432"/>
      <c r="U690" s="432"/>
      <c r="V690" s="432"/>
      <c r="W690" s="432"/>
      <c r="X690" s="432"/>
      <c r="Y690" s="432"/>
      <c r="Z690" s="432"/>
    </row>
    <row r="691">
      <c r="A691" s="481">
        <v>45849.0</v>
      </c>
      <c r="B691" s="45"/>
      <c r="C691" s="45"/>
      <c r="D691" s="486"/>
      <c r="E691" s="442"/>
      <c r="F691" s="442"/>
      <c r="G691" s="442"/>
      <c r="H691" s="443"/>
      <c r="I691" s="45"/>
      <c r="J691" s="443"/>
      <c r="K691" s="436"/>
      <c r="L691" s="432"/>
      <c r="M691" s="432"/>
      <c r="N691" s="432"/>
      <c r="O691" s="432"/>
      <c r="P691" s="432"/>
      <c r="Q691" s="432"/>
      <c r="R691" s="432"/>
      <c r="S691" s="432"/>
      <c r="T691" s="432"/>
      <c r="U691" s="432"/>
      <c r="V691" s="432"/>
      <c r="W691" s="432"/>
      <c r="X691" s="432"/>
      <c r="Y691" s="432"/>
      <c r="Z691" s="432"/>
    </row>
    <row r="692">
      <c r="A692" s="481">
        <v>45849.0</v>
      </c>
      <c r="B692" s="482">
        <f>A692</f>
        <v>45849</v>
      </c>
      <c r="C692" s="483" t="s">
        <v>1161</v>
      </c>
      <c r="D692" s="511" t="s">
        <v>1230</v>
      </c>
      <c r="E692" s="513" t="s">
        <v>448</v>
      </c>
      <c r="F692" s="448">
        <v>5.86294912E8</v>
      </c>
      <c r="G692" s="448">
        <v>120.0</v>
      </c>
      <c r="H692" s="484">
        <f>SUM(G692:G693)</f>
        <v>400</v>
      </c>
      <c r="I692" s="485" t="str">
        <f>IFS(H692&gt;H694,"W",H692&lt;H694,"L",H692=H694,"D")</f>
        <v>L</v>
      </c>
      <c r="J692" s="459">
        <f t="array" ref="J692">iferror(if(I692="W",lookup(H692,{5000,10000,25000,50000,70000,100000},{150,300,800,1700,2300,3500}),lookup(H692,{5000,10000,25000,50000,70000,100000},{75,150,400,850,1150,1750})),0)</f>
        <v>0</v>
      </c>
      <c r="K692" s="436"/>
      <c r="L692" s="432"/>
      <c r="M692" s="432"/>
      <c r="N692" s="432"/>
      <c r="O692" s="432"/>
      <c r="P692" s="432"/>
      <c r="Q692" s="432"/>
      <c r="R692" s="432"/>
      <c r="S692" s="432"/>
      <c r="T692" s="432"/>
      <c r="U692" s="432"/>
      <c r="V692" s="432"/>
      <c r="W692" s="432"/>
      <c r="X692" s="432"/>
      <c r="Y692" s="432"/>
      <c r="Z692" s="432"/>
    </row>
    <row r="693">
      <c r="A693" s="481">
        <v>45849.0</v>
      </c>
      <c r="B693" s="441"/>
      <c r="C693" s="441"/>
      <c r="D693" s="486"/>
      <c r="E693" s="513" t="s">
        <v>447</v>
      </c>
      <c r="F693" s="448">
        <v>6.88838262E8</v>
      </c>
      <c r="G693" s="448">
        <v>280.0</v>
      </c>
      <c r="H693" s="443"/>
      <c r="I693" s="45"/>
      <c r="J693" s="443"/>
      <c r="K693" s="436"/>
      <c r="L693" s="432"/>
      <c r="M693" s="432"/>
      <c r="N693" s="432"/>
      <c r="O693" s="432"/>
      <c r="P693" s="432"/>
      <c r="Q693" s="432"/>
      <c r="R693" s="432"/>
      <c r="S693" s="432"/>
      <c r="T693" s="432"/>
      <c r="U693" s="432"/>
      <c r="V693" s="432"/>
      <c r="W693" s="432"/>
      <c r="X693" s="432"/>
      <c r="Y693" s="432"/>
      <c r="Z693" s="432"/>
    </row>
    <row r="694">
      <c r="A694" s="481">
        <v>45849.0</v>
      </c>
      <c r="B694" s="441"/>
      <c r="C694" s="441"/>
      <c r="D694" s="511" t="s">
        <v>1168</v>
      </c>
      <c r="E694" s="513" t="s">
        <v>342</v>
      </c>
      <c r="F694" s="448">
        <v>6.15137564E8</v>
      </c>
      <c r="G694" s="448">
        <v>200.0</v>
      </c>
      <c r="H694" s="484">
        <f>SUM(G694:G695)</f>
        <v>440</v>
      </c>
      <c r="I694" s="485" t="str">
        <f>IFS(H694&gt;H692,"W",H694&lt;H692,"L",H694=H692,"D")</f>
        <v>W</v>
      </c>
      <c r="J694" s="459">
        <f t="array" ref="J694">iferror(if(I694="W",lookup(H694,{5000,10000,25000,50000,70000,100000},{150,300,800,1700,2300,3500}),lookup(H694,{5000,10000,25000,50000,70000,100000},{75,150,400,850,1150,1750})),0)</f>
        <v>0</v>
      </c>
      <c r="K694" s="436"/>
      <c r="L694" s="432"/>
      <c r="M694" s="432"/>
      <c r="N694" s="432"/>
      <c r="O694" s="432"/>
      <c r="P694" s="432"/>
      <c r="Q694" s="432"/>
      <c r="R694" s="432"/>
      <c r="S694" s="432"/>
      <c r="T694" s="432"/>
      <c r="U694" s="432"/>
      <c r="V694" s="432"/>
      <c r="W694" s="432"/>
      <c r="X694" s="432"/>
      <c r="Y694" s="432"/>
      <c r="Z694" s="432"/>
    </row>
    <row r="695">
      <c r="A695" s="481">
        <v>45849.0</v>
      </c>
      <c r="B695" s="45"/>
      <c r="C695" s="45"/>
      <c r="D695" s="486"/>
      <c r="E695" s="513" t="s">
        <v>343</v>
      </c>
      <c r="F695" s="448">
        <v>1.677086379E9</v>
      </c>
      <c r="G695" s="448">
        <v>240.0</v>
      </c>
      <c r="H695" s="443"/>
      <c r="I695" s="45"/>
      <c r="J695" s="443"/>
      <c r="K695" s="436"/>
      <c r="L695" s="432"/>
      <c r="M695" s="432"/>
      <c r="N695" s="432"/>
      <c r="O695" s="432"/>
      <c r="P695" s="432"/>
      <c r="Q695" s="432"/>
      <c r="R695" s="432"/>
      <c r="S695" s="432"/>
      <c r="T695" s="432"/>
      <c r="U695" s="432"/>
      <c r="V695" s="432"/>
      <c r="W695" s="432"/>
      <c r="X695" s="432"/>
      <c r="Y695" s="432"/>
      <c r="Z695" s="432"/>
    </row>
    <row r="696">
      <c r="A696" s="481">
        <v>45849.0</v>
      </c>
      <c r="B696" s="482">
        <f>A696</f>
        <v>45849</v>
      </c>
      <c r="C696" s="483" t="s">
        <v>1163</v>
      </c>
      <c r="D696" s="511" t="s">
        <v>1230</v>
      </c>
      <c r="E696" s="155" t="s">
        <v>438</v>
      </c>
      <c r="F696" s="448">
        <v>5.39620256E8</v>
      </c>
      <c r="G696" s="448">
        <v>300.0</v>
      </c>
      <c r="H696" s="484">
        <f>SUM(G696:G697)</f>
        <v>410</v>
      </c>
      <c r="I696" s="485" t="str">
        <f>IFS(H696&gt;H698,"W",H696&lt;H698,"L",H696=H698,"D")</f>
        <v>L</v>
      </c>
      <c r="J696" s="459">
        <f t="array" ref="J696">iferror(if(I696="W",lookup(H696,{5000,10000,25000,50000,70000,100000},{150,300,800,1700,2300,3500}),lookup(H696,{5000,10000,25000,50000,70000,100000},{75,150,400,850,1150,1750})),0)</f>
        <v>0</v>
      </c>
      <c r="K696" s="436"/>
      <c r="L696" s="432"/>
      <c r="M696" s="432"/>
      <c r="N696" s="432"/>
      <c r="O696" s="432"/>
      <c r="P696" s="432"/>
      <c r="Q696" s="432"/>
      <c r="R696" s="432"/>
      <c r="S696" s="432"/>
      <c r="T696" s="432"/>
      <c r="U696" s="432"/>
      <c r="V696" s="432"/>
      <c r="W696" s="432"/>
      <c r="X696" s="432"/>
      <c r="Y696" s="432"/>
      <c r="Z696" s="432"/>
    </row>
    <row r="697">
      <c r="A697" s="481">
        <v>45849.0</v>
      </c>
      <c r="B697" s="441"/>
      <c r="C697" s="441"/>
      <c r="D697" s="486"/>
      <c r="E697" s="503" t="s">
        <v>439</v>
      </c>
      <c r="F697" s="448">
        <v>6.39319241E8</v>
      </c>
      <c r="G697" s="448">
        <v>110.0</v>
      </c>
      <c r="H697" s="443"/>
      <c r="I697" s="45"/>
      <c r="J697" s="443"/>
      <c r="K697" s="436"/>
      <c r="L697" s="432"/>
      <c r="M697" s="432"/>
      <c r="N697" s="432"/>
      <c r="O697" s="432"/>
      <c r="P697" s="432"/>
      <c r="Q697" s="432"/>
      <c r="R697" s="432"/>
      <c r="S697" s="432"/>
      <c r="T697" s="432"/>
      <c r="U697" s="432"/>
      <c r="V697" s="432"/>
      <c r="W697" s="432"/>
      <c r="X697" s="432"/>
      <c r="Y697" s="432"/>
      <c r="Z697" s="432"/>
    </row>
    <row r="698">
      <c r="A698" s="481">
        <v>45849.0</v>
      </c>
      <c r="B698" s="441"/>
      <c r="C698" s="441"/>
      <c r="D698" s="511" t="s">
        <v>1168</v>
      </c>
      <c r="E698" s="102" t="s">
        <v>150</v>
      </c>
      <c r="F698" s="448">
        <v>6.69588083E8</v>
      </c>
      <c r="G698" s="448">
        <v>1350.0</v>
      </c>
      <c r="H698" s="484">
        <f>SUM(G698:G699)</f>
        <v>12742</v>
      </c>
      <c r="I698" s="485" t="str">
        <f>IFS(H698&gt;H696,"W",H698&lt;H696,"L",H698=H696,"D")</f>
        <v>W</v>
      </c>
      <c r="J698" s="459">
        <f t="array" ref="J698">iferror(if(I698="W",lookup(H698,{5000,10000,25000,50000,70000,100000},{150,300,800,1700,2300,3500}),lookup(H698,{5000,10000,25000,50000,70000,100000},{75,150,400,850,1150,1750})),0)</f>
        <v>300</v>
      </c>
      <c r="K698" s="436"/>
      <c r="L698" s="432"/>
      <c r="M698" s="432"/>
      <c r="N698" s="432"/>
      <c r="O698" s="432"/>
      <c r="P698" s="432"/>
      <c r="Q698" s="432"/>
      <c r="R698" s="432"/>
      <c r="S698" s="432"/>
      <c r="T698" s="432"/>
      <c r="U698" s="432"/>
      <c r="V698" s="432"/>
      <c r="W698" s="432"/>
      <c r="X698" s="432"/>
      <c r="Y698" s="432"/>
      <c r="Z698" s="432"/>
    </row>
    <row r="699">
      <c r="A699" s="481">
        <v>45849.0</v>
      </c>
      <c r="B699" s="45"/>
      <c r="C699" s="45"/>
      <c r="D699" s="486"/>
      <c r="E699" s="102" t="s">
        <v>1247</v>
      </c>
      <c r="F699" s="448">
        <v>7.92925987E8</v>
      </c>
      <c r="G699" s="448">
        <v>11392.0</v>
      </c>
      <c r="H699" s="443"/>
      <c r="I699" s="45"/>
      <c r="J699" s="443"/>
      <c r="K699" s="436"/>
      <c r="L699" s="451" t="s">
        <v>428</v>
      </c>
      <c r="M699" s="432"/>
      <c r="N699" s="432"/>
      <c r="O699" s="432"/>
      <c r="P699" s="432"/>
      <c r="Q699" s="432"/>
      <c r="R699" s="432"/>
      <c r="S699" s="432"/>
      <c r="T699" s="432"/>
      <c r="U699" s="432"/>
      <c r="V699" s="432"/>
      <c r="W699" s="432"/>
      <c r="X699" s="432"/>
      <c r="Y699" s="432"/>
      <c r="Z699" s="432"/>
    </row>
    <row r="700">
      <c r="A700" s="481">
        <v>45849.0</v>
      </c>
      <c r="B700" s="482">
        <f>A700</f>
        <v>45849</v>
      </c>
      <c r="C700" s="483" t="s">
        <v>1166</v>
      </c>
      <c r="D700" s="511" t="s">
        <v>1230</v>
      </c>
      <c r="E700" s="183" t="s">
        <v>477</v>
      </c>
      <c r="F700" s="448">
        <v>4.00762251E8</v>
      </c>
      <c r="G700" s="448">
        <v>0.0</v>
      </c>
      <c r="H700" s="484">
        <f>SUM(G700:G701)</f>
        <v>6000</v>
      </c>
      <c r="I700" s="485" t="str">
        <f>IFS(H700&gt;H702,"W",H700&lt;H702,"L",H700=H702,"D")</f>
        <v>W</v>
      </c>
      <c r="J700" s="459">
        <f t="array" ref="J700">iferror(if(I700="W",lookup(H700,{5000,10000,25000,50000,70000,100000},{150,300,800,1700,2300,3500}),lookup(H700,{5000,10000,25000,50000,70000,100000},{75,150,400,850,1150,1750})),0)</f>
        <v>150</v>
      </c>
      <c r="K700" s="436"/>
      <c r="L700" s="432"/>
      <c r="M700" s="432"/>
      <c r="N700" s="432"/>
      <c r="O700" s="432"/>
      <c r="P700" s="432"/>
      <c r="Q700" s="432"/>
      <c r="R700" s="432"/>
      <c r="S700" s="432"/>
      <c r="T700" s="432"/>
      <c r="U700" s="432"/>
      <c r="V700" s="432"/>
      <c r="W700" s="432"/>
      <c r="X700" s="432"/>
      <c r="Y700" s="432"/>
      <c r="Z700" s="432"/>
    </row>
    <row r="701">
      <c r="A701" s="481">
        <v>45849.0</v>
      </c>
      <c r="B701" s="441"/>
      <c r="C701" s="441"/>
      <c r="D701" s="486"/>
      <c r="E701" s="183" t="s">
        <v>410</v>
      </c>
      <c r="F701" s="448">
        <v>6.28822395E8</v>
      </c>
      <c r="G701" s="448">
        <v>6000.0</v>
      </c>
      <c r="H701" s="443"/>
      <c r="I701" s="45"/>
      <c r="J701" s="443"/>
      <c r="K701" s="436"/>
      <c r="L701" s="432"/>
      <c r="M701" s="432"/>
      <c r="N701" s="432"/>
      <c r="O701" s="432"/>
      <c r="P701" s="432"/>
      <c r="Q701" s="432"/>
      <c r="R701" s="432"/>
      <c r="S701" s="432"/>
      <c r="T701" s="432"/>
      <c r="U701" s="432"/>
      <c r="V701" s="432"/>
      <c r="W701" s="432"/>
      <c r="X701" s="432"/>
      <c r="Y701" s="432"/>
      <c r="Z701" s="432"/>
    </row>
    <row r="702">
      <c r="A702" s="481">
        <v>45849.0</v>
      </c>
      <c r="B702" s="441"/>
      <c r="C702" s="441"/>
      <c r="D702" s="511" t="s">
        <v>1137</v>
      </c>
      <c r="E702" s="148" t="s">
        <v>349</v>
      </c>
      <c r="F702" s="448">
        <v>7.34321088E8</v>
      </c>
      <c r="G702" s="448">
        <v>10.0</v>
      </c>
      <c r="H702" s="484">
        <f>SUM(G702:G703)</f>
        <v>30</v>
      </c>
      <c r="I702" s="485" t="str">
        <f>IFS(H702&gt;H700,"W",H702&lt;H700,"L",H702=H700,"D")</f>
        <v>L</v>
      </c>
      <c r="J702" s="459">
        <f t="array" ref="J702">iferror(if(I702="W",lookup(H702,{5000,10000,25000,50000,70000,100000},{150,300,800,1700,2300,3500}),lookup(H702,{5000,10000,25000,50000,70000,100000},{75,150,400,850,1150,1750})),0)</f>
        <v>0</v>
      </c>
      <c r="K702" s="436"/>
      <c r="L702" s="432"/>
      <c r="M702" s="432"/>
      <c r="N702" s="432"/>
      <c r="O702" s="432"/>
      <c r="P702" s="432"/>
      <c r="Q702" s="432"/>
      <c r="R702" s="432"/>
      <c r="S702" s="432"/>
      <c r="T702" s="432"/>
      <c r="U702" s="432"/>
      <c r="V702" s="432"/>
      <c r="W702" s="432"/>
      <c r="X702" s="432"/>
      <c r="Y702" s="432"/>
      <c r="Z702" s="432"/>
    </row>
    <row r="703">
      <c r="A703" s="481">
        <v>45849.0</v>
      </c>
      <c r="B703" s="45"/>
      <c r="C703" s="45"/>
      <c r="D703" s="486"/>
      <c r="E703" s="148" t="s">
        <v>307</v>
      </c>
      <c r="F703" s="448">
        <v>5.82217237E8</v>
      </c>
      <c r="G703" s="448">
        <v>20.0</v>
      </c>
      <c r="H703" s="443"/>
      <c r="I703" s="45"/>
      <c r="J703" s="443"/>
      <c r="K703" s="436"/>
      <c r="L703" s="432"/>
      <c r="M703" s="432"/>
      <c r="N703" s="432"/>
      <c r="O703" s="432"/>
      <c r="P703" s="432"/>
      <c r="Q703" s="432"/>
      <c r="R703" s="432"/>
      <c r="S703" s="432"/>
      <c r="T703" s="432"/>
      <c r="U703" s="432"/>
      <c r="V703" s="432"/>
      <c r="W703" s="432"/>
      <c r="X703" s="432"/>
      <c r="Y703" s="432"/>
      <c r="Z703" s="432"/>
    </row>
    <row r="704">
      <c r="A704" s="481">
        <v>45849.0</v>
      </c>
      <c r="B704" s="482">
        <f>A704</f>
        <v>45849</v>
      </c>
      <c r="C704" s="483" t="s">
        <v>1170</v>
      </c>
      <c r="D704" s="511" t="s">
        <v>1230</v>
      </c>
      <c r="E704" s="487"/>
      <c r="F704" s="442"/>
      <c r="G704" s="442"/>
      <c r="H704" s="484">
        <f>SUM(G704:G705)</f>
        <v>0</v>
      </c>
      <c r="I704" s="485" t="str">
        <f>IFS(H704&gt;H706,"W",H704&lt;H706,"L",H704=H706,"D")</f>
        <v>D</v>
      </c>
      <c r="J704" s="459">
        <f t="array" ref="J704">iferror(if(I704="W",lookup(H704,{5000,10000,25000,50000,70000,100000},{150,300,800,1700,2300,3500}),lookup(H704,{5000,10000,25000,50000,70000,100000},{75,150,400,850,1150,1750})),0)</f>
        <v>0</v>
      </c>
      <c r="K704" s="436"/>
      <c r="L704" s="432"/>
      <c r="M704" s="432"/>
      <c r="N704" s="432"/>
      <c r="O704" s="432"/>
      <c r="P704" s="432"/>
      <c r="Q704" s="432"/>
      <c r="R704" s="432"/>
      <c r="S704" s="432"/>
      <c r="T704" s="432"/>
      <c r="U704" s="432"/>
      <c r="V704" s="432"/>
      <c r="W704" s="432"/>
      <c r="X704" s="432"/>
      <c r="Y704" s="432"/>
      <c r="Z704" s="432"/>
    </row>
    <row r="705">
      <c r="A705" s="481">
        <v>45849.0</v>
      </c>
      <c r="B705" s="441"/>
      <c r="C705" s="441"/>
      <c r="D705" s="486"/>
      <c r="E705" s="442"/>
      <c r="F705" s="442"/>
      <c r="G705" s="442"/>
      <c r="H705" s="443"/>
      <c r="I705" s="45"/>
      <c r="J705" s="443"/>
      <c r="K705" s="436"/>
      <c r="L705" s="432"/>
      <c r="M705" s="432"/>
      <c r="N705" s="432"/>
      <c r="O705" s="432"/>
      <c r="P705" s="432"/>
      <c r="Q705" s="432"/>
      <c r="R705" s="432"/>
      <c r="S705" s="432"/>
      <c r="T705" s="432"/>
      <c r="U705" s="432"/>
      <c r="V705" s="432"/>
      <c r="W705" s="432"/>
      <c r="X705" s="432"/>
      <c r="Y705" s="432"/>
      <c r="Z705" s="432"/>
    </row>
    <row r="706">
      <c r="A706" s="481">
        <v>45849.0</v>
      </c>
      <c r="B706" s="441"/>
      <c r="C706" s="441"/>
      <c r="D706" s="511" t="s">
        <v>1137</v>
      </c>
      <c r="E706" s="442"/>
      <c r="F706" s="442"/>
      <c r="G706" s="442"/>
      <c r="H706" s="484">
        <f>SUM(G706:G707)</f>
        <v>0</v>
      </c>
      <c r="I706" s="485" t="str">
        <f>IFS(H706&gt;H704,"W",H706&lt;H704,"L",H706=H704,"D")</f>
        <v>D</v>
      </c>
      <c r="J706" s="459">
        <f t="array" ref="J706">iferror(if(I706="W",lookup(H706,{5000,10000,25000,50000,70000,100000},{150,300,800,1700,2300,3500}),lookup(H706,{5000,10000,25000,50000,70000,100000},{75,150,400,850,1150,1750})),0)</f>
        <v>0</v>
      </c>
      <c r="K706" s="436"/>
      <c r="L706" s="432"/>
      <c r="M706" s="432"/>
      <c r="N706" s="432"/>
      <c r="O706" s="432"/>
      <c r="P706" s="432"/>
      <c r="Q706" s="432"/>
      <c r="R706" s="432"/>
      <c r="S706" s="432"/>
      <c r="T706" s="432"/>
      <c r="U706" s="432"/>
      <c r="V706" s="432"/>
      <c r="W706" s="432"/>
      <c r="X706" s="432"/>
      <c r="Y706" s="432"/>
      <c r="Z706" s="432"/>
    </row>
    <row r="707">
      <c r="A707" s="481">
        <v>45849.0</v>
      </c>
      <c r="B707" s="45"/>
      <c r="C707" s="45"/>
      <c r="D707" s="486"/>
      <c r="E707" s="442"/>
      <c r="F707" s="442"/>
      <c r="G707" s="442"/>
      <c r="H707" s="443"/>
      <c r="I707" s="45"/>
      <c r="J707" s="443"/>
      <c r="K707" s="436"/>
      <c r="L707" s="432"/>
      <c r="M707" s="432"/>
      <c r="N707" s="432"/>
      <c r="O707" s="432"/>
      <c r="P707" s="432"/>
      <c r="Q707" s="432"/>
      <c r="R707" s="432"/>
      <c r="S707" s="432"/>
      <c r="T707" s="432"/>
      <c r="U707" s="432"/>
      <c r="V707" s="432"/>
      <c r="W707" s="432"/>
      <c r="X707" s="432"/>
      <c r="Y707" s="432"/>
      <c r="Z707" s="432"/>
    </row>
    <row r="708">
      <c r="A708" s="481">
        <v>45849.0</v>
      </c>
      <c r="B708" s="482">
        <f>A708</f>
        <v>45849</v>
      </c>
      <c r="C708" s="483" t="s">
        <v>1172</v>
      </c>
      <c r="D708" s="511" t="s">
        <v>1230</v>
      </c>
      <c r="E708" s="513" t="s">
        <v>448</v>
      </c>
      <c r="F708" s="448">
        <v>5.86294912E8</v>
      </c>
      <c r="G708" s="448">
        <v>440.0</v>
      </c>
      <c r="H708" s="484">
        <f>SUM(G708:G709)</f>
        <v>701</v>
      </c>
      <c r="I708" s="485" t="str">
        <f>IFS(H708&gt;H710,"W",H708&lt;H710,"L",H708=H710,"D")</f>
        <v>L</v>
      </c>
      <c r="J708" s="459">
        <f t="array" ref="J708">iferror(if(I708="W",lookup(H708,{5000,10000,25000,50000,70000,100000},{150,300,800,1700,2300,3500}),lookup(H708,{5000,10000,25000,50000,70000,100000},{75,150,400,850,1150,1750})),0)</f>
        <v>0</v>
      </c>
      <c r="K708" s="436"/>
      <c r="L708" s="432"/>
      <c r="M708" s="432"/>
      <c r="N708" s="432"/>
      <c r="O708" s="432"/>
      <c r="P708" s="432"/>
      <c r="Q708" s="432"/>
      <c r="R708" s="432"/>
      <c r="S708" s="432"/>
      <c r="T708" s="432"/>
      <c r="U708" s="432"/>
      <c r="V708" s="432"/>
      <c r="W708" s="432"/>
      <c r="X708" s="432"/>
      <c r="Y708" s="432"/>
      <c r="Z708" s="432"/>
    </row>
    <row r="709">
      <c r="A709" s="481">
        <v>45849.0</v>
      </c>
      <c r="B709" s="441"/>
      <c r="C709" s="441"/>
      <c r="D709" s="486"/>
      <c r="E709" s="513" t="s">
        <v>447</v>
      </c>
      <c r="F709" s="448">
        <v>6.88838262E8</v>
      </c>
      <c r="G709" s="448">
        <v>261.0</v>
      </c>
      <c r="H709" s="443"/>
      <c r="I709" s="45"/>
      <c r="J709" s="443"/>
      <c r="K709" s="436"/>
      <c r="L709" s="432"/>
      <c r="M709" s="432"/>
      <c r="N709" s="432"/>
      <c r="O709" s="432"/>
      <c r="P709" s="432"/>
      <c r="Q709" s="432"/>
      <c r="R709" s="432"/>
      <c r="S709" s="432"/>
      <c r="T709" s="432"/>
      <c r="U709" s="432"/>
      <c r="V709" s="432"/>
      <c r="W709" s="432"/>
      <c r="X709" s="432"/>
      <c r="Y709" s="432"/>
      <c r="Z709" s="432"/>
    </row>
    <row r="710">
      <c r="A710" s="481">
        <v>45849.0</v>
      </c>
      <c r="B710" s="441"/>
      <c r="C710" s="441"/>
      <c r="D710" s="511" t="s">
        <v>1222</v>
      </c>
      <c r="E710" s="444" t="s">
        <v>400</v>
      </c>
      <c r="F710" s="502">
        <v>5.37124071E8</v>
      </c>
      <c r="G710" s="502">
        <v>10260.0</v>
      </c>
      <c r="H710" s="484">
        <f>SUM(G710:G711)</f>
        <v>13570</v>
      </c>
      <c r="I710" s="485" t="str">
        <f>IFS(H710&gt;H708,"W",H710&lt;H708,"L",H710=H708,"D")</f>
        <v>W</v>
      </c>
      <c r="J710" s="459">
        <f t="array" ref="J710">iferror(if(I710="W",lookup(H710,{5000,10000,25000,50000,70000,100000},{150,300,800,1700,2300,3500}),lookup(H710,{5000,10000,25000,50000,70000,100000},{75,150,400,850,1150,1750})),0)</f>
        <v>300</v>
      </c>
      <c r="K710" s="436"/>
      <c r="L710" s="432"/>
      <c r="M710" s="432"/>
      <c r="N710" s="432"/>
      <c r="O710" s="432"/>
      <c r="P710" s="432"/>
      <c r="Q710" s="432"/>
      <c r="R710" s="432"/>
      <c r="S710" s="432"/>
      <c r="T710" s="432"/>
      <c r="U710" s="432"/>
      <c r="V710" s="432"/>
      <c r="W710" s="432"/>
      <c r="X710" s="432"/>
      <c r="Y710" s="432"/>
      <c r="Z710" s="432"/>
    </row>
    <row r="711">
      <c r="A711" s="481">
        <v>45849.0</v>
      </c>
      <c r="B711" s="45"/>
      <c r="C711" s="45"/>
      <c r="D711" s="486"/>
      <c r="E711" s="444" t="s">
        <v>370</v>
      </c>
      <c r="F711" s="448">
        <v>6.59060208E8</v>
      </c>
      <c r="G711" s="448">
        <v>3310.0</v>
      </c>
      <c r="H711" s="443"/>
      <c r="I711" s="45"/>
      <c r="J711" s="443"/>
      <c r="K711" s="436"/>
      <c r="L711" s="432"/>
      <c r="M711" s="432"/>
      <c r="N711" s="432"/>
      <c r="O711" s="432"/>
      <c r="P711" s="432"/>
      <c r="Q711" s="432"/>
      <c r="R711" s="432"/>
      <c r="S711" s="432"/>
      <c r="T711" s="432"/>
      <c r="U711" s="432"/>
      <c r="V711" s="432"/>
      <c r="W711" s="432"/>
      <c r="X711" s="432"/>
      <c r="Y711" s="432"/>
      <c r="Z711" s="432"/>
    </row>
    <row r="712">
      <c r="A712" s="481">
        <v>45849.0</v>
      </c>
      <c r="B712" s="482">
        <f>A712</f>
        <v>45849</v>
      </c>
      <c r="C712" s="483" t="s">
        <v>1174</v>
      </c>
      <c r="D712" s="511" t="s">
        <v>1230</v>
      </c>
      <c r="E712" s="513" t="s">
        <v>342</v>
      </c>
      <c r="F712" s="502">
        <v>6.15137564E8</v>
      </c>
      <c r="G712" s="502">
        <v>351.0</v>
      </c>
      <c r="H712" s="484">
        <f>SUM(G712:G713)</f>
        <v>684</v>
      </c>
      <c r="I712" s="485" t="str">
        <f>IFS(H712&gt;H714,"W",H712&lt;H714,"L",H712=H714,"D")</f>
        <v>L</v>
      </c>
      <c r="J712" s="459">
        <f t="array" ref="J712">iferror(if(I712="W",lookup(H712,{5000,10000,25000,50000,70000,100000},{150,300,800,1700,2300,3500}),lookup(H712,{5000,10000,25000,50000,70000,100000},{75,150,400,850,1150,1750})),0)</f>
        <v>0</v>
      </c>
      <c r="K712" s="436"/>
      <c r="L712" s="432"/>
      <c r="M712" s="432"/>
      <c r="N712" s="432"/>
      <c r="O712" s="432"/>
      <c r="P712" s="432"/>
      <c r="Q712" s="432"/>
      <c r="R712" s="432"/>
      <c r="S712" s="432"/>
      <c r="T712" s="432"/>
      <c r="U712" s="432"/>
      <c r="V712" s="432"/>
      <c r="W712" s="432"/>
      <c r="X712" s="432"/>
      <c r="Y712" s="432"/>
      <c r="Z712" s="432"/>
    </row>
    <row r="713">
      <c r="A713" s="481">
        <v>45849.0</v>
      </c>
      <c r="B713" s="441"/>
      <c r="C713" s="441"/>
      <c r="D713" s="486"/>
      <c r="E713" s="513" t="s">
        <v>343</v>
      </c>
      <c r="F713" s="448">
        <v>1.677086379E9</v>
      </c>
      <c r="G713" s="448">
        <v>333.0</v>
      </c>
      <c r="H713" s="443"/>
      <c r="I713" s="45"/>
      <c r="J713" s="443"/>
      <c r="K713" s="436"/>
      <c r="L713" s="432"/>
      <c r="M713" s="432"/>
      <c r="N713" s="432"/>
      <c r="O713" s="432"/>
      <c r="P713" s="432"/>
      <c r="Q713" s="432"/>
      <c r="R713" s="432"/>
      <c r="S713" s="432"/>
      <c r="T713" s="432"/>
      <c r="U713" s="432"/>
      <c r="V713" s="432"/>
      <c r="W713" s="432"/>
      <c r="X713" s="432"/>
      <c r="Y713" s="432"/>
      <c r="Z713" s="432"/>
    </row>
    <row r="714">
      <c r="A714" s="481">
        <v>45849.0</v>
      </c>
      <c r="B714" s="441"/>
      <c r="C714" s="441"/>
      <c r="D714" s="511" t="s">
        <v>1222</v>
      </c>
      <c r="E714" s="444" t="s">
        <v>400</v>
      </c>
      <c r="F714" s="502">
        <v>5.37124071E8</v>
      </c>
      <c r="G714" s="502">
        <v>2040.0</v>
      </c>
      <c r="H714" s="484">
        <f>SUM(G714:G715)</f>
        <v>2830</v>
      </c>
      <c r="I714" s="485" t="str">
        <f>IFS(H714&gt;H712,"W",H714&lt;H712,"L",H714=H712,"D")</f>
        <v>W</v>
      </c>
      <c r="J714" s="459">
        <f t="array" ref="J714">iferror(if(I714="W",lookup(H714,{5000,10000,25000,50000,70000,100000},{150,300,800,1700,2300,3500}),lookup(H714,{5000,10000,25000,50000,70000,100000},{75,150,400,850,1150,1750})),0)</f>
        <v>0</v>
      </c>
      <c r="K714" s="436"/>
      <c r="L714" s="432"/>
      <c r="M714" s="432"/>
      <c r="N714" s="432"/>
      <c r="O714" s="432"/>
      <c r="P714" s="432"/>
      <c r="Q714" s="432"/>
      <c r="R714" s="432"/>
      <c r="S714" s="432"/>
      <c r="T714" s="432"/>
      <c r="U714" s="432"/>
      <c r="V714" s="432"/>
      <c r="W714" s="432"/>
      <c r="X714" s="432"/>
      <c r="Y714" s="432"/>
      <c r="Z714" s="432"/>
    </row>
    <row r="715">
      <c r="A715" s="481">
        <v>45849.0</v>
      </c>
      <c r="B715" s="45"/>
      <c r="C715" s="45"/>
      <c r="D715" s="486"/>
      <c r="E715" s="444" t="s">
        <v>370</v>
      </c>
      <c r="F715" s="448">
        <v>6.59060208E8</v>
      </c>
      <c r="G715" s="448">
        <v>790.0</v>
      </c>
      <c r="H715" s="443"/>
      <c r="I715" s="45"/>
      <c r="J715" s="443"/>
      <c r="K715" s="436"/>
      <c r="L715" s="432"/>
      <c r="M715" s="432"/>
      <c r="N715" s="432"/>
      <c r="O715" s="432"/>
      <c r="P715" s="432"/>
      <c r="Q715" s="432"/>
      <c r="R715" s="432"/>
      <c r="S715" s="432"/>
      <c r="T715" s="432"/>
      <c r="U715" s="432"/>
      <c r="V715" s="432"/>
      <c r="W715" s="432"/>
      <c r="X715" s="432"/>
      <c r="Y715" s="432"/>
      <c r="Z715" s="432"/>
    </row>
    <row r="716">
      <c r="A716" s="479" t="s">
        <v>116</v>
      </c>
      <c r="B716" s="480" t="s">
        <v>16</v>
      </c>
      <c r="C716" s="430" t="s">
        <v>1039</v>
      </c>
      <c r="D716" s="430" t="s">
        <v>118</v>
      </c>
      <c r="E716" s="431" t="s">
        <v>1040</v>
      </c>
      <c r="F716" s="430" t="s">
        <v>1041</v>
      </c>
      <c r="G716" s="430" t="s">
        <v>121</v>
      </c>
      <c r="H716" s="430" t="s">
        <v>1135</v>
      </c>
      <c r="I716" s="430" t="s">
        <v>122</v>
      </c>
      <c r="J716" s="430" t="s">
        <v>9</v>
      </c>
      <c r="K716" s="431" t="s">
        <v>52</v>
      </c>
      <c r="L716" s="432"/>
      <c r="M716" s="432"/>
      <c r="N716" s="432"/>
      <c r="O716" s="432"/>
      <c r="P716" s="432"/>
      <c r="Q716" s="432"/>
      <c r="R716" s="432"/>
      <c r="S716" s="432"/>
      <c r="T716" s="432"/>
      <c r="U716" s="432"/>
      <c r="V716" s="432"/>
      <c r="W716" s="432"/>
      <c r="X716" s="432"/>
      <c r="Y716" s="432"/>
      <c r="Z716" s="432"/>
    </row>
    <row r="717">
      <c r="A717" s="481">
        <v>45850.0</v>
      </c>
      <c r="B717" s="482">
        <f>A717</f>
        <v>45850</v>
      </c>
      <c r="C717" s="483" t="s">
        <v>1136</v>
      </c>
      <c r="D717" s="483" t="s">
        <v>1230</v>
      </c>
      <c r="E717" s="442"/>
      <c r="F717" s="442"/>
      <c r="G717" s="442"/>
      <c r="H717" s="484">
        <f>SUM(G717:G718)</f>
        <v>0</v>
      </c>
      <c r="I717" s="485" t="str">
        <f>IFS(H717&gt;H719,"W",H717&lt;H719,"L",H717=H719,"D")</f>
        <v>D</v>
      </c>
      <c r="J717" s="459">
        <f t="array" ref="J717">iferror(if(I717="W",lookup(H717,{5000,10000,25000,50000,70000,100000},{150,300,800,1700,2300,3500}),lookup(H717,{5000,10000,25000,50000,70000,100000},{75,150,400,850,1150,1750})),0)</f>
        <v>0</v>
      </c>
      <c r="K717" s="497"/>
      <c r="L717" s="432"/>
      <c r="M717" s="432"/>
      <c r="N717" s="432"/>
      <c r="O717" s="432"/>
      <c r="P717" s="432"/>
      <c r="Q717" s="432"/>
      <c r="R717" s="432"/>
      <c r="S717" s="432"/>
      <c r="T717" s="432"/>
      <c r="U717" s="432"/>
      <c r="V717" s="432"/>
      <c r="W717" s="432"/>
      <c r="X717" s="432"/>
      <c r="Y717" s="432"/>
      <c r="Z717" s="432"/>
    </row>
    <row r="718">
      <c r="A718" s="481">
        <v>45850.0</v>
      </c>
      <c r="B718" s="441"/>
      <c r="C718" s="441"/>
      <c r="D718" s="501"/>
      <c r="E718" s="442"/>
      <c r="F718" s="442"/>
      <c r="G718" s="442"/>
      <c r="H718" s="443"/>
      <c r="I718" s="45"/>
      <c r="J718" s="443"/>
      <c r="K718" s="497"/>
      <c r="L718" s="432"/>
      <c r="M718" s="432"/>
      <c r="N718" s="432"/>
      <c r="O718" s="432"/>
      <c r="P718" s="432"/>
      <c r="Q718" s="432"/>
      <c r="R718" s="432"/>
      <c r="S718" s="432"/>
      <c r="T718" s="432"/>
      <c r="U718" s="432"/>
      <c r="V718" s="432"/>
      <c r="W718" s="432"/>
      <c r="X718" s="432"/>
      <c r="Y718" s="432"/>
      <c r="Z718" s="432"/>
    </row>
    <row r="719">
      <c r="A719" s="481">
        <v>45850.0</v>
      </c>
      <c r="B719" s="441"/>
      <c r="C719" s="441"/>
      <c r="D719" s="483" t="s">
        <v>1143</v>
      </c>
      <c r="E719" s="442"/>
      <c r="F719" s="442"/>
      <c r="G719" s="442"/>
      <c r="H719" s="484">
        <f>SUM(G719:G720)</f>
        <v>0</v>
      </c>
      <c r="I719" s="485" t="str">
        <f>IFS(H719&gt;H717,"W",H719&lt;H717,"L",H719=H717,"D")</f>
        <v>D</v>
      </c>
      <c r="J719" s="459">
        <f t="array" ref="J719">iferror(if(I719="W",lookup(H719,{5000,10000,25000,50000,70000,100000},{150,300,800,1700,2300,3500}),lookup(H719,{5000,10000,25000,50000,70000,100000},{75,150,400,850,1150,1750})),0)</f>
        <v>0</v>
      </c>
      <c r="K719" s="497"/>
      <c r="L719" s="432"/>
      <c r="M719" s="432"/>
      <c r="N719" s="432"/>
      <c r="O719" s="432"/>
      <c r="P719" s="432"/>
      <c r="Q719" s="432"/>
      <c r="R719" s="432"/>
      <c r="S719" s="432"/>
      <c r="T719" s="432"/>
      <c r="U719" s="432"/>
      <c r="V719" s="432"/>
      <c r="W719" s="432"/>
      <c r="X719" s="432"/>
      <c r="Y719" s="432"/>
      <c r="Z719" s="432"/>
    </row>
    <row r="720">
      <c r="A720" s="481">
        <v>45850.0</v>
      </c>
      <c r="B720" s="45"/>
      <c r="C720" s="45"/>
      <c r="D720" s="501"/>
      <c r="E720" s="442"/>
      <c r="F720" s="442"/>
      <c r="G720" s="442"/>
      <c r="H720" s="443"/>
      <c r="I720" s="45"/>
      <c r="J720" s="443"/>
      <c r="K720" s="497"/>
      <c r="L720" s="432"/>
      <c r="M720" s="432"/>
      <c r="N720" s="432"/>
      <c r="O720" s="432"/>
      <c r="P720" s="432"/>
      <c r="Q720" s="432"/>
      <c r="R720" s="432"/>
      <c r="S720" s="432"/>
      <c r="T720" s="432"/>
      <c r="U720" s="432"/>
      <c r="V720" s="432"/>
      <c r="W720" s="432"/>
      <c r="X720" s="432"/>
      <c r="Y720" s="432"/>
      <c r="Z720" s="432"/>
    </row>
    <row r="721">
      <c r="A721" s="481">
        <v>45850.0</v>
      </c>
      <c r="B721" s="482">
        <f>A721</f>
        <v>45850</v>
      </c>
      <c r="C721" s="483" t="s">
        <v>1141</v>
      </c>
      <c r="D721" s="483" t="s">
        <v>1230</v>
      </c>
      <c r="E721" s="513" t="s">
        <v>448</v>
      </c>
      <c r="F721" s="448">
        <v>5.86294912E8</v>
      </c>
      <c r="G721" s="448">
        <v>5000.0</v>
      </c>
      <c r="H721" s="484">
        <f>SUM(G721:G722)</f>
        <v>10122</v>
      </c>
      <c r="I721" s="485" t="str">
        <f>IFS(H721&gt;H723,"W",H721&lt;H723,"L",H721=H723,"D")</f>
        <v>W</v>
      </c>
      <c r="J721" s="459">
        <f t="array" ref="J721">iferror(if(I721="W",lookup(H721,{5000,10000,25000,50000,70000,100000},{150,300,800,1700,2300,3500}),lookup(H721,{5000,10000,25000,50000,70000,100000},{75,150,400,850,1150,1750})),0)</f>
        <v>300</v>
      </c>
      <c r="K721" s="497"/>
      <c r="L721" s="432"/>
      <c r="M721" s="432"/>
      <c r="N721" s="432"/>
      <c r="O721" s="432"/>
      <c r="P721" s="432"/>
      <c r="Q721" s="432"/>
      <c r="R721" s="432"/>
      <c r="S721" s="432"/>
      <c r="T721" s="432"/>
      <c r="U721" s="432"/>
      <c r="V721" s="432"/>
      <c r="W721" s="432"/>
      <c r="X721" s="432"/>
      <c r="Y721" s="432"/>
      <c r="Z721" s="432"/>
    </row>
    <row r="722">
      <c r="A722" s="481">
        <v>45850.0</v>
      </c>
      <c r="B722" s="441"/>
      <c r="C722" s="441"/>
      <c r="D722" s="501"/>
      <c r="E722" s="513" t="s">
        <v>226</v>
      </c>
      <c r="F722" s="448">
        <v>5.94266288E8</v>
      </c>
      <c r="G722" s="448">
        <v>5122.0</v>
      </c>
      <c r="H722" s="443"/>
      <c r="I722" s="45"/>
      <c r="J722" s="443"/>
      <c r="K722" s="497"/>
      <c r="L722" s="432"/>
      <c r="M722" s="432"/>
      <c r="N722" s="432"/>
      <c r="O722" s="432"/>
      <c r="P722" s="432"/>
      <c r="Q722" s="432"/>
      <c r="R722" s="432"/>
      <c r="S722" s="432"/>
      <c r="T722" s="432"/>
      <c r="U722" s="432"/>
      <c r="V722" s="432"/>
      <c r="W722" s="432"/>
      <c r="X722" s="432"/>
      <c r="Y722" s="432"/>
      <c r="Z722" s="432"/>
    </row>
    <row r="723">
      <c r="A723" s="481">
        <v>45850.0</v>
      </c>
      <c r="B723" s="441"/>
      <c r="C723" s="441"/>
      <c r="D723" s="483" t="s">
        <v>1222</v>
      </c>
      <c r="E723" s="444" t="s">
        <v>354</v>
      </c>
      <c r="F723" s="448">
        <v>6.63505369E8</v>
      </c>
      <c r="G723" s="448">
        <v>30.0</v>
      </c>
      <c r="H723" s="484">
        <f>SUM(G723:G724)</f>
        <v>30</v>
      </c>
      <c r="I723" s="485" t="str">
        <f>IFS(H723&gt;H721,"W",H723&lt;H721,"L",H723=H721,"D")</f>
        <v>L</v>
      </c>
      <c r="J723" s="459">
        <f t="array" ref="J723">iferror(if(I723="W",lookup(H723,{5000,10000,25000,50000,70000,100000},{150,300,800,1700,2300,3500}),lookup(H723,{5000,10000,25000,50000,70000,100000},{75,150,400,850,1150,1750})),0)</f>
        <v>0</v>
      </c>
      <c r="K723" s="497"/>
      <c r="L723" s="432"/>
      <c r="M723" s="432"/>
      <c r="N723" s="432"/>
      <c r="O723" s="432"/>
      <c r="P723" s="432"/>
      <c r="Q723" s="432"/>
      <c r="R723" s="432"/>
      <c r="S723" s="432"/>
      <c r="T723" s="432"/>
      <c r="U723" s="432"/>
      <c r="V723" s="432"/>
      <c r="W723" s="432"/>
      <c r="X723" s="432"/>
      <c r="Y723" s="432"/>
      <c r="Z723" s="432"/>
    </row>
    <row r="724">
      <c r="A724" s="481">
        <v>45850.0</v>
      </c>
      <c r="B724" s="45"/>
      <c r="C724" s="45"/>
      <c r="D724" s="501"/>
      <c r="E724" s="444" t="s">
        <v>162</v>
      </c>
      <c r="F724" s="448">
        <v>8.33635123E8</v>
      </c>
      <c r="G724" s="448">
        <v>0.0</v>
      </c>
      <c r="H724" s="443"/>
      <c r="I724" s="45"/>
      <c r="J724" s="443"/>
      <c r="K724" s="497"/>
      <c r="L724" s="432"/>
      <c r="M724" s="432"/>
      <c r="N724" s="432"/>
      <c r="O724" s="432"/>
      <c r="P724" s="432"/>
      <c r="Q724" s="432"/>
      <c r="R724" s="432"/>
      <c r="S724" s="432"/>
      <c r="T724" s="432"/>
      <c r="U724" s="432"/>
      <c r="V724" s="432"/>
      <c r="W724" s="432"/>
      <c r="X724" s="432"/>
      <c r="Y724" s="432"/>
      <c r="Z724" s="432"/>
    </row>
    <row r="725">
      <c r="A725" s="481">
        <v>45850.0</v>
      </c>
      <c r="B725" s="482">
        <f>A725</f>
        <v>45850</v>
      </c>
      <c r="C725" s="483" t="s">
        <v>1142</v>
      </c>
      <c r="D725" s="483" t="s">
        <v>1145</v>
      </c>
      <c r="E725" s="442" t="s">
        <v>305</v>
      </c>
      <c r="F725" s="442"/>
      <c r="G725" s="442"/>
      <c r="H725" s="484">
        <f>SUM(G725:G726)</f>
        <v>0</v>
      </c>
      <c r="I725" s="485" t="str">
        <f>IFS(H725&gt;H727,"W",H725&lt;H727,"L",H725=H727,"D")</f>
        <v>D</v>
      </c>
      <c r="J725" s="459">
        <f t="array" ref="J725">iferror(if(I725="W",lookup(H725,{5000,10000,25000,50000,70000,100000},{150,300,800,1700,2300,3500}),lookup(H725,{5000,10000,25000,50000,70000,100000},{75,150,400,850,1150,1750})),0)</f>
        <v>0</v>
      </c>
      <c r="K725" s="498" t="s">
        <v>132</v>
      </c>
      <c r="L725" s="432"/>
      <c r="M725" s="432"/>
      <c r="N725" s="432"/>
      <c r="O725" s="432"/>
      <c r="P725" s="432"/>
      <c r="Q725" s="432"/>
      <c r="R725" s="432"/>
      <c r="S725" s="432"/>
      <c r="T725" s="432"/>
      <c r="U725" s="432"/>
      <c r="V725" s="432"/>
      <c r="W725" s="432"/>
      <c r="X725" s="432"/>
      <c r="Y725" s="432"/>
      <c r="Z725" s="432"/>
    </row>
    <row r="726">
      <c r="A726" s="481">
        <v>45850.0</v>
      </c>
      <c r="B726" s="441"/>
      <c r="C726" s="441"/>
      <c r="D726" s="501"/>
      <c r="E726" s="442" t="s">
        <v>291</v>
      </c>
      <c r="F726" s="442"/>
      <c r="G726" s="442"/>
      <c r="H726" s="443"/>
      <c r="I726" s="45"/>
      <c r="J726" s="443"/>
      <c r="K726" s="498" t="s">
        <v>132</v>
      </c>
      <c r="L726" s="432"/>
      <c r="M726" s="432"/>
      <c r="N726" s="432"/>
      <c r="O726" s="432"/>
      <c r="P726" s="432"/>
      <c r="Q726" s="432"/>
      <c r="R726" s="432"/>
      <c r="S726" s="432"/>
      <c r="T726" s="432"/>
      <c r="U726" s="432"/>
      <c r="V726" s="432"/>
      <c r="W726" s="432"/>
      <c r="X726" s="432"/>
      <c r="Y726" s="432"/>
      <c r="Z726" s="432"/>
    </row>
    <row r="727">
      <c r="A727" s="481">
        <v>45850.0</v>
      </c>
      <c r="B727" s="441"/>
      <c r="C727" s="441"/>
      <c r="D727" s="483" t="s">
        <v>1223</v>
      </c>
      <c r="E727" s="522"/>
      <c r="F727" s="442"/>
      <c r="G727" s="442"/>
      <c r="H727" s="484">
        <f>SUM(G727:G728)</f>
        <v>0</v>
      </c>
      <c r="I727" s="485" t="str">
        <f>IFS(H727&gt;H725,"W",H727&lt;H725,"L",H727=H725,"D")</f>
        <v>D</v>
      </c>
      <c r="J727" s="459">
        <f t="array" ref="J727">iferror(if(I727="W",lookup(H727,{5000,10000,25000,50000,70000,100000},{150,300,800,1700,2300,3500}),lookup(H727,{5000,10000,25000,50000,70000,100000},{75,150,400,850,1150,1750})),0)</f>
        <v>0</v>
      </c>
      <c r="K727" s="498" t="s">
        <v>132</v>
      </c>
      <c r="L727" s="432"/>
      <c r="M727" s="432"/>
      <c r="N727" s="432"/>
      <c r="O727" s="432"/>
      <c r="P727" s="432"/>
      <c r="Q727" s="432"/>
      <c r="R727" s="432"/>
      <c r="S727" s="432"/>
      <c r="T727" s="432"/>
      <c r="U727" s="432"/>
      <c r="V727" s="432"/>
      <c r="W727" s="432"/>
      <c r="X727" s="432"/>
      <c r="Y727" s="432"/>
      <c r="Z727" s="432"/>
    </row>
    <row r="728">
      <c r="A728" s="481">
        <v>45850.0</v>
      </c>
      <c r="B728" s="45"/>
      <c r="C728" s="45"/>
      <c r="D728" s="501"/>
      <c r="E728" s="502"/>
      <c r="F728" s="442"/>
      <c r="G728" s="442"/>
      <c r="H728" s="443"/>
      <c r="I728" s="45"/>
      <c r="J728" s="443"/>
      <c r="K728" s="498" t="s">
        <v>132</v>
      </c>
      <c r="L728" s="432"/>
      <c r="M728" s="432"/>
      <c r="N728" s="432"/>
      <c r="O728" s="432"/>
      <c r="P728" s="432"/>
      <c r="Q728" s="432"/>
      <c r="R728" s="432"/>
      <c r="S728" s="432"/>
      <c r="T728" s="432"/>
      <c r="U728" s="432"/>
      <c r="V728" s="432"/>
      <c r="W728" s="432"/>
      <c r="X728" s="432"/>
      <c r="Y728" s="432"/>
      <c r="Z728" s="432"/>
    </row>
    <row r="729">
      <c r="A729" s="481">
        <v>45850.0</v>
      </c>
      <c r="B729" s="482">
        <f>A729</f>
        <v>45850</v>
      </c>
      <c r="C729" s="483" t="s">
        <v>1144</v>
      </c>
      <c r="D729" s="483" t="s">
        <v>1224</v>
      </c>
      <c r="E729" s="442"/>
      <c r="F729" s="442"/>
      <c r="G729" s="442"/>
      <c r="H729" s="484">
        <f>SUM(G729:G730)</f>
        <v>0</v>
      </c>
      <c r="I729" s="485" t="str">
        <f>IFS(H729&gt;H731,"W",H729&lt;H731,"L",H729=H731,"D")</f>
        <v>D</v>
      </c>
      <c r="J729" s="459">
        <f t="array" ref="J729">iferror(if(I729="W",lookup(H729,{5000,10000,25000,50000,70000,100000},{150,300,800,1700,2300,3500}),lookup(H729,{5000,10000,25000,50000,70000,100000},{75,150,400,850,1150,1750})),0)</f>
        <v>0</v>
      </c>
      <c r="K729" s="497"/>
      <c r="L729" s="432"/>
      <c r="M729" s="432"/>
      <c r="N729" s="432"/>
      <c r="O729" s="432"/>
      <c r="P729" s="432"/>
      <c r="Q729" s="432"/>
      <c r="R729" s="432"/>
      <c r="S729" s="432"/>
      <c r="T729" s="432"/>
      <c r="U729" s="432"/>
      <c r="V729" s="432"/>
      <c r="W729" s="432"/>
      <c r="X729" s="432"/>
      <c r="Y729" s="432"/>
      <c r="Z729" s="432"/>
    </row>
    <row r="730">
      <c r="A730" s="481">
        <v>45850.0</v>
      </c>
      <c r="B730" s="441"/>
      <c r="C730" s="441"/>
      <c r="D730" s="501"/>
      <c r="E730" s="442"/>
      <c r="F730" s="442"/>
      <c r="G730" s="442"/>
      <c r="H730" s="443"/>
      <c r="I730" s="45"/>
      <c r="J730" s="443"/>
      <c r="K730" s="497"/>
      <c r="L730" s="432"/>
      <c r="M730" s="432"/>
      <c r="N730" s="432"/>
      <c r="O730" s="432"/>
      <c r="P730" s="432"/>
      <c r="Q730" s="432"/>
      <c r="R730" s="432"/>
      <c r="S730" s="432"/>
      <c r="T730" s="432"/>
      <c r="U730" s="432"/>
      <c r="V730" s="432"/>
      <c r="W730" s="432"/>
      <c r="X730" s="432"/>
      <c r="Y730" s="432"/>
      <c r="Z730" s="432"/>
    </row>
    <row r="731">
      <c r="A731" s="481">
        <v>45850.0</v>
      </c>
      <c r="B731" s="441"/>
      <c r="C731" s="441"/>
      <c r="D731" s="483" t="s">
        <v>1225</v>
      </c>
      <c r="E731" s="101"/>
      <c r="F731" s="442"/>
      <c r="G731" s="442"/>
      <c r="H731" s="484">
        <f>SUM(G731:G732)</f>
        <v>0</v>
      </c>
      <c r="I731" s="485" t="str">
        <f>IFS(H731&gt;H729,"W",H731&lt;H729,"L",H731=H729,"D")</f>
        <v>D</v>
      </c>
      <c r="J731" s="459">
        <f t="array" ref="J731">iferror(if(I731="W",lookup(H731,{5000,10000,25000,50000,70000,100000},{150,300,800,1700,2300,3500}),lookup(H731,{5000,10000,25000,50000,70000,100000},{75,150,400,850,1150,1750})),0)</f>
        <v>0</v>
      </c>
      <c r="K731" s="497"/>
      <c r="L731" s="432"/>
      <c r="M731" s="432"/>
      <c r="N731" s="432"/>
      <c r="O731" s="432"/>
      <c r="P731" s="432"/>
      <c r="Q731" s="432"/>
      <c r="R731" s="432"/>
      <c r="S731" s="432"/>
      <c r="T731" s="432"/>
      <c r="U731" s="432"/>
      <c r="V731" s="432"/>
      <c r="W731" s="432"/>
      <c r="X731" s="432"/>
      <c r="Y731" s="432"/>
      <c r="Z731" s="432"/>
    </row>
    <row r="732">
      <c r="A732" s="481">
        <v>45850.0</v>
      </c>
      <c r="B732" s="45"/>
      <c r="C732" s="45"/>
      <c r="D732" s="501"/>
      <c r="E732" s="101"/>
      <c r="F732" s="442"/>
      <c r="G732" s="442"/>
      <c r="H732" s="443"/>
      <c r="I732" s="45"/>
      <c r="J732" s="443"/>
      <c r="K732" s="497"/>
      <c r="L732" s="432"/>
      <c r="M732" s="432"/>
      <c r="N732" s="432"/>
      <c r="O732" s="432"/>
      <c r="P732" s="432"/>
      <c r="Q732" s="432"/>
      <c r="R732" s="432"/>
      <c r="S732" s="432"/>
      <c r="T732" s="432"/>
      <c r="U732" s="432"/>
      <c r="V732" s="432"/>
      <c r="W732" s="432"/>
      <c r="X732" s="432"/>
      <c r="Y732" s="432"/>
      <c r="Z732" s="432"/>
    </row>
    <row r="733">
      <c r="A733" s="481">
        <v>45850.0</v>
      </c>
      <c r="B733" s="482">
        <f>A733</f>
        <v>45850</v>
      </c>
      <c r="C733" s="483" t="s">
        <v>1147</v>
      </c>
      <c r="D733" s="483" t="s">
        <v>1226</v>
      </c>
      <c r="E733" s="448"/>
      <c r="F733" s="442"/>
      <c r="G733" s="442"/>
      <c r="H733" s="484">
        <f>SUM(G733:G734)</f>
        <v>0</v>
      </c>
      <c r="I733" s="485" t="str">
        <f>IFS(H733&gt;H735,"W",H733&lt;H735,"L",H733=H735,"D")</f>
        <v>D</v>
      </c>
      <c r="J733" s="459">
        <f t="array" ref="J733">iferror(if(I733="W",lookup(H733,{5000,10000,25000,50000,70000,100000},{150,300,800,1700,2300,3500}),lookup(H733,{5000,10000,25000,50000,70000,100000},{75,150,400,850,1150,1750})),0)</f>
        <v>0</v>
      </c>
      <c r="K733" s="497"/>
      <c r="L733" s="432"/>
      <c r="M733" s="432"/>
      <c r="N733" s="432"/>
      <c r="O733" s="432"/>
      <c r="P733" s="432"/>
      <c r="Q733" s="432"/>
      <c r="R733" s="432"/>
      <c r="S733" s="432"/>
      <c r="T733" s="432"/>
      <c r="U733" s="432"/>
      <c r="V733" s="432"/>
      <c r="W733" s="432"/>
      <c r="X733" s="432"/>
      <c r="Y733" s="432"/>
      <c r="Z733" s="432"/>
    </row>
    <row r="734">
      <c r="A734" s="481">
        <v>45850.0</v>
      </c>
      <c r="B734" s="441"/>
      <c r="C734" s="441"/>
      <c r="D734" s="501"/>
      <c r="E734" s="502"/>
      <c r="F734" s="442"/>
      <c r="G734" s="442"/>
      <c r="H734" s="443"/>
      <c r="I734" s="45"/>
      <c r="J734" s="443"/>
      <c r="K734" s="497"/>
      <c r="L734" s="432"/>
      <c r="M734" s="432"/>
      <c r="N734" s="432"/>
      <c r="O734" s="432"/>
      <c r="P734" s="432"/>
      <c r="Q734" s="432"/>
      <c r="R734" s="432"/>
      <c r="S734" s="432"/>
      <c r="T734" s="432"/>
      <c r="U734" s="432"/>
      <c r="V734" s="432"/>
      <c r="W734" s="432"/>
      <c r="X734" s="432"/>
      <c r="Y734" s="432"/>
      <c r="Z734" s="432"/>
    </row>
    <row r="735">
      <c r="A735" s="481">
        <v>45850.0</v>
      </c>
      <c r="B735" s="441"/>
      <c r="C735" s="441"/>
      <c r="D735" s="483" t="s">
        <v>1146</v>
      </c>
      <c r="E735" s="448"/>
      <c r="F735" s="442"/>
      <c r="G735" s="442"/>
      <c r="H735" s="484">
        <f>SUM(G735:G736)</f>
        <v>0</v>
      </c>
      <c r="I735" s="485" t="str">
        <f>IFS(H735&gt;H733,"W",H735&lt;H733,"L",H735=H733,"D")</f>
        <v>D</v>
      </c>
      <c r="J735" s="459">
        <f t="array" ref="J735">iferror(if(I735="W",lookup(H735,{5000,10000,25000,50000,70000,100000},{150,300,800,1700,2300,3500}),lookup(H735,{5000,10000,25000,50000,70000,100000},{75,150,400,850,1150,1750})),0)</f>
        <v>0</v>
      </c>
      <c r="K735" s="497"/>
      <c r="L735" s="432"/>
      <c r="M735" s="432"/>
      <c r="N735" s="432"/>
      <c r="O735" s="432"/>
      <c r="P735" s="432"/>
      <c r="Q735" s="432"/>
      <c r="R735" s="432"/>
      <c r="S735" s="432"/>
      <c r="T735" s="432"/>
      <c r="U735" s="432"/>
      <c r="V735" s="432"/>
      <c r="W735" s="432"/>
      <c r="X735" s="432"/>
      <c r="Y735" s="432"/>
      <c r="Z735" s="432"/>
    </row>
    <row r="736">
      <c r="A736" s="481">
        <v>45850.0</v>
      </c>
      <c r="B736" s="45"/>
      <c r="C736" s="45"/>
      <c r="D736" s="501"/>
      <c r="E736" s="502"/>
      <c r="F736" s="442"/>
      <c r="G736" s="442"/>
      <c r="H736" s="443"/>
      <c r="I736" s="45"/>
      <c r="J736" s="443"/>
      <c r="K736" s="497"/>
      <c r="L736" s="432"/>
      <c r="M736" s="432"/>
      <c r="N736" s="432"/>
      <c r="O736" s="432"/>
      <c r="P736" s="432"/>
      <c r="Q736" s="432"/>
      <c r="R736" s="432"/>
      <c r="S736" s="432"/>
      <c r="T736" s="432"/>
      <c r="U736" s="432"/>
      <c r="V736" s="432"/>
      <c r="W736" s="432"/>
      <c r="X736" s="432"/>
      <c r="Y736" s="432"/>
      <c r="Z736" s="432"/>
    </row>
    <row r="737">
      <c r="A737" s="481">
        <v>45850.0</v>
      </c>
      <c r="B737" s="482">
        <f>A737</f>
        <v>45850</v>
      </c>
      <c r="C737" s="483" t="s">
        <v>1149</v>
      </c>
      <c r="D737" s="483" t="s">
        <v>1227</v>
      </c>
      <c r="E737" s="509" t="s">
        <v>364</v>
      </c>
      <c r="F737" s="448">
        <v>8.06954002E8</v>
      </c>
      <c r="G737" s="448">
        <v>390.0</v>
      </c>
      <c r="H737" s="484">
        <f>SUM(G737:G738)</f>
        <v>740</v>
      </c>
      <c r="I737" s="485" t="str">
        <f>IFS(H737&gt;H739,"W",H737&lt;H739,"L",H737=H739,"D")</f>
        <v>L</v>
      </c>
      <c r="J737" s="459">
        <f t="array" ref="J737">iferror(if(I737="W",lookup(H737,{5000,10000,25000,50000,70000,100000},{150,300,800,1700,2300,3500}),lookup(H737,{5000,10000,25000,50000,70000,100000},{75,150,400,850,1150,1750})),0)</f>
        <v>0</v>
      </c>
      <c r="K737" s="436"/>
      <c r="L737" s="432"/>
      <c r="M737" s="432"/>
      <c r="N737" s="432"/>
      <c r="O737" s="432"/>
      <c r="P737" s="432"/>
      <c r="Q737" s="432"/>
      <c r="R737" s="432"/>
      <c r="S737" s="432"/>
      <c r="T737" s="432"/>
      <c r="U737" s="432"/>
      <c r="V737" s="432"/>
      <c r="W737" s="432"/>
      <c r="X737" s="432"/>
      <c r="Y737" s="432"/>
      <c r="Z737" s="432"/>
    </row>
    <row r="738">
      <c r="A738" s="481">
        <v>45850.0</v>
      </c>
      <c r="B738" s="441"/>
      <c r="C738" s="441"/>
      <c r="D738" s="501"/>
      <c r="E738" s="509">
        <v>9.79993201E8</v>
      </c>
      <c r="F738" s="448">
        <v>7.53012678E8</v>
      </c>
      <c r="G738" s="448">
        <v>350.0</v>
      </c>
      <c r="H738" s="443"/>
      <c r="I738" s="45"/>
      <c r="J738" s="443"/>
      <c r="K738" s="436"/>
      <c r="L738" s="432"/>
      <c r="M738" s="432"/>
      <c r="N738" s="432"/>
      <c r="O738" s="432"/>
      <c r="P738" s="432"/>
      <c r="Q738" s="432"/>
      <c r="R738" s="432"/>
      <c r="S738" s="432"/>
      <c r="T738" s="432"/>
      <c r="U738" s="432"/>
      <c r="V738" s="432"/>
      <c r="W738" s="432"/>
      <c r="X738" s="432"/>
      <c r="Y738" s="432"/>
      <c r="Z738" s="432"/>
    </row>
    <row r="739">
      <c r="A739" s="481">
        <v>45850.0</v>
      </c>
      <c r="B739" s="441"/>
      <c r="C739" s="441"/>
      <c r="D739" s="483" t="s">
        <v>1158</v>
      </c>
      <c r="E739" s="514" t="s">
        <v>251</v>
      </c>
      <c r="F739" s="448">
        <v>7.25853031E8</v>
      </c>
      <c r="G739" s="448">
        <v>390.0</v>
      </c>
      <c r="H739" s="484">
        <f>SUM(G739:G740)</f>
        <v>790</v>
      </c>
      <c r="I739" s="485" t="str">
        <f>IFS(H739&gt;H737,"W",H739&lt;H737,"L",H739=H737,"D")</f>
        <v>W</v>
      </c>
      <c r="J739" s="459">
        <f t="array" ref="J739">iferror(if(I739="W",lookup(H739,{5000,10000,25000,50000,70000,100000},{150,300,800,1700,2300,3500}),lookup(H739,{5000,10000,25000,50000,70000,100000},{75,150,400,850,1150,1750})),0)</f>
        <v>0</v>
      </c>
      <c r="K739" s="436"/>
      <c r="L739" s="432"/>
      <c r="M739" s="432"/>
      <c r="N739" s="432"/>
      <c r="O739" s="432"/>
      <c r="P739" s="432"/>
      <c r="Q739" s="432"/>
      <c r="R739" s="432"/>
      <c r="S739" s="432"/>
      <c r="T739" s="432"/>
      <c r="U739" s="432"/>
      <c r="V739" s="432"/>
      <c r="W739" s="432"/>
      <c r="X739" s="432"/>
      <c r="Y739" s="432"/>
      <c r="Z739" s="432"/>
    </row>
    <row r="740">
      <c r="A740" s="481">
        <v>45850.0</v>
      </c>
      <c r="B740" s="45"/>
      <c r="C740" s="45"/>
      <c r="D740" s="501"/>
      <c r="E740" s="509" t="s">
        <v>357</v>
      </c>
      <c r="F740" s="448">
        <v>5.04349393E8</v>
      </c>
      <c r="G740" s="448">
        <v>400.0</v>
      </c>
      <c r="H740" s="443"/>
      <c r="I740" s="45"/>
      <c r="J740" s="443"/>
      <c r="K740" s="436"/>
      <c r="L740" s="432"/>
      <c r="M740" s="432"/>
      <c r="N740" s="432"/>
      <c r="O740" s="432"/>
      <c r="P740" s="432"/>
      <c r="Q740" s="432"/>
      <c r="R740" s="432"/>
      <c r="S740" s="432"/>
      <c r="T740" s="432"/>
      <c r="U740" s="432"/>
      <c r="V740" s="432"/>
      <c r="W740" s="432"/>
      <c r="X740" s="432"/>
      <c r="Y740" s="432"/>
      <c r="Z740" s="432"/>
    </row>
    <row r="741">
      <c r="A741" s="481">
        <v>45850.0</v>
      </c>
      <c r="B741" s="482">
        <f>A741</f>
        <v>45850</v>
      </c>
      <c r="C741" s="483" t="s">
        <v>1152</v>
      </c>
      <c r="D741" s="483" t="s">
        <v>1159</v>
      </c>
      <c r="E741" s="148" t="s">
        <v>755</v>
      </c>
      <c r="F741" s="448">
        <v>6.8999334E8</v>
      </c>
      <c r="G741" s="448">
        <v>2600.0</v>
      </c>
      <c r="H741" s="484">
        <f>SUM(G741:G742)</f>
        <v>3310</v>
      </c>
      <c r="I741" s="485" t="str">
        <f>IFS(H741&gt;H743,"W",H741&lt;H743,"L",H741=H743,"D")</f>
        <v>W</v>
      </c>
      <c r="J741" s="459">
        <f t="array" ref="J741">iferror(if(I741="W",lookup(H741,{5000,10000,25000,50000,70000,100000},{150,300,800,1700,2300,3500}),lookup(H741,{5000,10000,25000,50000,70000,100000},{75,150,400,850,1150,1750})),0)</f>
        <v>0</v>
      </c>
      <c r="K741" s="497"/>
      <c r="L741" s="432"/>
      <c r="M741" s="432"/>
      <c r="N741" s="432"/>
      <c r="O741" s="432"/>
      <c r="P741" s="432"/>
      <c r="Q741" s="432"/>
      <c r="R741" s="432"/>
      <c r="S741" s="432"/>
      <c r="T741" s="432"/>
      <c r="U741" s="432"/>
      <c r="V741" s="432"/>
      <c r="W741" s="432"/>
      <c r="X741" s="432"/>
      <c r="Y741" s="432"/>
      <c r="Z741" s="432"/>
    </row>
    <row r="742">
      <c r="A742" s="481">
        <v>45850.0</v>
      </c>
      <c r="B742" s="441"/>
      <c r="C742" s="441"/>
      <c r="D742" s="501"/>
      <c r="E742" s="148">
        <v>3.13544867E8</v>
      </c>
      <c r="F742" s="448">
        <v>1.830963821E9</v>
      </c>
      <c r="G742" s="448">
        <v>710.0</v>
      </c>
      <c r="H742" s="443"/>
      <c r="I742" s="45"/>
      <c r="J742" s="443"/>
      <c r="K742" s="497"/>
      <c r="L742" s="432"/>
      <c r="M742" s="432"/>
      <c r="N742" s="432"/>
      <c r="O742" s="432"/>
      <c r="P742" s="432"/>
      <c r="Q742" s="432"/>
      <c r="R742" s="432"/>
      <c r="S742" s="432"/>
      <c r="T742" s="432"/>
      <c r="U742" s="432"/>
      <c r="V742" s="432"/>
      <c r="W742" s="432"/>
      <c r="X742" s="432"/>
      <c r="Y742" s="432"/>
      <c r="Z742" s="432"/>
    </row>
    <row r="743">
      <c r="A743" s="481">
        <v>45850.0</v>
      </c>
      <c r="B743" s="441"/>
      <c r="C743" s="441"/>
      <c r="D743" s="483" t="s">
        <v>1228</v>
      </c>
      <c r="E743" s="448" t="s">
        <v>434</v>
      </c>
      <c r="F743" s="448">
        <v>7.82770339E8</v>
      </c>
      <c r="G743" s="448">
        <v>1130.0</v>
      </c>
      <c r="H743" s="484">
        <f>SUM(G743:G744)</f>
        <v>1300</v>
      </c>
      <c r="I743" s="485" t="str">
        <f>IFS(H743&gt;H741,"W",H743&lt;H741,"L",H743=H741,"D")</f>
        <v>L</v>
      </c>
      <c r="J743" s="459">
        <f t="array" ref="J743">iferror(if(I743="W",lookup(H743,{5000,10000,25000,50000,70000,100000},{150,300,800,1700,2300,3500}),lookup(H743,{5000,10000,25000,50000,70000,100000},{75,150,400,850,1150,1750})),0)</f>
        <v>0</v>
      </c>
      <c r="K743" s="497"/>
      <c r="L743" s="432"/>
      <c r="M743" s="432"/>
      <c r="N743" s="432"/>
      <c r="O743" s="432"/>
      <c r="P743" s="432"/>
      <c r="Q743" s="432"/>
      <c r="R743" s="432"/>
      <c r="S743" s="432"/>
      <c r="T743" s="432"/>
      <c r="U743" s="432"/>
      <c r="V743" s="432"/>
      <c r="W743" s="432"/>
      <c r="X743" s="432"/>
      <c r="Y743" s="432"/>
      <c r="Z743" s="432"/>
    </row>
    <row r="744">
      <c r="A744" s="481">
        <v>45850.0</v>
      </c>
      <c r="B744" s="45"/>
      <c r="C744" s="45"/>
      <c r="D744" s="501"/>
      <c r="E744" s="502" t="s">
        <v>338</v>
      </c>
      <c r="F744" s="448">
        <v>8.05315046E8</v>
      </c>
      <c r="G744" s="448">
        <v>170.0</v>
      </c>
      <c r="H744" s="443"/>
      <c r="I744" s="45"/>
      <c r="J744" s="443"/>
      <c r="K744" s="497"/>
      <c r="L744" s="432"/>
      <c r="M744" s="432"/>
      <c r="N744" s="432"/>
      <c r="O744" s="432"/>
      <c r="P744" s="432"/>
      <c r="Q744" s="432"/>
      <c r="R744" s="432"/>
      <c r="S744" s="432"/>
      <c r="T744" s="432"/>
      <c r="U744" s="432"/>
      <c r="V744" s="432"/>
      <c r="W744" s="432"/>
      <c r="X744" s="432"/>
      <c r="Y744" s="432"/>
      <c r="Z744" s="432"/>
    </row>
    <row r="745">
      <c r="A745" s="481">
        <v>45850.0</v>
      </c>
      <c r="B745" s="482">
        <f>A745</f>
        <v>45850</v>
      </c>
      <c r="C745" s="483" t="s">
        <v>1154</v>
      </c>
      <c r="D745" s="483" t="s">
        <v>1165</v>
      </c>
      <c r="E745" s="442" t="s">
        <v>415</v>
      </c>
      <c r="F745" s="442"/>
      <c r="G745" s="442"/>
      <c r="H745" s="484">
        <f>SUM(G745:G746)</f>
        <v>0</v>
      </c>
      <c r="I745" s="485" t="str">
        <f>IFS(H745&gt;H747,"W",H745&lt;H747,"L",H745=H747,"D")</f>
        <v>D</v>
      </c>
      <c r="J745" s="459">
        <f t="array" ref="J745">iferror(if(I745="W",lookup(H745,{5000,10000,25000,50000,70000,100000},{150,300,800,1700,2300,3500}),lookup(H745,{5000,10000,25000,50000,70000,100000},{75,150,400,850,1150,1750})),0)</f>
        <v>0</v>
      </c>
      <c r="K745" s="498" t="s">
        <v>132</v>
      </c>
      <c r="L745" s="432"/>
      <c r="M745" s="432"/>
      <c r="N745" s="432"/>
      <c r="O745" s="432"/>
      <c r="P745" s="432"/>
      <c r="Q745" s="432"/>
      <c r="R745" s="432"/>
      <c r="S745" s="432"/>
      <c r="T745" s="432"/>
      <c r="U745" s="432"/>
      <c r="V745" s="432"/>
      <c r="W745" s="432"/>
      <c r="X745" s="432"/>
      <c r="Y745" s="432"/>
      <c r="Z745" s="432"/>
    </row>
    <row r="746">
      <c r="A746" s="481">
        <v>45850.0</v>
      </c>
      <c r="B746" s="441"/>
      <c r="C746" s="441"/>
      <c r="D746" s="501"/>
      <c r="E746" s="487"/>
      <c r="F746" s="442"/>
      <c r="G746" s="442"/>
      <c r="H746" s="443"/>
      <c r="I746" s="45"/>
      <c r="J746" s="443"/>
      <c r="K746" s="498" t="s">
        <v>132</v>
      </c>
      <c r="L746" s="432"/>
      <c r="M746" s="432"/>
      <c r="N746" s="432"/>
      <c r="O746" s="432"/>
      <c r="P746" s="432"/>
      <c r="Q746" s="432"/>
      <c r="R746" s="432"/>
      <c r="S746" s="432"/>
      <c r="T746" s="432"/>
      <c r="U746" s="432"/>
      <c r="V746" s="432"/>
      <c r="W746" s="432"/>
      <c r="X746" s="432"/>
      <c r="Y746" s="432"/>
      <c r="Z746" s="432"/>
    </row>
    <row r="747">
      <c r="A747" s="481">
        <v>45850.0</v>
      </c>
      <c r="B747" s="441"/>
      <c r="C747" s="441"/>
      <c r="D747" s="483" t="s">
        <v>1229</v>
      </c>
      <c r="E747" s="442" t="s">
        <v>352</v>
      </c>
      <c r="F747" s="442"/>
      <c r="G747" s="442"/>
      <c r="H747" s="484">
        <f>SUM(G747:G748)</f>
        <v>0</v>
      </c>
      <c r="I747" s="485" t="str">
        <f>IFS(H747&gt;H745,"W",H747&lt;H745,"L",H747=H745,"D")</f>
        <v>D</v>
      </c>
      <c r="J747" s="459">
        <f t="array" ref="J747">iferror(if(I747="W",lookup(H747,{5000,10000,25000,50000,70000,100000},{150,300,800,1700,2300,3500}),lookup(H747,{5000,10000,25000,50000,70000,100000},{75,150,400,850,1150,1750})),0)</f>
        <v>0</v>
      </c>
      <c r="K747" s="498" t="s">
        <v>132</v>
      </c>
      <c r="L747" s="432"/>
      <c r="M747" s="432"/>
      <c r="N747" s="432"/>
      <c r="O747" s="432"/>
      <c r="P747" s="432"/>
      <c r="Q747" s="432"/>
      <c r="R747" s="432"/>
      <c r="S747" s="432"/>
      <c r="T747" s="432"/>
      <c r="U747" s="432"/>
      <c r="V747" s="432"/>
      <c r="W747" s="432"/>
      <c r="X747" s="432"/>
      <c r="Y747" s="432"/>
      <c r="Z747" s="432"/>
    </row>
    <row r="748">
      <c r="A748" s="481">
        <v>45850.0</v>
      </c>
      <c r="B748" s="45"/>
      <c r="C748" s="45"/>
      <c r="D748" s="501"/>
      <c r="E748" s="442"/>
      <c r="F748" s="442"/>
      <c r="G748" s="442"/>
      <c r="H748" s="443"/>
      <c r="I748" s="45"/>
      <c r="J748" s="443"/>
      <c r="K748" s="498" t="s">
        <v>132</v>
      </c>
      <c r="L748" s="432"/>
      <c r="M748" s="432"/>
      <c r="N748" s="432"/>
      <c r="O748" s="432"/>
      <c r="P748" s="432"/>
      <c r="Q748" s="432"/>
      <c r="R748" s="432"/>
      <c r="S748" s="432"/>
      <c r="T748" s="432"/>
      <c r="U748" s="432"/>
      <c r="V748" s="432"/>
      <c r="W748" s="432"/>
      <c r="X748" s="432"/>
      <c r="Y748" s="432"/>
      <c r="Z748" s="432"/>
    </row>
    <row r="749">
      <c r="A749" s="481">
        <v>45850.0</v>
      </c>
      <c r="B749" s="482">
        <f>A749</f>
        <v>45850</v>
      </c>
      <c r="C749" s="483" t="s">
        <v>1157</v>
      </c>
      <c r="D749" s="483" t="s">
        <v>1165</v>
      </c>
      <c r="E749" s="102" t="s">
        <v>885</v>
      </c>
      <c r="F749" s="448">
        <v>7.33753743E8</v>
      </c>
      <c r="G749" s="448">
        <v>2501.0</v>
      </c>
      <c r="H749" s="484">
        <f>SUM(G749:G750)</f>
        <v>4562</v>
      </c>
      <c r="I749" s="485" t="str">
        <f>IFS(H749&gt;H751,"W",H749&lt;H751,"L",H749=H751,"D")</f>
        <v>W</v>
      </c>
      <c r="J749" s="459">
        <f t="array" ref="J749">iferror(if(I749="W",lookup(H749,{5000,10000,25000,50000,70000,100000},{150,300,800,1700,2300,3500}),lookup(H749,{5000,10000,25000,50000,70000,100000},{75,150,400,850,1150,1750})),0)</f>
        <v>0</v>
      </c>
      <c r="K749" s="436"/>
      <c r="L749" s="432"/>
      <c r="M749" s="432"/>
      <c r="N749" s="432"/>
      <c r="O749" s="432"/>
      <c r="P749" s="432"/>
      <c r="Q749" s="432"/>
      <c r="R749" s="432"/>
      <c r="S749" s="432"/>
      <c r="T749" s="432"/>
      <c r="U749" s="432"/>
      <c r="V749" s="432"/>
      <c r="W749" s="432"/>
      <c r="X749" s="432"/>
      <c r="Y749" s="432"/>
      <c r="Z749" s="432"/>
    </row>
    <row r="750">
      <c r="A750" s="481">
        <v>45850.0</v>
      </c>
      <c r="B750" s="441"/>
      <c r="C750" s="441"/>
      <c r="D750" s="501"/>
      <c r="E750" s="102" t="s">
        <v>884</v>
      </c>
      <c r="F750" s="448">
        <v>8.20046682E8</v>
      </c>
      <c r="G750" s="448">
        <v>2061.0</v>
      </c>
      <c r="H750" s="443"/>
      <c r="I750" s="45"/>
      <c r="J750" s="443"/>
      <c r="K750" s="436"/>
      <c r="L750" s="432"/>
      <c r="M750" s="432"/>
      <c r="N750" s="432"/>
      <c r="O750" s="432"/>
      <c r="P750" s="432"/>
      <c r="Q750" s="432"/>
      <c r="R750" s="432"/>
      <c r="S750" s="432"/>
      <c r="T750" s="432"/>
      <c r="U750" s="432"/>
      <c r="V750" s="432"/>
      <c r="W750" s="432"/>
      <c r="X750" s="432"/>
      <c r="Y750" s="432"/>
      <c r="Z750" s="432"/>
    </row>
    <row r="751">
      <c r="A751" s="481">
        <v>45850.0</v>
      </c>
      <c r="B751" s="441"/>
      <c r="C751" s="441"/>
      <c r="D751" s="483" t="s">
        <v>1230</v>
      </c>
      <c r="E751" s="102" t="s">
        <v>611</v>
      </c>
      <c r="F751" s="448">
        <v>4.64680746E8</v>
      </c>
      <c r="G751" s="448">
        <v>640.0</v>
      </c>
      <c r="H751" s="484">
        <f>SUM(G751:G752)</f>
        <v>2730</v>
      </c>
      <c r="I751" s="485" t="str">
        <f>IFS(H751&gt;H749,"W",H751&lt;H749,"L",H751=H749,"D")</f>
        <v>L</v>
      </c>
      <c r="J751" s="459">
        <f t="array" ref="J751">iferror(if(I751="W",lookup(H751,{5000,10000,25000,50000,70000,100000},{150,300,800,1700,2300,3500}),lookup(H751,{5000,10000,25000,50000,70000,100000},{75,150,400,850,1150,1750})),0)</f>
        <v>0</v>
      </c>
      <c r="K751" s="436"/>
      <c r="L751" s="432"/>
      <c r="M751" s="432"/>
      <c r="N751" s="432"/>
      <c r="O751" s="432"/>
      <c r="P751" s="432"/>
      <c r="Q751" s="432"/>
      <c r="R751" s="432"/>
      <c r="S751" s="432"/>
      <c r="T751" s="432"/>
      <c r="U751" s="432"/>
      <c r="V751" s="432"/>
      <c r="W751" s="432"/>
      <c r="X751" s="432"/>
      <c r="Y751" s="432"/>
      <c r="Z751" s="432"/>
    </row>
    <row r="752">
      <c r="A752" s="481">
        <v>45850.0</v>
      </c>
      <c r="B752" s="45"/>
      <c r="C752" s="45"/>
      <c r="D752" s="501"/>
      <c r="E752" s="102" t="s">
        <v>943</v>
      </c>
      <c r="F752" s="448">
        <v>5.21047475E8</v>
      </c>
      <c r="G752" s="448">
        <v>2090.0</v>
      </c>
      <c r="H752" s="443"/>
      <c r="I752" s="45"/>
      <c r="J752" s="443"/>
      <c r="K752" s="436"/>
      <c r="L752" s="432"/>
      <c r="M752" s="432"/>
      <c r="N752" s="432"/>
      <c r="O752" s="432"/>
      <c r="P752" s="432"/>
      <c r="Q752" s="432"/>
      <c r="R752" s="432"/>
      <c r="S752" s="432"/>
      <c r="T752" s="432"/>
      <c r="U752" s="432"/>
      <c r="V752" s="432"/>
      <c r="W752" s="432"/>
      <c r="X752" s="432"/>
      <c r="Y752" s="432"/>
      <c r="Z752" s="432"/>
    </row>
    <row r="753">
      <c r="A753" s="481">
        <v>45850.0</v>
      </c>
      <c r="B753" s="482">
        <f>A753</f>
        <v>45850</v>
      </c>
      <c r="C753" s="483" t="s">
        <v>1160</v>
      </c>
      <c r="D753" s="483" t="s">
        <v>1171</v>
      </c>
      <c r="E753" s="442"/>
      <c r="F753" s="442"/>
      <c r="G753" s="442"/>
      <c r="H753" s="484">
        <f>SUM(G753:G754)</f>
        <v>0</v>
      </c>
      <c r="I753" s="485" t="str">
        <f>IFS(H753&gt;H755,"W",H753&lt;H755,"L",H753=H755,"D")</f>
        <v>D</v>
      </c>
      <c r="J753" s="459">
        <f t="array" ref="J753">iferror(if(I753="W",lookup(H753,{5000,10000,25000,50000,70000,100000},{150,300,800,1700,2300,3500}),lookup(H753,{5000,10000,25000,50000,70000,100000},{75,150,400,850,1150,1750})),0)</f>
        <v>0</v>
      </c>
      <c r="K753" s="497"/>
      <c r="L753" s="432"/>
      <c r="M753" s="432"/>
      <c r="N753" s="432"/>
      <c r="O753" s="432"/>
      <c r="P753" s="432"/>
      <c r="Q753" s="432"/>
      <c r="R753" s="432"/>
      <c r="S753" s="432"/>
      <c r="T753" s="432"/>
      <c r="U753" s="432"/>
      <c r="V753" s="432"/>
      <c r="W753" s="432"/>
      <c r="X753" s="432"/>
      <c r="Y753" s="432"/>
      <c r="Z753" s="432"/>
    </row>
    <row r="754">
      <c r="A754" s="481">
        <v>45850.0</v>
      </c>
      <c r="B754" s="441"/>
      <c r="C754" s="441"/>
      <c r="D754" s="501"/>
      <c r="E754" s="442"/>
      <c r="F754" s="442"/>
      <c r="G754" s="442"/>
      <c r="H754" s="443"/>
      <c r="I754" s="45"/>
      <c r="J754" s="443"/>
      <c r="K754" s="497"/>
      <c r="L754" s="432"/>
      <c r="M754" s="432"/>
      <c r="N754" s="432"/>
      <c r="O754" s="432"/>
      <c r="P754" s="432"/>
      <c r="Q754" s="432"/>
      <c r="R754" s="432"/>
      <c r="S754" s="432"/>
      <c r="T754" s="432"/>
      <c r="U754" s="432"/>
      <c r="V754" s="432"/>
      <c r="W754" s="432"/>
      <c r="X754" s="432"/>
      <c r="Y754" s="432"/>
      <c r="Z754" s="432"/>
    </row>
    <row r="755">
      <c r="A755" s="481">
        <v>45850.0</v>
      </c>
      <c r="B755" s="441"/>
      <c r="C755" s="441"/>
      <c r="D755" s="483" t="s">
        <v>1167</v>
      </c>
      <c r="E755" s="442"/>
      <c r="F755" s="442"/>
      <c r="G755" s="442"/>
      <c r="H755" s="484">
        <f>SUM(G755:G756)</f>
        <v>0</v>
      </c>
      <c r="I755" s="485" t="str">
        <f>IFS(H755&gt;H753,"W",H755&lt;H753,"L",H755=H753,"D")</f>
        <v>D</v>
      </c>
      <c r="J755" s="459">
        <f t="array" ref="J755">iferror(if(I755="W",lookup(H755,{5000,10000,25000,50000,70000,100000},{150,300,800,1700,2300,3500}),lookup(H755,{5000,10000,25000,50000,70000,100000},{75,150,400,850,1150,1750})),0)</f>
        <v>0</v>
      </c>
      <c r="K755" s="497"/>
      <c r="L755" s="432"/>
      <c r="M755" s="432"/>
      <c r="N755" s="432"/>
      <c r="O755" s="432"/>
      <c r="P755" s="432"/>
      <c r="Q755" s="432"/>
      <c r="R755" s="432"/>
      <c r="S755" s="432"/>
      <c r="T755" s="432"/>
      <c r="U755" s="432"/>
      <c r="V755" s="432"/>
      <c r="W755" s="432"/>
      <c r="X755" s="432"/>
      <c r="Y755" s="432"/>
      <c r="Z755" s="432"/>
    </row>
    <row r="756">
      <c r="A756" s="481">
        <v>45850.0</v>
      </c>
      <c r="B756" s="45"/>
      <c r="C756" s="45"/>
      <c r="D756" s="501"/>
      <c r="E756" s="442"/>
      <c r="F756" s="442"/>
      <c r="G756" s="442"/>
      <c r="H756" s="443"/>
      <c r="I756" s="45"/>
      <c r="J756" s="443"/>
      <c r="K756" s="497"/>
      <c r="L756" s="432"/>
      <c r="M756" s="432"/>
      <c r="N756" s="432"/>
      <c r="O756" s="432"/>
      <c r="P756" s="432"/>
      <c r="Q756" s="432"/>
      <c r="R756" s="432"/>
      <c r="S756" s="432"/>
      <c r="T756" s="432"/>
      <c r="U756" s="432"/>
      <c r="V756" s="432"/>
      <c r="W756" s="432"/>
      <c r="X756" s="432"/>
      <c r="Y756" s="432"/>
      <c r="Z756" s="432"/>
    </row>
    <row r="757">
      <c r="A757" s="481">
        <v>45850.0</v>
      </c>
      <c r="B757" s="482">
        <f>A757</f>
        <v>45850</v>
      </c>
      <c r="C757" s="483" t="s">
        <v>1161</v>
      </c>
      <c r="D757" s="483" t="s">
        <v>1175</v>
      </c>
      <c r="E757" s="155" t="s">
        <v>438</v>
      </c>
      <c r="F757" s="448">
        <v>5.39620256E8</v>
      </c>
      <c r="G757" s="442"/>
      <c r="H757" s="484">
        <f>SUM(G757:G758)</f>
        <v>0</v>
      </c>
      <c r="I757" s="485" t="str">
        <f>IFS(H757&gt;H759,"W",H757&lt;H759,"L",H757=H759,"D")</f>
        <v>D</v>
      </c>
      <c r="J757" s="459">
        <f t="array" ref="J757">iferror(if(I757="W",lookup(H757,{5000,10000,25000,50000,70000,100000},{150,300,800,1700,2300,3500}),lookup(H757,{5000,10000,25000,50000,70000,100000},{75,150,400,850,1150,1750})),0)</f>
        <v>0</v>
      </c>
      <c r="K757" s="498" t="s">
        <v>132</v>
      </c>
      <c r="L757" s="432"/>
      <c r="M757" s="432"/>
      <c r="N757" s="432"/>
      <c r="O757" s="432"/>
      <c r="P757" s="432"/>
      <c r="Q757" s="432"/>
      <c r="R757" s="432"/>
      <c r="S757" s="432"/>
      <c r="T757" s="432"/>
      <c r="U757" s="432"/>
      <c r="V757" s="432"/>
      <c r="W757" s="432"/>
      <c r="X757" s="432"/>
      <c r="Y757" s="432"/>
      <c r="Z757" s="432"/>
    </row>
    <row r="758">
      <c r="A758" s="481">
        <v>45850.0</v>
      </c>
      <c r="B758" s="441"/>
      <c r="C758" s="441"/>
      <c r="D758" s="501"/>
      <c r="E758" s="524" t="s">
        <v>382</v>
      </c>
      <c r="F758" s="448">
        <v>6.58136043E8</v>
      </c>
      <c r="G758" s="442"/>
      <c r="H758" s="443"/>
      <c r="I758" s="45"/>
      <c r="J758" s="443"/>
      <c r="K758" s="498" t="s">
        <v>132</v>
      </c>
      <c r="L758" s="432"/>
      <c r="M758" s="432"/>
      <c r="N758" s="432"/>
      <c r="O758" s="432"/>
      <c r="P758" s="432"/>
      <c r="Q758" s="432"/>
      <c r="R758" s="432"/>
      <c r="S758" s="432"/>
      <c r="T758" s="432"/>
      <c r="U758" s="432"/>
      <c r="V758" s="432"/>
      <c r="W758" s="432"/>
      <c r="X758" s="432"/>
      <c r="Y758" s="432"/>
      <c r="Z758" s="432"/>
    </row>
    <row r="759">
      <c r="A759" s="481">
        <v>45850.0</v>
      </c>
      <c r="B759" s="441"/>
      <c r="C759" s="441"/>
      <c r="D759" s="483" t="s">
        <v>1186</v>
      </c>
      <c r="E759" s="155" t="s">
        <v>438</v>
      </c>
      <c r="F759" s="448">
        <v>5.39620256E8</v>
      </c>
      <c r="G759" s="442"/>
      <c r="H759" s="484">
        <f>SUM(G759:G760)</f>
        <v>0</v>
      </c>
      <c r="I759" s="485" t="str">
        <f>IFS(H759&gt;H757,"W",H759&lt;H757,"L",H759=H757,"D")</f>
        <v>D</v>
      </c>
      <c r="J759" s="459">
        <f t="array" ref="J759">iferror(if(I759="W",lookup(H759,{5000,10000,25000,50000,70000,100000},{150,300,800,1700,2300,3500}),lookup(H759,{5000,10000,25000,50000,70000,100000},{75,150,400,850,1150,1750})),0)</f>
        <v>0</v>
      </c>
      <c r="K759" s="498" t="s">
        <v>132</v>
      </c>
      <c r="L759" s="432"/>
      <c r="M759" s="432"/>
      <c r="N759" s="432"/>
      <c r="O759" s="432"/>
      <c r="P759" s="432"/>
      <c r="Q759" s="432"/>
      <c r="R759" s="432"/>
      <c r="S759" s="432"/>
      <c r="T759" s="432"/>
      <c r="U759" s="432"/>
      <c r="V759" s="432"/>
      <c r="W759" s="432"/>
      <c r="X759" s="432"/>
      <c r="Y759" s="432"/>
      <c r="Z759" s="432"/>
    </row>
    <row r="760">
      <c r="A760" s="481">
        <v>45850.0</v>
      </c>
      <c r="B760" s="45"/>
      <c r="C760" s="45"/>
      <c r="D760" s="501"/>
      <c r="E760" s="524" t="s">
        <v>382</v>
      </c>
      <c r="F760" s="448">
        <v>6.58136043E8</v>
      </c>
      <c r="G760" s="442"/>
      <c r="H760" s="443"/>
      <c r="I760" s="45"/>
      <c r="J760" s="443"/>
      <c r="K760" s="498" t="s">
        <v>132</v>
      </c>
      <c r="L760" s="432"/>
      <c r="M760" s="432"/>
      <c r="N760" s="432"/>
      <c r="O760" s="432"/>
      <c r="P760" s="432"/>
      <c r="Q760" s="432"/>
      <c r="R760" s="432"/>
      <c r="S760" s="432"/>
      <c r="T760" s="432"/>
      <c r="U760" s="432"/>
      <c r="V760" s="432"/>
      <c r="W760" s="432"/>
      <c r="X760" s="432"/>
      <c r="Y760" s="432"/>
      <c r="Z760" s="432"/>
    </row>
    <row r="761">
      <c r="A761" s="481">
        <v>45850.0</v>
      </c>
      <c r="B761" s="482">
        <f>A761</f>
        <v>45850</v>
      </c>
      <c r="C761" s="483" t="s">
        <v>1163</v>
      </c>
      <c r="D761" s="483" t="s">
        <v>1168</v>
      </c>
      <c r="E761" s="102" t="s">
        <v>611</v>
      </c>
      <c r="F761" s="448">
        <v>4.64680746E8</v>
      </c>
      <c r="G761" s="448">
        <v>840.0</v>
      </c>
      <c r="H761" s="484">
        <f>SUM(G761:G762)</f>
        <v>1721</v>
      </c>
      <c r="I761" s="485" t="str">
        <f>IFS(H761&gt;H763,"W",H761&lt;H763,"L",H761=H763,"D")</f>
        <v>W</v>
      </c>
      <c r="J761" s="459">
        <f t="array" ref="J761">iferror(if(I761="W",lookup(H761,{5000,10000,25000,50000,70000,100000},{150,300,800,1700,2300,3500}),lookup(H761,{5000,10000,25000,50000,70000,100000},{75,150,400,850,1150,1750})),0)</f>
        <v>0</v>
      </c>
      <c r="K761" s="436"/>
      <c r="L761" s="432"/>
      <c r="M761" s="432"/>
      <c r="N761" s="432"/>
      <c r="O761" s="432"/>
      <c r="P761" s="432"/>
      <c r="Q761" s="432"/>
      <c r="R761" s="432"/>
      <c r="S761" s="432"/>
      <c r="T761" s="432"/>
      <c r="U761" s="432"/>
      <c r="V761" s="432"/>
      <c r="W761" s="432"/>
      <c r="X761" s="432"/>
      <c r="Y761" s="432"/>
      <c r="Z761" s="432"/>
    </row>
    <row r="762">
      <c r="A762" s="481">
        <v>45850.0</v>
      </c>
      <c r="B762" s="441"/>
      <c r="C762" s="441"/>
      <c r="D762" s="501"/>
      <c r="E762" s="102" t="s">
        <v>150</v>
      </c>
      <c r="F762" s="448">
        <v>6.69588083E8</v>
      </c>
      <c r="G762" s="448">
        <v>881.0</v>
      </c>
      <c r="H762" s="443"/>
      <c r="I762" s="45"/>
      <c r="J762" s="443"/>
      <c r="K762" s="436"/>
      <c r="L762" s="451" t="s">
        <v>428</v>
      </c>
      <c r="M762" s="432"/>
      <c r="N762" s="432"/>
      <c r="O762" s="432"/>
      <c r="P762" s="432"/>
      <c r="Q762" s="432"/>
      <c r="R762" s="432"/>
      <c r="S762" s="432"/>
      <c r="T762" s="432"/>
      <c r="U762" s="432"/>
      <c r="V762" s="432"/>
      <c r="W762" s="432"/>
      <c r="X762" s="432"/>
      <c r="Y762" s="432"/>
      <c r="Z762" s="432"/>
    </row>
    <row r="763">
      <c r="A763" s="481">
        <v>45850.0</v>
      </c>
      <c r="B763" s="441"/>
      <c r="C763" s="441"/>
      <c r="D763" s="483" t="s">
        <v>1232</v>
      </c>
      <c r="E763" s="505" t="s">
        <v>152</v>
      </c>
      <c r="F763" s="448">
        <v>8.20046682E8</v>
      </c>
      <c r="G763" s="448">
        <v>301.0</v>
      </c>
      <c r="H763" s="484">
        <f>SUM(G763:G764)</f>
        <v>1571</v>
      </c>
      <c r="I763" s="485" t="str">
        <f>IFS(H763&gt;H761,"W",H763&lt;H761,"L",H763=H761,"D")</f>
        <v>L</v>
      </c>
      <c r="J763" s="459">
        <f t="array" ref="J763">iferror(if(I763="W",lookup(H763,{5000,10000,25000,50000,70000,100000},{150,300,800,1700,2300,3500}),lookup(H763,{5000,10000,25000,50000,70000,100000},{75,150,400,850,1150,1750})),0)</f>
        <v>0</v>
      </c>
      <c r="K763" s="436"/>
      <c r="L763" s="432"/>
      <c r="M763" s="432"/>
      <c r="N763" s="432"/>
      <c r="O763" s="432"/>
      <c r="P763" s="432"/>
      <c r="Q763" s="432"/>
      <c r="R763" s="432"/>
      <c r="S763" s="432"/>
      <c r="T763" s="432"/>
      <c r="U763" s="432"/>
      <c r="V763" s="432"/>
      <c r="W763" s="432"/>
      <c r="X763" s="432"/>
      <c r="Y763" s="432"/>
      <c r="Z763" s="432"/>
    </row>
    <row r="764">
      <c r="A764" s="481">
        <v>45850.0</v>
      </c>
      <c r="B764" s="45"/>
      <c r="C764" s="45"/>
      <c r="D764" s="501"/>
      <c r="E764" s="505" t="s">
        <v>1169</v>
      </c>
      <c r="F764" s="448">
        <v>7.92925987E8</v>
      </c>
      <c r="G764" s="448">
        <v>1270.0</v>
      </c>
      <c r="H764" s="443"/>
      <c r="I764" s="45"/>
      <c r="J764" s="443"/>
      <c r="K764" s="436"/>
      <c r="L764" s="432"/>
      <c r="M764" s="432"/>
      <c r="N764" s="432"/>
      <c r="O764" s="432"/>
      <c r="P764" s="432"/>
      <c r="Q764" s="432"/>
      <c r="R764" s="432"/>
      <c r="S764" s="432"/>
      <c r="T764" s="432"/>
      <c r="U764" s="432"/>
      <c r="V764" s="432"/>
      <c r="W764" s="432"/>
      <c r="X764" s="432"/>
      <c r="Y764" s="432"/>
      <c r="Z764" s="432"/>
    </row>
    <row r="765">
      <c r="A765" s="481">
        <v>45850.0</v>
      </c>
      <c r="B765" s="482">
        <f>A765</f>
        <v>45850</v>
      </c>
      <c r="C765" s="483" t="s">
        <v>1166</v>
      </c>
      <c r="D765" s="483" t="s">
        <v>1233</v>
      </c>
      <c r="E765" s="155" t="s">
        <v>386</v>
      </c>
      <c r="F765" s="448">
        <v>8.30712821E8</v>
      </c>
      <c r="G765" s="448">
        <v>20.0</v>
      </c>
      <c r="H765" s="484">
        <f>SUM(G765:G766)</f>
        <v>950</v>
      </c>
      <c r="I765" s="485" t="str">
        <f>IFS(H765&gt;H767,"W",H765&lt;H767,"L",H765=H767,"D")</f>
        <v>L</v>
      </c>
      <c r="J765" s="459">
        <f t="array" ref="J765">iferror(if(I765="W",lookup(H765,{5000,10000,25000,50000,70000,100000},{150,300,800,1700,2300,3500}),lookup(H765,{5000,10000,25000,50000,70000,100000},{75,150,400,850,1150,1750})),0)</f>
        <v>0</v>
      </c>
      <c r="K765" s="497"/>
      <c r="L765" s="432"/>
      <c r="M765" s="432"/>
      <c r="N765" s="432"/>
      <c r="O765" s="432"/>
      <c r="P765" s="432"/>
      <c r="Q765" s="432"/>
      <c r="R765" s="432"/>
      <c r="S765" s="432"/>
      <c r="T765" s="432"/>
      <c r="U765" s="432"/>
      <c r="V765" s="432"/>
      <c r="W765" s="432"/>
      <c r="X765" s="432"/>
      <c r="Y765" s="432"/>
      <c r="Z765" s="432"/>
    </row>
    <row r="766">
      <c r="A766" s="481">
        <v>45850.0</v>
      </c>
      <c r="B766" s="441"/>
      <c r="C766" s="441"/>
      <c r="D766" s="501"/>
      <c r="E766" s="503" t="s">
        <v>439</v>
      </c>
      <c r="F766" s="448">
        <v>6.39319241E8</v>
      </c>
      <c r="G766" s="448">
        <v>930.0</v>
      </c>
      <c r="H766" s="443"/>
      <c r="I766" s="45"/>
      <c r="J766" s="443"/>
      <c r="K766" s="497"/>
      <c r="L766" s="432"/>
      <c r="M766" s="432"/>
      <c r="N766" s="432"/>
      <c r="O766" s="432"/>
      <c r="P766" s="432"/>
      <c r="Q766" s="432"/>
      <c r="R766" s="432"/>
      <c r="S766" s="432"/>
      <c r="T766" s="432"/>
      <c r="U766" s="432"/>
      <c r="V766" s="432"/>
      <c r="W766" s="432"/>
      <c r="X766" s="432"/>
      <c r="Y766" s="432"/>
      <c r="Z766" s="432"/>
    </row>
    <row r="767">
      <c r="A767" s="481">
        <v>45850.0</v>
      </c>
      <c r="B767" s="441"/>
      <c r="C767" s="441"/>
      <c r="D767" s="483" t="s">
        <v>1183</v>
      </c>
      <c r="E767" s="148" t="s">
        <v>755</v>
      </c>
      <c r="F767" s="448">
        <v>6.8999334E8</v>
      </c>
      <c r="G767" s="448">
        <v>100.0</v>
      </c>
      <c r="H767" s="484">
        <f>SUM(G767:G768)</f>
        <v>20771</v>
      </c>
      <c r="I767" s="485" t="str">
        <f>IFS(H767&gt;H765,"W",H767&lt;H765,"L",H767=H765,"D")</f>
        <v>W</v>
      </c>
      <c r="J767" s="459">
        <f t="array" ref="J767">iferror(if(I767="W",lookup(H767,{5000,10000,25000,50000,70000,100000},{150,300,800,1700,2300,3500}),lookup(H767,{5000,10000,25000,50000,70000,100000},{75,150,400,850,1150,1750})),0)</f>
        <v>300</v>
      </c>
      <c r="K767" s="497"/>
      <c r="L767" s="432"/>
      <c r="M767" s="432"/>
      <c r="N767" s="432"/>
      <c r="O767" s="432"/>
      <c r="P767" s="432"/>
      <c r="Q767" s="432"/>
      <c r="R767" s="432"/>
      <c r="S767" s="432"/>
      <c r="T767" s="432"/>
      <c r="U767" s="432"/>
      <c r="V767" s="432"/>
      <c r="W767" s="432"/>
      <c r="X767" s="432"/>
      <c r="Y767" s="432"/>
      <c r="Z767" s="432"/>
    </row>
    <row r="768">
      <c r="A768" s="481">
        <v>45850.0</v>
      </c>
      <c r="B768" s="45"/>
      <c r="C768" s="45"/>
      <c r="D768" s="501"/>
      <c r="E768" s="148">
        <v>3.13544867E8</v>
      </c>
      <c r="F768" s="448">
        <v>1.830963821E9</v>
      </c>
      <c r="G768" s="448">
        <v>20671.0</v>
      </c>
      <c r="H768" s="443"/>
      <c r="I768" s="45"/>
      <c r="J768" s="443"/>
      <c r="K768" s="497"/>
      <c r="L768" s="432"/>
      <c r="M768" s="432"/>
      <c r="N768" s="432"/>
      <c r="O768" s="432"/>
      <c r="P768" s="432"/>
      <c r="Q768" s="432"/>
      <c r="R768" s="432"/>
      <c r="S768" s="432"/>
      <c r="T768" s="432"/>
      <c r="U768" s="432"/>
      <c r="V768" s="432"/>
      <c r="W768" s="432"/>
      <c r="X768" s="432"/>
      <c r="Y768" s="432"/>
      <c r="Z768" s="432"/>
    </row>
    <row r="769">
      <c r="A769" s="481">
        <v>45850.0</v>
      </c>
      <c r="B769" s="482">
        <f>A769</f>
        <v>45850</v>
      </c>
      <c r="C769" s="483" t="s">
        <v>1170</v>
      </c>
      <c r="D769" s="483" t="s">
        <v>1234</v>
      </c>
      <c r="E769" s="442" t="s">
        <v>723</v>
      </c>
      <c r="F769" s="448">
        <v>6.86189751E8</v>
      </c>
      <c r="G769" s="442"/>
      <c r="H769" s="484">
        <f>SUM(G769:G770)</f>
        <v>0</v>
      </c>
      <c r="I769" s="485" t="str">
        <f>IFS(H769&gt;H771,"W",H769&lt;H771,"L",H769=H771,"D")</f>
        <v>D</v>
      </c>
      <c r="J769" s="459">
        <f t="array" ref="J769">iferror(if(I769="W",lookup(H769,{5000,10000,25000,50000,70000,100000},{150,300,800,1700,2300,3500}),lookup(H769,{5000,10000,25000,50000,70000,100000},{75,150,400,850,1150,1750})),0)</f>
        <v>0</v>
      </c>
      <c r="K769" s="500" t="s">
        <v>273</v>
      </c>
      <c r="L769" s="432"/>
      <c r="M769" s="432"/>
      <c r="N769" s="432"/>
      <c r="O769" s="432"/>
      <c r="P769" s="432"/>
      <c r="Q769" s="432"/>
      <c r="R769" s="432"/>
      <c r="S769" s="432"/>
      <c r="T769" s="432"/>
      <c r="U769" s="432"/>
      <c r="V769" s="432"/>
      <c r="W769" s="432"/>
      <c r="X769" s="432"/>
      <c r="Y769" s="432"/>
      <c r="Z769" s="432"/>
    </row>
    <row r="770">
      <c r="A770" s="481">
        <v>45850.0</v>
      </c>
      <c r="B770" s="441"/>
      <c r="C770" s="441"/>
      <c r="D770" s="501"/>
      <c r="E770" s="448" t="s">
        <v>499</v>
      </c>
      <c r="F770" s="448">
        <v>5.87747066E8</v>
      </c>
      <c r="G770" s="442"/>
      <c r="H770" s="443"/>
      <c r="I770" s="45"/>
      <c r="J770" s="443"/>
      <c r="K770" s="500" t="s">
        <v>273</v>
      </c>
      <c r="L770" s="432"/>
      <c r="M770" s="432"/>
      <c r="N770" s="432"/>
      <c r="O770" s="432"/>
      <c r="P770" s="432"/>
      <c r="Q770" s="432"/>
      <c r="R770" s="432"/>
      <c r="S770" s="432"/>
      <c r="T770" s="432"/>
      <c r="U770" s="432"/>
      <c r="V770" s="432"/>
      <c r="W770" s="432"/>
      <c r="X770" s="432"/>
      <c r="Y770" s="432"/>
      <c r="Z770" s="432"/>
    </row>
    <row r="771">
      <c r="A771" s="481">
        <v>45850.0</v>
      </c>
      <c r="B771" s="441"/>
      <c r="C771" s="441"/>
      <c r="D771" s="483" t="s">
        <v>1189</v>
      </c>
      <c r="E771" s="442">
        <v>1.029720971E9</v>
      </c>
      <c r="F771" s="448">
        <v>7.99195638E8</v>
      </c>
      <c r="G771" s="442"/>
      <c r="H771" s="484">
        <f>SUM(G771:G772)</f>
        <v>0</v>
      </c>
      <c r="I771" s="485" t="str">
        <f>IFS(H771&gt;H769,"W",H771&lt;H769,"L",H771=H769,"D")</f>
        <v>D</v>
      </c>
      <c r="J771" s="459">
        <f t="array" ref="J771">iferror(if(I771="W",lookup(H771,{5000,10000,25000,50000,70000,100000},{150,300,800,1700,2300,3500}),lookup(H771,{5000,10000,25000,50000,70000,100000},{75,150,400,850,1150,1750})),0)</f>
        <v>0</v>
      </c>
      <c r="K771" s="500" t="s">
        <v>273</v>
      </c>
      <c r="L771" s="432"/>
      <c r="M771" s="432"/>
      <c r="N771" s="432"/>
      <c r="O771" s="432"/>
      <c r="P771" s="432"/>
      <c r="Q771" s="432"/>
      <c r="R771" s="432"/>
      <c r="S771" s="432"/>
      <c r="T771" s="432"/>
      <c r="U771" s="432"/>
      <c r="V771" s="432"/>
      <c r="W771" s="432"/>
      <c r="X771" s="432"/>
      <c r="Y771" s="432"/>
      <c r="Z771" s="432"/>
    </row>
    <row r="772">
      <c r="A772" s="481">
        <v>45850.0</v>
      </c>
      <c r="B772" s="45"/>
      <c r="C772" s="45"/>
      <c r="D772" s="501"/>
      <c r="E772" s="487" t="s">
        <v>1190</v>
      </c>
      <c r="F772" s="448">
        <v>7.5835018E8</v>
      </c>
      <c r="G772" s="442"/>
      <c r="H772" s="443"/>
      <c r="I772" s="45"/>
      <c r="J772" s="443"/>
      <c r="K772" s="500" t="s">
        <v>273</v>
      </c>
      <c r="L772" s="432"/>
      <c r="M772" s="432"/>
      <c r="N772" s="432"/>
      <c r="O772" s="432"/>
      <c r="P772" s="432"/>
      <c r="Q772" s="432"/>
      <c r="R772" s="432"/>
      <c r="S772" s="432"/>
      <c r="T772" s="432"/>
      <c r="U772" s="432"/>
      <c r="V772" s="432"/>
      <c r="W772" s="432"/>
      <c r="X772" s="432"/>
      <c r="Y772" s="432"/>
      <c r="Z772" s="432"/>
    </row>
    <row r="773">
      <c r="A773" s="481">
        <v>45850.0</v>
      </c>
      <c r="B773" s="482">
        <f>A773</f>
        <v>45850</v>
      </c>
      <c r="C773" s="483" t="s">
        <v>1172</v>
      </c>
      <c r="D773" s="483" t="s">
        <v>1236</v>
      </c>
      <c r="E773" s="448">
        <v>6.73519272E8</v>
      </c>
      <c r="F773" s="448">
        <v>4.61321864E8</v>
      </c>
      <c r="G773" s="448">
        <v>720.0</v>
      </c>
      <c r="H773" s="484">
        <f>SUM(G773:G774)</f>
        <v>2791</v>
      </c>
      <c r="I773" s="485" t="str">
        <f>IFS(H773&gt;H775,"W",H773&lt;H775,"L",H773=H775,"D")</f>
        <v>W</v>
      </c>
      <c r="J773" s="459">
        <f t="array" ref="J773">iferror(if(I773="W",lookup(H773,{5000,10000,25000,50000,70000,100000},{150,300,800,1700,2300,3500}),lookup(H773,{5000,10000,25000,50000,70000,100000},{75,150,400,850,1150,1750})),0)</f>
        <v>0</v>
      </c>
      <c r="K773" s="436"/>
      <c r="L773" s="432"/>
      <c r="M773" s="432"/>
      <c r="N773" s="432"/>
      <c r="O773" s="432"/>
      <c r="P773" s="432"/>
      <c r="Q773" s="432"/>
      <c r="R773" s="432"/>
      <c r="S773" s="432"/>
      <c r="T773" s="432"/>
      <c r="U773" s="432"/>
      <c r="V773" s="432"/>
      <c r="W773" s="432"/>
      <c r="X773" s="432"/>
      <c r="Y773" s="432"/>
      <c r="Z773" s="432"/>
    </row>
    <row r="774">
      <c r="A774" s="481">
        <v>45850.0</v>
      </c>
      <c r="B774" s="441"/>
      <c r="C774" s="441"/>
      <c r="D774" s="501"/>
      <c r="E774" s="502" t="s">
        <v>354</v>
      </c>
      <c r="F774" s="448">
        <v>6.63505369E8</v>
      </c>
      <c r="G774" s="448">
        <v>2071.0</v>
      </c>
      <c r="H774" s="443"/>
      <c r="I774" s="45"/>
      <c r="J774" s="443"/>
      <c r="K774" s="436"/>
      <c r="L774" s="432"/>
      <c r="M774" s="432"/>
      <c r="N774" s="432"/>
      <c r="O774" s="432"/>
      <c r="P774" s="432"/>
      <c r="Q774" s="432"/>
      <c r="R774" s="432"/>
      <c r="S774" s="432"/>
      <c r="T774" s="432"/>
      <c r="U774" s="432"/>
      <c r="V774" s="432"/>
      <c r="W774" s="432"/>
      <c r="X774" s="432"/>
      <c r="Y774" s="432"/>
      <c r="Z774" s="432"/>
    </row>
    <row r="775">
      <c r="A775" s="481">
        <v>45850.0</v>
      </c>
      <c r="B775" s="441"/>
      <c r="C775" s="441"/>
      <c r="D775" s="483" t="s">
        <v>1238</v>
      </c>
      <c r="E775" s="444" t="s">
        <v>370</v>
      </c>
      <c r="F775" s="448">
        <v>6.59060208E8</v>
      </c>
      <c r="G775" s="448">
        <v>400.0</v>
      </c>
      <c r="H775" s="484">
        <f>SUM(G775:G776)</f>
        <v>910</v>
      </c>
      <c r="I775" s="485" t="str">
        <f>IFS(H775&gt;H773,"W",H775&lt;H773,"L",H775=H773,"D")</f>
        <v>L</v>
      </c>
      <c r="J775" s="459">
        <f t="array" ref="J775">iferror(if(I775="W",lookup(H775,{5000,10000,25000,50000,70000,100000},{150,300,800,1700,2300,3500}),lookup(H775,{5000,10000,25000,50000,70000,100000},{75,150,400,850,1150,1750})),0)</f>
        <v>0</v>
      </c>
      <c r="K775" s="436"/>
      <c r="L775" s="432"/>
      <c r="M775" s="432"/>
      <c r="N775" s="432"/>
      <c r="O775" s="432"/>
      <c r="P775" s="432"/>
      <c r="Q775" s="432"/>
      <c r="R775" s="432"/>
      <c r="S775" s="432"/>
      <c r="T775" s="432"/>
      <c r="U775" s="432"/>
      <c r="V775" s="432"/>
      <c r="W775" s="432"/>
      <c r="X775" s="432"/>
      <c r="Y775" s="432"/>
      <c r="Z775" s="432"/>
    </row>
    <row r="776">
      <c r="A776" s="481">
        <v>45850.0</v>
      </c>
      <c r="B776" s="45"/>
      <c r="C776" s="45"/>
      <c r="D776" s="501"/>
      <c r="E776" s="444" t="s">
        <v>1208</v>
      </c>
      <c r="F776" s="502">
        <v>5.61656213E8</v>
      </c>
      <c r="G776" s="502">
        <v>510.0</v>
      </c>
      <c r="H776" s="443"/>
      <c r="I776" s="45"/>
      <c r="J776" s="443"/>
      <c r="K776" s="436"/>
      <c r="L776" s="432"/>
      <c r="M776" s="432"/>
      <c r="N776" s="432"/>
      <c r="O776" s="432"/>
      <c r="P776" s="432"/>
      <c r="Q776" s="432"/>
      <c r="R776" s="432"/>
      <c r="S776" s="432"/>
      <c r="T776" s="432"/>
      <c r="U776" s="432"/>
      <c r="V776" s="432"/>
      <c r="W776" s="432"/>
      <c r="X776" s="432"/>
      <c r="Y776" s="432"/>
      <c r="Z776" s="432"/>
    </row>
    <row r="777">
      <c r="A777" s="481">
        <v>45850.0</v>
      </c>
      <c r="B777" s="482">
        <f>A777</f>
        <v>45850</v>
      </c>
      <c r="C777" s="483" t="s">
        <v>1174</v>
      </c>
      <c r="D777" s="483" t="s">
        <v>1239</v>
      </c>
      <c r="E777" s="442"/>
      <c r="F777" s="442"/>
      <c r="G777" s="442"/>
      <c r="H777" s="484">
        <f>SUM(G777:G778)</f>
        <v>0</v>
      </c>
      <c r="I777" s="485" t="str">
        <f>IFS(H777&gt;H779,"W",H777&lt;H779,"L",H777=H779,"D")</f>
        <v>D</v>
      </c>
      <c r="J777" s="459">
        <f t="array" ref="J777">iferror(if(I777="W",lookup(H777,{5000,10000,25000,50000,70000,100000},{150,300,800,1700,2300,3500}),lookup(H777,{5000,10000,25000,50000,70000,100000},{75,150,400,850,1150,1750})),0)</f>
        <v>0</v>
      </c>
      <c r="K777" s="436"/>
      <c r="L777" s="432"/>
      <c r="M777" s="432"/>
      <c r="N777" s="432"/>
      <c r="O777" s="432"/>
      <c r="P777" s="432"/>
      <c r="Q777" s="432"/>
      <c r="R777" s="432"/>
      <c r="S777" s="432"/>
      <c r="T777" s="432"/>
      <c r="U777" s="432"/>
      <c r="V777" s="432"/>
      <c r="W777" s="432"/>
      <c r="X777" s="432"/>
      <c r="Y777" s="432"/>
      <c r="Z777" s="432"/>
    </row>
    <row r="778">
      <c r="A778" s="481">
        <v>45850.0</v>
      </c>
      <c r="B778" s="441"/>
      <c r="C778" s="441"/>
      <c r="D778" s="501"/>
      <c r="E778" s="487"/>
      <c r="F778" s="487"/>
      <c r="G778" s="487"/>
      <c r="H778" s="443"/>
      <c r="I778" s="45"/>
      <c r="J778" s="443"/>
      <c r="K778" s="436"/>
      <c r="L778" s="432"/>
      <c r="M778" s="432"/>
      <c r="N778" s="432"/>
      <c r="O778" s="432"/>
      <c r="P778" s="432"/>
      <c r="Q778" s="432"/>
      <c r="R778" s="432"/>
      <c r="S778" s="432"/>
      <c r="T778" s="432"/>
      <c r="U778" s="432"/>
      <c r="V778" s="432"/>
      <c r="W778" s="432"/>
      <c r="X778" s="432"/>
      <c r="Y778" s="432"/>
      <c r="Z778" s="432"/>
    </row>
    <row r="779">
      <c r="A779" s="481">
        <v>45850.0</v>
      </c>
      <c r="B779" s="441"/>
      <c r="C779" s="441"/>
      <c r="D779" s="483" t="s">
        <v>1188</v>
      </c>
      <c r="E779" s="442"/>
      <c r="F779" s="442"/>
      <c r="G779" s="442"/>
      <c r="H779" s="484">
        <f>SUM(G779:G780)</f>
        <v>0</v>
      </c>
      <c r="I779" s="485" t="str">
        <f>IFS(H779&gt;H777,"W",H779&lt;H777,"L",H779=H777,"D")</f>
        <v>D</v>
      </c>
      <c r="J779" s="459">
        <f t="array" ref="J779">iferror(if(I779="W",lookup(H779,{5000,10000,25000,50000,70000,100000},{150,300,800,1700,2300,3500}),lookup(H779,{5000,10000,25000,50000,70000,100000},{75,150,400,850,1150,1750})),0)</f>
        <v>0</v>
      </c>
      <c r="K779" s="436"/>
      <c r="L779" s="432"/>
      <c r="M779" s="432"/>
      <c r="N779" s="432"/>
      <c r="O779" s="432"/>
      <c r="P779" s="432"/>
      <c r="Q779" s="432"/>
      <c r="R779" s="432"/>
      <c r="S779" s="432"/>
      <c r="T779" s="432"/>
      <c r="U779" s="432"/>
      <c r="V779" s="432"/>
      <c r="W779" s="432"/>
      <c r="X779" s="432"/>
      <c r="Y779" s="432"/>
      <c r="Z779" s="432"/>
    </row>
    <row r="780">
      <c r="A780" s="481">
        <v>45850.0</v>
      </c>
      <c r="B780" s="45"/>
      <c r="C780" s="45"/>
      <c r="D780" s="501"/>
      <c r="E780" s="487"/>
      <c r="F780" s="487"/>
      <c r="G780" s="487"/>
      <c r="H780" s="443"/>
      <c r="I780" s="45"/>
      <c r="J780" s="443"/>
      <c r="K780" s="436"/>
      <c r="L780" s="432"/>
      <c r="M780" s="432"/>
      <c r="N780" s="432"/>
      <c r="O780" s="432"/>
      <c r="P780" s="432"/>
      <c r="Q780" s="432"/>
      <c r="R780" s="432"/>
      <c r="S780" s="432"/>
      <c r="T780" s="432"/>
      <c r="U780" s="432"/>
      <c r="V780" s="432"/>
      <c r="W780" s="432"/>
      <c r="X780" s="432"/>
      <c r="Y780" s="432"/>
      <c r="Z780" s="432"/>
    </row>
    <row r="781">
      <c r="A781" s="479" t="s">
        <v>116</v>
      </c>
      <c r="B781" s="480" t="s">
        <v>16</v>
      </c>
      <c r="C781" s="430" t="s">
        <v>1039</v>
      </c>
      <c r="D781" s="430" t="s">
        <v>118</v>
      </c>
      <c r="E781" s="431" t="s">
        <v>1040</v>
      </c>
      <c r="F781" s="430" t="s">
        <v>1041</v>
      </c>
      <c r="G781" s="430" t="s">
        <v>121</v>
      </c>
      <c r="H781" s="430" t="s">
        <v>1135</v>
      </c>
      <c r="I781" s="430" t="s">
        <v>122</v>
      </c>
      <c r="J781" s="430" t="s">
        <v>9</v>
      </c>
      <c r="K781" s="431" t="s">
        <v>52</v>
      </c>
      <c r="L781" s="432"/>
      <c r="M781" s="432"/>
      <c r="N781" s="432"/>
      <c r="O781" s="432"/>
      <c r="P781" s="432"/>
      <c r="Q781" s="432"/>
      <c r="R781" s="432"/>
      <c r="S781" s="432"/>
      <c r="T781" s="432"/>
      <c r="U781" s="432"/>
      <c r="V781" s="432"/>
      <c r="W781" s="432"/>
      <c r="X781" s="432"/>
      <c r="Y781" s="432"/>
      <c r="Z781" s="432"/>
    </row>
    <row r="782">
      <c r="A782" s="481">
        <v>45851.0</v>
      </c>
      <c r="B782" s="482">
        <f>A782</f>
        <v>45851</v>
      </c>
      <c r="C782" s="483" t="s">
        <v>1136</v>
      </c>
      <c r="D782" s="511" t="s">
        <v>1197</v>
      </c>
      <c r="E782" s="487"/>
      <c r="F782" s="487"/>
      <c r="G782" s="487"/>
      <c r="H782" s="484">
        <f>SUM(G782:G783)</f>
        <v>0</v>
      </c>
      <c r="I782" s="485" t="str">
        <f>IFS(H782&gt;H784,"W",H782&lt;H784,"L",H782=H784,"D")</f>
        <v>D</v>
      </c>
      <c r="J782" s="459">
        <f t="array" ref="J782">iferror(if(I782="W",lookup(H782,{5000,10000,25000,50000,70000,100000},{150,300,800,1700,2300,3500}),lookup(H782,{5000,10000,25000,50000,70000,100000},{75,150,400,850,1150,1750})),0)</f>
        <v>0</v>
      </c>
      <c r="K782" s="497"/>
      <c r="L782" s="432"/>
      <c r="M782" s="432"/>
      <c r="N782" s="432"/>
      <c r="O782" s="432"/>
      <c r="P782" s="432"/>
      <c r="Q782" s="432"/>
      <c r="R782" s="432"/>
      <c r="S782" s="432"/>
      <c r="T782" s="432"/>
      <c r="U782" s="432"/>
      <c r="V782" s="432"/>
      <c r="W782" s="432"/>
      <c r="X782" s="432"/>
      <c r="Y782" s="432"/>
      <c r="Z782" s="432"/>
    </row>
    <row r="783">
      <c r="A783" s="481">
        <v>45851.0</v>
      </c>
      <c r="B783" s="441"/>
      <c r="C783" s="441"/>
      <c r="D783" s="486"/>
      <c r="E783" s="442"/>
      <c r="F783" s="442"/>
      <c r="G783" s="442"/>
      <c r="H783" s="443"/>
      <c r="I783" s="45"/>
      <c r="J783" s="443"/>
      <c r="K783" s="497"/>
      <c r="L783" s="432"/>
      <c r="M783" s="432"/>
      <c r="N783" s="432"/>
      <c r="O783" s="432"/>
      <c r="P783" s="432"/>
      <c r="Q783" s="432"/>
      <c r="R783" s="432"/>
      <c r="S783" s="432"/>
      <c r="T783" s="432"/>
      <c r="U783" s="432"/>
      <c r="V783" s="432"/>
      <c r="W783" s="432"/>
      <c r="X783" s="432"/>
      <c r="Y783" s="432"/>
      <c r="Z783" s="432"/>
    </row>
    <row r="784">
      <c r="A784" s="481">
        <v>45851.0</v>
      </c>
      <c r="B784" s="441"/>
      <c r="C784" s="441"/>
      <c r="D784" s="511" t="s">
        <v>1198</v>
      </c>
      <c r="E784" s="487"/>
      <c r="F784" s="487"/>
      <c r="G784" s="487"/>
      <c r="H784" s="484">
        <f>SUM(G784:G785)</f>
        <v>0</v>
      </c>
      <c r="I784" s="485" t="str">
        <f>IFS(H784&gt;H782,"W",H784&lt;H782,"L",H784=H782,"D")</f>
        <v>D</v>
      </c>
      <c r="J784" s="459">
        <f t="array" ref="J784">iferror(if(I784="W",lookup(H784,{5000,10000,25000,50000,70000,100000},{150,300,800,1700,2300,3500}),lookup(H784,{5000,10000,25000,50000,70000,100000},{75,150,400,850,1150,1750})),0)</f>
        <v>0</v>
      </c>
      <c r="K784" s="497"/>
      <c r="L784" s="432"/>
      <c r="M784" s="432"/>
      <c r="N784" s="432"/>
      <c r="O784" s="432"/>
      <c r="P784" s="432"/>
      <c r="Q784" s="432"/>
      <c r="R784" s="432"/>
      <c r="S784" s="432"/>
      <c r="T784" s="432"/>
      <c r="U784" s="432"/>
      <c r="V784" s="432"/>
      <c r="W784" s="432"/>
      <c r="X784" s="432"/>
      <c r="Y784" s="432"/>
      <c r="Z784" s="432"/>
    </row>
    <row r="785">
      <c r="A785" s="481">
        <v>45851.0</v>
      </c>
      <c r="B785" s="45"/>
      <c r="C785" s="45"/>
      <c r="D785" s="486"/>
      <c r="E785" s="442"/>
      <c r="F785" s="442"/>
      <c r="G785" s="442"/>
      <c r="H785" s="443"/>
      <c r="I785" s="45"/>
      <c r="J785" s="443"/>
      <c r="K785" s="497"/>
      <c r="L785" s="432"/>
      <c r="M785" s="432"/>
      <c r="N785" s="432"/>
      <c r="O785" s="432"/>
      <c r="P785" s="432"/>
      <c r="Q785" s="432"/>
      <c r="R785" s="432"/>
      <c r="S785" s="432"/>
      <c r="T785" s="432"/>
      <c r="U785" s="432"/>
      <c r="V785" s="432"/>
      <c r="W785" s="432"/>
      <c r="X785" s="432"/>
      <c r="Y785" s="432"/>
      <c r="Z785" s="432"/>
    </row>
    <row r="786">
      <c r="A786" s="481">
        <v>45851.0</v>
      </c>
      <c r="B786" s="482">
        <f>A786</f>
        <v>45851</v>
      </c>
      <c r="C786" s="483" t="s">
        <v>1141</v>
      </c>
      <c r="D786" s="511" t="s">
        <v>1241</v>
      </c>
      <c r="E786" s="487" t="s">
        <v>491</v>
      </c>
      <c r="F786" s="502">
        <v>7.79904997E8</v>
      </c>
      <c r="G786" s="487"/>
      <c r="H786" s="484">
        <f>SUM(G786:G787)</f>
        <v>0</v>
      </c>
      <c r="I786" s="485" t="str">
        <f>IFS(H786&gt;H788,"W",H786&lt;H788,"L",H786=H788,"D")</f>
        <v>D</v>
      </c>
      <c r="J786" s="459">
        <f t="array" ref="J786">iferror(if(I786="W",lookup(H786,{5000,10000,25000,50000,70000,100000},{150,300,800,1700,2300,3500}),lookup(H786,{5000,10000,25000,50000,70000,100000},{75,150,400,850,1150,1750})),0)</f>
        <v>0</v>
      </c>
      <c r="K786" s="498" t="s">
        <v>132</v>
      </c>
      <c r="L786" s="432"/>
      <c r="M786" s="432"/>
      <c r="N786" s="432"/>
      <c r="O786" s="432"/>
      <c r="P786" s="432"/>
      <c r="Q786" s="432"/>
      <c r="R786" s="432"/>
      <c r="S786" s="432"/>
      <c r="T786" s="432"/>
      <c r="U786" s="432"/>
      <c r="V786" s="432"/>
      <c r="W786" s="432"/>
      <c r="X786" s="432"/>
      <c r="Y786" s="432"/>
      <c r="Z786" s="432"/>
    </row>
    <row r="787">
      <c r="A787" s="481">
        <v>45851.0</v>
      </c>
      <c r="B787" s="441"/>
      <c r="C787" s="441"/>
      <c r="D787" s="486"/>
      <c r="E787" s="442"/>
      <c r="F787" s="442"/>
      <c r="G787" s="442"/>
      <c r="H787" s="443"/>
      <c r="I787" s="45"/>
      <c r="J787" s="443"/>
      <c r="K787" s="498" t="s">
        <v>132</v>
      </c>
      <c r="L787" s="432"/>
      <c r="M787" s="432"/>
      <c r="N787" s="432"/>
      <c r="O787" s="432"/>
      <c r="P787" s="432"/>
      <c r="Q787" s="432"/>
      <c r="R787" s="432"/>
      <c r="S787" s="432"/>
      <c r="T787" s="432"/>
      <c r="U787" s="432"/>
      <c r="V787" s="432"/>
      <c r="W787" s="432"/>
      <c r="X787" s="432"/>
      <c r="Y787" s="432"/>
      <c r="Z787" s="432"/>
    </row>
    <row r="788">
      <c r="A788" s="481">
        <v>45851.0</v>
      </c>
      <c r="B788" s="441"/>
      <c r="C788" s="441"/>
      <c r="D788" s="511" t="s">
        <v>1253</v>
      </c>
      <c r="E788" s="183"/>
      <c r="F788" s="487"/>
      <c r="G788" s="487"/>
      <c r="H788" s="484">
        <f>SUM(G788:G789)</f>
        <v>0</v>
      </c>
      <c r="I788" s="485" t="str">
        <f>IFS(H788&gt;H786,"W",H788&lt;H786,"L",H788=H786,"D")</f>
        <v>D</v>
      </c>
      <c r="J788" s="459">
        <f t="array" ref="J788">iferror(if(I788="W",lookup(H788,{5000,10000,25000,50000,70000,100000},{150,300,800,1700,2300,3500}),lookup(H788,{5000,10000,25000,50000,70000,100000},{75,150,400,850,1150,1750})),0)</f>
        <v>0</v>
      </c>
      <c r="K788" s="498" t="s">
        <v>132</v>
      </c>
      <c r="L788" s="432"/>
      <c r="M788" s="432"/>
      <c r="N788" s="432"/>
      <c r="O788" s="432"/>
      <c r="P788" s="432"/>
      <c r="Q788" s="432"/>
      <c r="R788" s="432"/>
      <c r="S788" s="432"/>
      <c r="T788" s="432"/>
      <c r="U788" s="432"/>
      <c r="V788" s="432"/>
      <c r="W788" s="432"/>
      <c r="X788" s="432"/>
      <c r="Y788" s="432"/>
      <c r="Z788" s="432"/>
    </row>
    <row r="789">
      <c r="A789" s="481">
        <v>45851.0</v>
      </c>
      <c r="B789" s="45"/>
      <c r="C789" s="45"/>
      <c r="D789" s="486"/>
      <c r="E789" s="183"/>
      <c r="F789" s="442"/>
      <c r="G789" s="442"/>
      <c r="H789" s="443"/>
      <c r="I789" s="45"/>
      <c r="J789" s="443"/>
      <c r="K789" s="498" t="s">
        <v>132</v>
      </c>
      <c r="L789" s="432"/>
      <c r="M789" s="432"/>
      <c r="N789" s="432"/>
      <c r="O789" s="432"/>
      <c r="P789" s="432"/>
      <c r="Q789" s="432"/>
      <c r="R789" s="432"/>
      <c r="S789" s="432"/>
      <c r="T789" s="432"/>
      <c r="U789" s="432"/>
      <c r="V789" s="432"/>
      <c r="W789" s="432"/>
      <c r="X789" s="432"/>
      <c r="Y789" s="432"/>
      <c r="Z789" s="432"/>
    </row>
    <row r="790">
      <c r="A790" s="481">
        <v>45851.0</v>
      </c>
      <c r="B790" s="482">
        <f>A790</f>
        <v>45851</v>
      </c>
      <c r="C790" s="483" t="s">
        <v>1142</v>
      </c>
      <c r="D790" s="511" t="s">
        <v>1205</v>
      </c>
      <c r="E790" s="502" t="s">
        <v>226</v>
      </c>
      <c r="F790" s="502">
        <v>5.94266288E8</v>
      </c>
      <c r="G790" s="502">
        <v>200.0</v>
      </c>
      <c r="H790" s="484">
        <f>SUM(G790:G791)</f>
        <v>500</v>
      </c>
      <c r="I790" s="485" t="str">
        <f>IFS(H790&gt;H792,"W",H790&lt;H792,"L",H790=H792,"D")</f>
        <v>L</v>
      </c>
      <c r="J790" s="459">
        <f t="array" ref="J790">iferror(if(I790="W",lookup(H790,{5000,10000,25000,50000,70000,100000},{150,300,800,1700,2300,3500}),lookup(H790,{5000,10000,25000,50000,70000,100000},{75,150,400,850,1150,1750})),0)</f>
        <v>0</v>
      </c>
      <c r="K790" s="497"/>
      <c r="L790" s="432"/>
      <c r="M790" s="432"/>
      <c r="N790" s="432"/>
      <c r="O790" s="432"/>
      <c r="P790" s="432"/>
      <c r="Q790" s="432"/>
      <c r="R790" s="432"/>
      <c r="S790" s="432"/>
      <c r="T790" s="432"/>
      <c r="U790" s="432"/>
      <c r="V790" s="432"/>
      <c r="W790" s="432"/>
      <c r="X790" s="432"/>
      <c r="Y790" s="432"/>
      <c r="Z790" s="432"/>
    </row>
    <row r="791">
      <c r="A791" s="481">
        <v>45851.0</v>
      </c>
      <c r="B791" s="441"/>
      <c r="C791" s="441"/>
      <c r="D791" s="486"/>
      <c r="E791" s="448" t="s">
        <v>868</v>
      </c>
      <c r="F791" s="448">
        <v>6.63505369E8</v>
      </c>
      <c r="G791" s="448">
        <v>300.0</v>
      </c>
      <c r="H791" s="443"/>
      <c r="I791" s="45"/>
      <c r="J791" s="443"/>
      <c r="K791" s="497"/>
      <c r="L791" s="432"/>
      <c r="M791" s="432"/>
      <c r="N791" s="432"/>
      <c r="O791" s="432"/>
      <c r="P791" s="432"/>
      <c r="Q791" s="432"/>
      <c r="R791" s="432"/>
      <c r="S791" s="432"/>
      <c r="T791" s="432"/>
      <c r="U791" s="432"/>
      <c r="V791" s="432"/>
      <c r="W791" s="432"/>
      <c r="X791" s="432"/>
      <c r="Y791" s="432"/>
      <c r="Z791" s="432"/>
    </row>
    <row r="792">
      <c r="A792" s="481">
        <v>45851.0</v>
      </c>
      <c r="B792" s="441"/>
      <c r="C792" s="441"/>
      <c r="D792" s="511" t="s">
        <v>1139</v>
      </c>
      <c r="E792" s="444" t="s">
        <v>400</v>
      </c>
      <c r="F792" s="502">
        <v>5.37124071E8</v>
      </c>
      <c r="G792" s="502">
        <v>3960.0</v>
      </c>
      <c r="H792" s="484">
        <f>SUM(G792:G793)</f>
        <v>5830</v>
      </c>
      <c r="I792" s="485" t="str">
        <f>IFS(H792&gt;H790,"W",H792&lt;H790,"L",H792=H790,"D")</f>
        <v>W</v>
      </c>
      <c r="J792" s="459">
        <f t="array" ref="J792">iferror(if(I792="W",lookup(H792,{5000,10000,25000,50000,70000,100000},{150,300,800,1700,2300,3500}),lookup(H792,{5000,10000,25000,50000,70000,100000},{75,150,400,850,1150,1750})),0)</f>
        <v>150</v>
      </c>
      <c r="K792" s="497"/>
      <c r="L792" s="432"/>
      <c r="M792" s="432"/>
      <c r="N792" s="432"/>
      <c r="O792" s="432"/>
      <c r="P792" s="432"/>
      <c r="Q792" s="432"/>
      <c r="R792" s="432"/>
      <c r="S792" s="432"/>
      <c r="T792" s="432"/>
      <c r="U792" s="432"/>
      <c r="V792" s="432"/>
      <c r="W792" s="432"/>
      <c r="X792" s="432"/>
      <c r="Y792" s="432"/>
      <c r="Z792" s="432"/>
    </row>
    <row r="793">
      <c r="A793" s="481">
        <v>45851.0</v>
      </c>
      <c r="B793" s="45"/>
      <c r="C793" s="45"/>
      <c r="D793" s="486"/>
      <c r="E793" s="444" t="s">
        <v>162</v>
      </c>
      <c r="F793" s="448">
        <v>8.33635123E8</v>
      </c>
      <c r="G793" s="448">
        <v>1870.0</v>
      </c>
      <c r="H793" s="443"/>
      <c r="I793" s="45"/>
      <c r="J793" s="443"/>
      <c r="K793" s="497"/>
      <c r="L793" s="432"/>
      <c r="M793" s="432"/>
      <c r="N793" s="432"/>
      <c r="O793" s="432"/>
      <c r="P793" s="432"/>
      <c r="Q793" s="432"/>
      <c r="R793" s="432"/>
      <c r="S793" s="432"/>
      <c r="T793" s="432"/>
      <c r="U793" s="432"/>
      <c r="V793" s="432"/>
      <c r="W793" s="432"/>
      <c r="X793" s="432"/>
      <c r="Y793" s="432"/>
      <c r="Z793" s="432"/>
    </row>
    <row r="794">
      <c r="A794" s="481">
        <v>45851.0</v>
      </c>
      <c r="B794" s="482">
        <f>A794</f>
        <v>45851</v>
      </c>
      <c r="C794" s="483" t="s">
        <v>1144</v>
      </c>
      <c r="D794" s="511" t="s">
        <v>1158</v>
      </c>
      <c r="E794" s="526" t="s">
        <v>486</v>
      </c>
      <c r="F794" s="487"/>
      <c r="G794" s="487"/>
      <c r="H794" s="484">
        <f>SUM(G794:G795)</f>
        <v>0</v>
      </c>
      <c r="I794" s="485" t="str">
        <f>IFS(H794&gt;H796,"W",H794&lt;H796,"L",H794=H796,"D")</f>
        <v>D</v>
      </c>
      <c r="J794" s="459">
        <f t="array" ref="J794">iferror(if(I794="W",lookup(H794,{5000,10000,25000,50000,70000,100000},{150,300,800,1700,2300,3500}),lookup(H794,{5000,10000,25000,50000,70000,100000},{75,150,400,850,1150,1750})),0)</f>
        <v>0</v>
      </c>
      <c r="K794" s="498" t="s">
        <v>132</v>
      </c>
      <c r="L794" s="432"/>
      <c r="M794" s="432"/>
      <c r="N794" s="432"/>
      <c r="O794" s="432"/>
      <c r="P794" s="432"/>
      <c r="Q794" s="432"/>
      <c r="R794" s="432"/>
      <c r="S794" s="432"/>
      <c r="T794" s="432"/>
      <c r="U794" s="432"/>
      <c r="V794" s="432"/>
      <c r="W794" s="432"/>
      <c r="X794" s="432"/>
      <c r="Y794" s="432"/>
      <c r="Z794" s="432"/>
    </row>
    <row r="795">
      <c r="A795" s="481">
        <v>45851.0</v>
      </c>
      <c r="B795" s="441"/>
      <c r="C795" s="441"/>
      <c r="D795" s="486"/>
      <c r="E795" s="526" t="s">
        <v>486</v>
      </c>
      <c r="F795" s="442"/>
      <c r="G795" s="442"/>
      <c r="H795" s="443"/>
      <c r="I795" s="45"/>
      <c r="J795" s="443"/>
      <c r="K795" s="498" t="s">
        <v>132</v>
      </c>
      <c r="L795" s="432"/>
      <c r="M795" s="432"/>
      <c r="N795" s="432"/>
      <c r="O795" s="432"/>
      <c r="P795" s="432"/>
      <c r="Q795" s="432"/>
      <c r="R795" s="432"/>
      <c r="S795" s="432"/>
      <c r="T795" s="432"/>
      <c r="U795" s="432"/>
      <c r="V795" s="432"/>
      <c r="W795" s="432"/>
      <c r="X795" s="432"/>
      <c r="Y795" s="432"/>
      <c r="Z795" s="432"/>
    </row>
    <row r="796">
      <c r="A796" s="481">
        <v>45851.0</v>
      </c>
      <c r="B796" s="441"/>
      <c r="C796" s="441"/>
      <c r="D796" s="511" t="s">
        <v>1159</v>
      </c>
      <c r="E796" s="148" t="s">
        <v>496</v>
      </c>
      <c r="F796" s="502">
        <v>4.98646532E8</v>
      </c>
      <c r="G796" s="487"/>
      <c r="H796" s="484">
        <f>SUM(G796:G797)</f>
        <v>0</v>
      </c>
      <c r="I796" s="485" t="str">
        <f>IFS(H796&gt;H794,"W",H796&lt;H794,"L",H796=H794,"D")</f>
        <v>D</v>
      </c>
      <c r="J796" s="459">
        <f t="array" ref="J796">iferror(if(I796="W",lookup(H796,{5000,10000,25000,50000,70000,100000},{150,300,800,1700,2300,3500}),lookup(H796,{5000,10000,25000,50000,70000,100000},{75,150,400,850,1150,1750})),0)</f>
        <v>0</v>
      </c>
      <c r="K796" s="498" t="s">
        <v>132</v>
      </c>
      <c r="L796" s="432"/>
      <c r="M796" s="432"/>
      <c r="N796" s="432"/>
      <c r="O796" s="432"/>
      <c r="P796" s="432"/>
      <c r="Q796" s="432"/>
      <c r="R796" s="432"/>
      <c r="S796" s="432"/>
      <c r="T796" s="432"/>
      <c r="U796" s="432"/>
      <c r="V796" s="432"/>
      <c r="W796" s="432"/>
      <c r="X796" s="432"/>
      <c r="Y796" s="432"/>
      <c r="Z796" s="432"/>
    </row>
    <row r="797">
      <c r="A797" s="481">
        <v>45851.0</v>
      </c>
      <c r="B797" s="45"/>
      <c r="C797" s="45"/>
      <c r="D797" s="486"/>
      <c r="E797" s="148" t="s">
        <v>496</v>
      </c>
      <c r="F797" s="448">
        <v>4.98646532E8</v>
      </c>
      <c r="G797" s="442"/>
      <c r="H797" s="443"/>
      <c r="I797" s="45"/>
      <c r="J797" s="443"/>
      <c r="K797" s="498" t="s">
        <v>132</v>
      </c>
      <c r="L797" s="432"/>
      <c r="M797" s="432"/>
      <c r="N797" s="432"/>
      <c r="O797" s="432"/>
      <c r="P797" s="432"/>
      <c r="Q797" s="432"/>
      <c r="R797" s="432"/>
      <c r="S797" s="432"/>
      <c r="T797" s="432"/>
      <c r="U797" s="432"/>
      <c r="V797" s="432"/>
      <c r="W797" s="432"/>
      <c r="X797" s="432"/>
      <c r="Y797" s="432"/>
      <c r="Z797" s="432"/>
    </row>
    <row r="798">
      <c r="A798" s="481">
        <v>45851.0</v>
      </c>
      <c r="B798" s="482">
        <f>A798</f>
        <v>45851</v>
      </c>
      <c r="C798" s="483" t="s">
        <v>1147</v>
      </c>
      <c r="D798" s="511" t="s">
        <v>1230</v>
      </c>
      <c r="E798" s="487"/>
      <c r="F798" s="487"/>
      <c r="G798" s="487"/>
      <c r="H798" s="484">
        <f>SUM(G798:G799)</f>
        <v>0</v>
      </c>
      <c r="I798" s="485" t="str">
        <f>IFS(H798&gt;H800,"W",H798&lt;H800,"L",H798=H800,"D")</f>
        <v>D</v>
      </c>
      <c r="J798" s="459">
        <f t="array" ref="J798">iferror(if(I798="W",lookup(H798,{5000,10000,25000,50000,70000,100000},{150,300,800,1700,2300,3500}),lookup(H798,{5000,10000,25000,50000,70000,100000},{75,150,400,850,1150,1750})),0)</f>
        <v>0</v>
      </c>
      <c r="K798" s="436"/>
      <c r="L798" s="432"/>
      <c r="M798" s="432"/>
      <c r="N798" s="432"/>
      <c r="O798" s="432"/>
      <c r="P798" s="432"/>
      <c r="Q798" s="432"/>
      <c r="R798" s="432"/>
      <c r="S798" s="432"/>
      <c r="T798" s="432"/>
      <c r="U798" s="432"/>
      <c r="V798" s="432"/>
      <c r="W798" s="432"/>
      <c r="X798" s="432"/>
      <c r="Y798" s="432"/>
      <c r="Z798" s="432"/>
    </row>
    <row r="799">
      <c r="A799" s="481">
        <v>45851.0</v>
      </c>
      <c r="B799" s="441"/>
      <c r="C799" s="441"/>
      <c r="D799" s="486"/>
      <c r="E799" s="442"/>
      <c r="F799" s="442"/>
      <c r="G799" s="442"/>
      <c r="H799" s="443"/>
      <c r="I799" s="45"/>
      <c r="J799" s="443"/>
      <c r="K799" s="436"/>
      <c r="L799" s="432"/>
      <c r="M799" s="432"/>
      <c r="N799" s="432"/>
      <c r="O799" s="432"/>
      <c r="P799" s="432"/>
      <c r="Q799" s="432"/>
      <c r="R799" s="432"/>
      <c r="S799" s="432"/>
      <c r="T799" s="432"/>
      <c r="U799" s="432"/>
      <c r="V799" s="432"/>
      <c r="W799" s="432"/>
      <c r="X799" s="432"/>
      <c r="Y799" s="432"/>
      <c r="Z799" s="432"/>
    </row>
    <row r="800">
      <c r="A800" s="481">
        <v>45851.0</v>
      </c>
      <c r="B800" s="441"/>
      <c r="C800" s="441"/>
      <c r="D800" s="511" t="s">
        <v>1171</v>
      </c>
      <c r="E800" s="487"/>
      <c r="F800" s="487"/>
      <c r="G800" s="487"/>
      <c r="H800" s="484">
        <f>SUM(G800:G801)</f>
        <v>0</v>
      </c>
      <c r="I800" s="485" t="str">
        <f>IFS(H800&gt;H798,"W",H800&lt;H798,"L",H800=H798,"D")</f>
        <v>D</v>
      </c>
      <c r="J800" s="459">
        <f t="array" ref="J800">iferror(if(I800="W",lookup(H800,{5000,10000,25000,50000,70000,100000},{150,300,800,1700,2300,3500}),lookup(H800,{5000,10000,25000,50000,70000,100000},{75,150,400,850,1150,1750})),0)</f>
        <v>0</v>
      </c>
      <c r="K800" s="436"/>
      <c r="L800" s="432"/>
      <c r="M800" s="432"/>
      <c r="N800" s="432"/>
      <c r="O800" s="432"/>
      <c r="P800" s="432"/>
      <c r="Q800" s="432"/>
      <c r="R800" s="432"/>
      <c r="S800" s="432"/>
      <c r="T800" s="432"/>
      <c r="U800" s="432"/>
      <c r="V800" s="432"/>
      <c r="W800" s="432"/>
      <c r="X800" s="432"/>
      <c r="Y800" s="432"/>
      <c r="Z800" s="432"/>
    </row>
    <row r="801">
      <c r="A801" s="481">
        <v>45851.0</v>
      </c>
      <c r="B801" s="45"/>
      <c r="C801" s="45"/>
      <c r="D801" s="486"/>
      <c r="E801" s="442"/>
      <c r="F801" s="442"/>
      <c r="G801" s="442"/>
      <c r="H801" s="443"/>
      <c r="I801" s="45"/>
      <c r="J801" s="443"/>
      <c r="K801" s="436"/>
      <c r="L801" s="432"/>
      <c r="M801" s="432"/>
      <c r="N801" s="432"/>
      <c r="O801" s="432"/>
      <c r="P801" s="432"/>
      <c r="Q801" s="432"/>
      <c r="R801" s="432"/>
      <c r="S801" s="432"/>
      <c r="T801" s="432"/>
      <c r="U801" s="432"/>
      <c r="V801" s="432"/>
      <c r="W801" s="432"/>
      <c r="X801" s="432"/>
      <c r="Y801" s="432"/>
      <c r="Z801" s="432"/>
    </row>
    <row r="802">
      <c r="A802" s="481">
        <v>45851.0</v>
      </c>
      <c r="B802" s="482">
        <f>A802</f>
        <v>45851</v>
      </c>
      <c r="C802" s="483" t="s">
        <v>1149</v>
      </c>
      <c r="D802" s="511" t="s">
        <v>1168</v>
      </c>
      <c r="E802" s="513" t="s">
        <v>448</v>
      </c>
      <c r="F802" s="502">
        <v>5.86294912E8</v>
      </c>
      <c r="G802" s="502">
        <v>270.0</v>
      </c>
      <c r="H802" s="484">
        <f>SUM(G802:G803)</f>
        <v>431</v>
      </c>
      <c r="I802" s="485" t="str">
        <f>IFS(H802&gt;H804,"W",H802&lt;H804,"L",H802=H804,"D")</f>
        <v>W</v>
      </c>
      <c r="J802" s="459">
        <f t="array" ref="J802">iferror(if(I802="W",lookup(H802,{5000,10000,25000,50000,70000,100000},{150,300,800,1700,2300,3500}),lookup(H802,{5000,10000,25000,50000,70000,100000},{75,150,400,850,1150,1750})),0)</f>
        <v>0</v>
      </c>
      <c r="K802" s="436"/>
      <c r="L802" s="432"/>
      <c r="M802" s="432"/>
      <c r="N802" s="432"/>
      <c r="O802" s="432"/>
      <c r="P802" s="432"/>
      <c r="Q802" s="432"/>
      <c r="R802" s="432"/>
      <c r="S802" s="432"/>
      <c r="T802" s="432"/>
      <c r="U802" s="432"/>
      <c r="V802" s="432"/>
      <c r="W802" s="432"/>
      <c r="X802" s="432"/>
      <c r="Y802" s="432"/>
      <c r="Z802" s="432"/>
    </row>
    <row r="803">
      <c r="A803" s="481">
        <v>45851.0</v>
      </c>
      <c r="B803" s="441"/>
      <c r="C803" s="441"/>
      <c r="D803" s="486"/>
      <c r="E803" s="513" t="s">
        <v>447</v>
      </c>
      <c r="F803" s="448">
        <v>6.88838262E8</v>
      </c>
      <c r="G803" s="448">
        <v>161.0</v>
      </c>
      <c r="H803" s="443"/>
      <c r="I803" s="45"/>
      <c r="J803" s="443"/>
      <c r="K803" s="436"/>
      <c r="L803" s="432"/>
      <c r="M803" s="432"/>
      <c r="N803" s="432"/>
      <c r="O803" s="432"/>
      <c r="P803" s="432"/>
      <c r="Q803" s="432"/>
      <c r="R803" s="432"/>
      <c r="S803" s="432"/>
      <c r="T803" s="432"/>
      <c r="U803" s="432"/>
      <c r="V803" s="432"/>
      <c r="W803" s="432"/>
      <c r="X803" s="432"/>
      <c r="Y803" s="432"/>
      <c r="Z803" s="432"/>
    </row>
    <row r="804">
      <c r="A804" s="481">
        <v>45851.0</v>
      </c>
      <c r="B804" s="441"/>
      <c r="C804" s="441"/>
      <c r="D804" s="511" t="s">
        <v>1183</v>
      </c>
      <c r="E804" s="527" t="s">
        <v>226</v>
      </c>
      <c r="F804" s="502">
        <v>5.94266288E8</v>
      </c>
      <c r="G804" s="502">
        <v>20.0</v>
      </c>
      <c r="H804" s="484">
        <f>SUM(G804:G805)</f>
        <v>120</v>
      </c>
      <c r="I804" s="485" t="str">
        <f>IFS(H804&gt;H802,"W",H804&lt;H802,"L",H804=H802,"D")</f>
        <v>L</v>
      </c>
      <c r="J804" s="459">
        <f t="array" ref="J804">iferror(if(I804="W",lookup(H804,{5000,10000,25000,50000,70000,100000},{150,300,800,1700,2300,3500}),lookup(H804,{5000,10000,25000,50000,70000,100000},{75,150,400,850,1150,1750})),0)</f>
        <v>0</v>
      </c>
      <c r="K804" s="436"/>
      <c r="L804" s="432"/>
      <c r="M804" s="432"/>
      <c r="N804" s="432"/>
      <c r="O804" s="432"/>
      <c r="P804" s="432"/>
      <c r="Q804" s="432"/>
      <c r="R804" s="432"/>
      <c r="S804" s="432"/>
      <c r="T804" s="432"/>
      <c r="U804" s="432"/>
      <c r="V804" s="432"/>
      <c r="W804" s="432"/>
      <c r="X804" s="432"/>
      <c r="Y804" s="432"/>
      <c r="Z804" s="432"/>
    </row>
    <row r="805">
      <c r="A805" s="481">
        <v>45851.0</v>
      </c>
      <c r="B805" s="45"/>
      <c r="C805" s="45"/>
      <c r="D805" s="486"/>
      <c r="E805" s="527" t="s">
        <v>505</v>
      </c>
      <c r="F805" s="448">
        <v>8.33635123E8</v>
      </c>
      <c r="G805" s="448">
        <v>100.0</v>
      </c>
      <c r="H805" s="443"/>
      <c r="I805" s="45"/>
      <c r="J805" s="443"/>
      <c r="K805" s="436"/>
      <c r="L805" s="432"/>
      <c r="M805" s="432"/>
      <c r="N805" s="432"/>
      <c r="O805" s="432"/>
      <c r="P805" s="432"/>
      <c r="Q805" s="432"/>
      <c r="R805" s="432"/>
      <c r="S805" s="432"/>
      <c r="T805" s="432"/>
      <c r="U805" s="432"/>
      <c r="V805" s="432"/>
      <c r="W805" s="432"/>
      <c r="X805" s="432"/>
      <c r="Y805" s="432"/>
      <c r="Z805" s="432"/>
    </row>
    <row r="806">
      <c r="A806" s="481">
        <v>45851.0</v>
      </c>
      <c r="B806" s="482">
        <f>A806</f>
        <v>45851</v>
      </c>
      <c r="C806" s="483" t="s">
        <v>1152</v>
      </c>
      <c r="D806" s="511" t="s">
        <v>1197</v>
      </c>
      <c r="E806" s="513" t="s">
        <v>342</v>
      </c>
      <c r="F806" s="502">
        <v>6.15137564E8</v>
      </c>
      <c r="G806" s="502">
        <v>111.0</v>
      </c>
      <c r="H806" s="484">
        <f>SUM(G806:G807)</f>
        <v>241</v>
      </c>
      <c r="I806" s="485" t="str">
        <f>IFS(H806&gt;H808,"W",H806&lt;H808,"L",H806=H808,"D")</f>
        <v>L</v>
      </c>
      <c r="J806" s="459">
        <f t="array" ref="J806">iferror(if(I806="W",lookup(H806,{5000,10000,25000,50000,70000,100000},{150,300,800,1700,2300,3500}),lookup(H806,{5000,10000,25000,50000,70000,100000},{75,150,400,850,1150,1750})),0)</f>
        <v>0</v>
      </c>
      <c r="K806" s="497"/>
      <c r="L806" s="432"/>
      <c r="M806" s="432"/>
      <c r="N806" s="432"/>
      <c r="O806" s="432"/>
      <c r="P806" s="432"/>
      <c r="Q806" s="432"/>
      <c r="R806" s="432"/>
      <c r="S806" s="432"/>
      <c r="T806" s="432"/>
      <c r="U806" s="432"/>
      <c r="V806" s="432"/>
      <c r="W806" s="432"/>
      <c r="X806" s="432"/>
      <c r="Y806" s="432"/>
      <c r="Z806" s="432"/>
    </row>
    <row r="807">
      <c r="A807" s="481">
        <v>45851.0</v>
      </c>
      <c r="B807" s="441"/>
      <c r="C807" s="441"/>
      <c r="D807" s="486"/>
      <c r="E807" s="513" t="s">
        <v>343</v>
      </c>
      <c r="F807" s="448">
        <v>1.677086379E9</v>
      </c>
      <c r="G807" s="448">
        <v>130.0</v>
      </c>
      <c r="H807" s="443"/>
      <c r="I807" s="45"/>
      <c r="J807" s="443"/>
      <c r="K807" s="497"/>
      <c r="L807" s="432"/>
      <c r="M807" s="432"/>
      <c r="N807" s="432"/>
      <c r="O807" s="432"/>
      <c r="P807" s="432"/>
      <c r="Q807" s="432"/>
      <c r="R807" s="432"/>
      <c r="S807" s="432"/>
      <c r="T807" s="432"/>
      <c r="U807" s="432"/>
      <c r="V807" s="432"/>
      <c r="W807" s="432"/>
      <c r="X807" s="432"/>
      <c r="Y807" s="432"/>
      <c r="Z807" s="432"/>
    </row>
    <row r="808">
      <c r="A808" s="481">
        <v>45851.0</v>
      </c>
      <c r="B808" s="441"/>
      <c r="C808" s="441"/>
      <c r="D808" s="511" t="s">
        <v>1139</v>
      </c>
      <c r="E808" s="444" t="s">
        <v>370</v>
      </c>
      <c r="F808" s="502">
        <v>6.59060208E8</v>
      </c>
      <c r="G808" s="502">
        <v>0.0</v>
      </c>
      <c r="H808" s="484">
        <f>SUM(G808:G809)</f>
        <v>1000</v>
      </c>
      <c r="I808" s="485" t="str">
        <f>IFS(H808&gt;H806,"W",H808&lt;H806,"L",H808=H806,"D")</f>
        <v>W</v>
      </c>
      <c r="J808" s="459">
        <f t="array" ref="J808">iferror(if(I808="W",lookup(H808,{5000,10000,25000,50000,70000,100000},{150,300,800,1700,2300,3500}),lookup(H808,{5000,10000,25000,50000,70000,100000},{75,150,400,850,1150,1750})),0)</f>
        <v>0</v>
      </c>
      <c r="K808" s="497"/>
      <c r="L808" s="432"/>
      <c r="M808" s="432"/>
      <c r="N808" s="432"/>
      <c r="O808" s="432"/>
      <c r="P808" s="432"/>
      <c r="Q808" s="432"/>
      <c r="R808" s="432"/>
      <c r="S808" s="432"/>
      <c r="T808" s="432"/>
      <c r="U808" s="432"/>
      <c r="V808" s="432"/>
      <c r="W808" s="432"/>
      <c r="X808" s="432"/>
      <c r="Y808" s="432"/>
      <c r="Z808" s="432"/>
    </row>
    <row r="809">
      <c r="A809" s="481">
        <v>45851.0</v>
      </c>
      <c r="B809" s="45"/>
      <c r="C809" s="45"/>
      <c r="D809" s="486"/>
      <c r="E809" s="444" t="s">
        <v>354</v>
      </c>
      <c r="F809" s="448">
        <v>6.63505369E8</v>
      </c>
      <c r="G809" s="448">
        <v>1000.0</v>
      </c>
      <c r="H809" s="443"/>
      <c r="I809" s="45"/>
      <c r="J809" s="443"/>
      <c r="K809" s="497"/>
      <c r="L809" s="432"/>
      <c r="M809" s="432"/>
      <c r="N809" s="432"/>
      <c r="O809" s="432"/>
      <c r="P809" s="432"/>
      <c r="Q809" s="432"/>
      <c r="R809" s="432"/>
      <c r="S809" s="432"/>
      <c r="T809" s="432"/>
      <c r="U809" s="432"/>
      <c r="V809" s="432"/>
      <c r="W809" s="432"/>
      <c r="X809" s="432"/>
      <c r="Y809" s="432"/>
      <c r="Z809" s="432"/>
    </row>
    <row r="810">
      <c r="A810" s="481">
        <v>45851.0</v>
      </c>
      <c r="B810" s="482">
        <f>A810</f>
        <v>45851</v>
      </c>
      <c r="C810" s="483" t="s">
        <v>1154</v>
      </c>
      <c r="D810" s="511" t="s">
        <v>1159</v>
      </c>
      <c r="E810" s="148" t="s">
        <v>226</v>
      </c>
      <c r="F810" s="502">
        <v>5.94266288E8</v>
      </c>
      <c r="G810" s="502">
        <v>40.0</v>
      </c>
      <c r="H810" s="484">
        <f>SUM(G810:G811)</f>
        <v>140</v>
      </c>
      <c r="I810" s="485" t="str">
        <f>IFS(H810&gt;H812,"W",H810&lt;H812,"L",H810=H812,"D")</f>
        <v>L</v>
      </c>
      <c r="J810" s="459">
        <f t="array" ref="J810">iferror(if(I810="W",lookup(H810,{5000,10000,25000,50000,70000,100000},{150,300,800,1700,2300,3500}),lookup(H810,{5000,10000,25000,50000,70000,100000},{75,150,400,850,1150,1750})),0)</f>
        <v>0</v>
      </c>
      <c r="K810" s="436"/>
      <c r="L810" s="432"/>
      <c r="M810" s="432"/>
      <c r="N810" s="432"/>
      <c r="O810" s="432"/>
      <c r="P810" s="432"/>
      <c r="Q810" s="432"/>
      <c r="R810" s="432"/>
      <c r="S810" s="432"/>
      <c r="T810" s="432"/>
      <c r="U810" s="432"/>
      <c r="V810" s="432"/>
      <c r="W810" s="432"/>
      <c r="X810" s="432"/>
      <c r="Y810" s="432"/>
      <c r="Z810" s="432"/>
    </row>
    <row r="811">
      <c r="A811" s="481">
        <v>45851.0</v>
      </c>
      <c r="B811" s="441"/>
      <c r="C811" s="441"/>
      <c r="D811" s="486"/>
      <c r="E811" s="148" t="s">
        <v>343</v>
      </c>
      <c r="F811" s="448">
        <v>1.677086379E9</v>
      </c>
      <c r="G811" s="448">
        <v>100.0</v>
      </c>
      <c r="H811" s="443"/>
      <c r="I811" s="45"/>
      <c r="J811" s="443"/>
      <c r="K811" s="436"/>
      <c r="L811" s="432"/>
      <c r="M811" s="432"/>
      <c r="N811" s="432"/>
      <c r="O811" s="432"/>
      <c r="P811" s="432"/>
      <c r="Q811" s="432"/>
      <c r="R811" s="432"/>
      <c r="S811" s="432"/>
      <c r="T811" s="432"/>
      <c r="U811" s="432"/>
      <c r="V811" s="432"/>
      <c r="W811" s="432"/>
      <c r="X811" s="432"/>
      <c r="Y811" s="432"/>
      <c r="Z811" s="432"/>
    </row>
    <row r="812">
      <c r="A812" s="481">
        <v>45851.0</v>
      </c>
      <c r="B812" s="441"/>
      <c r="C812" s="441"/>
      <c r="D812" s="511" t="s">
        <v>1230</v>
      </c>
      <c r="E812" s="513" t="s">
        <v>342</v>
      </c>
      <c r="F812" s="502">
        <v>6.15137564E8</v>
      </c>
      <c r="G812" s="502">
        <v>221.0</v>
      </c>
      <c r="H812" s="484">
        <f>SUM(G812:G813)</f>
        <v>413</v>
      </c>
      <c r="I812" s="485" t="str">
        <f>IFS(H812&gt;H810,"W",H812&lt;H810,"L",H812=H810,"D")</f>
        <v>W</v>
      </c>
      <c r="J812" s="459">
        <f t="array" ref="J812">iferror(if(I812="W",lookup(H812,{5000,10000,25000,50000,70000,100000},{150,300,800,1700,2300,3500}),lookup(H812,{5000,10000,25000,50000,70000,100000},{75,150,400,850,1150,1750})),0)</f>
        <v>0</v>
      </c>
      <c r="K812" s="436"/>
      <c r="L812" s="432"/>
      <c r="M812" s="432"/>
      <c r="N812" s="432"/>
      <c r="O812" s="432"/>
      <c r="P812" s="432"/>
      <c r="Q812" s="432"/>
      <c r="R812" s="432"/>
      <c r="S812" s="432"/>
      <c r="T812" s="432"/>
      <c r="U812" s="432"/>
      <c r="V812" s="432"/>
      <c r="W812" s="432"/>
      <c r="X812" s="432"/>
      <c r="Y812" s="432"/>
      <c r="Z812" s="432"/>
    </row>
    <row r="813">
      <c r="A813" s="481">
        <v>45851.0</v>
      </c>
      <c r="B813" s="45"/>
      <c r="C813" s="45"/>
      <c r="D813" s="486"/>
      <c r="E813" s="513" t="s">
        <v>448</v>
      </c>
      <c r="F813" s="448">
        <v>5.86294912E8</v>
      </c>
      <c r="G813" s="448">
        <v>192.0</v>
      </c>
      <c r="H813" s="443"/>
      <c r="I813" s="45"/>
      <c r="J813" s="443"/>
      <c r="K813" s="436"/>
      <c r="L813" s="432"/>
      <c r="M813" s="432"/>
      <c r="N813" s="432"/>
      <c r="O813" s="432"/>
      <c r="P813" s="432"/>
      <c r="Q813" s="432"/>
      <c r="R813" s="432"/>
      <c r="S813" s="432"/>
      <c r="T813" s="432"/>
      <c r="U813" s="432"/>
      <c r="V813" s="432"/>
      <c r="W813" s="432"/>
      <c r="X813" s="432"/>
      <c r="Y813" s="432"/>
      <c r="Z813" s="432"/>
    </row>
    <row r="814">
      <c r="A814" s="481">
        <v>45851.0</v>
      </c>
      <c r="B814" s="482">
        <f>A814</f>
        <v>45851</v>
      </c>
      <c r="C814" s="483" t="s">
        <v>1157</v>
      </c>
      <c r="D814" s="511" t="s">
        <v>1168</v>
      </c>
      <c r="E814" s="102"/>
      <c r="F814" s="487"/>
      <c r="G814" s="487"/>
      <c r="H814" s="484">
        <f>SUM(G814:G815)</f>
        <v>0</v>
      </c>
      <c r="I814" s="485" t="str">
        <f>IFS(H814&gt;H816,"W",H814&lt;H816,"L",H814=H816,"D")</f>
        <v>D</v>
      </c>
      <c r="J814" s="459">
        <f t="array" ref="J814">iferror(if(I814="W",lookup(H814,{5000,10000,25000,50000,70000,100000},{150,300,800,1700,2300,3500}),lookup(H814,{5000,10000,25000,50000,70000,100000},{75,150,400,850,1150,1750})),0)</f>
        <v>0</v>
      </c>
      <c r="K814" s="497"/>
      <c r="L814" s="432"/>
      <c r="M814" s="432"/>
      <c r="N814" s="432"/>
      <c r="O814" s="432"/>
      <c r="P814" s="432"/>
      <c r="Q814" s="432"/>
      <c r="R814" s="432"/>
      <c r="S814" s="432"/>
      <c r="T814" s="432"/>
      <c r="U814" s="432"/>
      <c r="V814" s="432"/>
      <c r="W814" s="432"/>
      <c r="X814" s="432"/>
      <c r="Y814" s="432"/>
      <c r="Z814" s="432"/>
    </row>
    <row r="815">
      <c r="A815" s="481">
        <v>45851.0</v>
      </c>
      <c r="B815" s="441"/>
      <c r="C815" s="441"/>
      <c r="D815" s="486"/>
      <c r="E815" s="102"/>
      <c r="F815" s="442"/>
      <c r="G815" s="442"/>
      <c r="H815" s="443"/>
      <c r="I815" s="45"/>
      <c r="J815" s="443"/>
      <c r="K815" s="497"/>
      <c r="L815" s="432"/>
      <c r="M815" s="432"/>
      <c r="N815" s="432"/>
      <c r="O815" s="432"/>
      <c r="P815" s="432"/>
      <c r="Q815" s="432"/>
      <c r="R815" s="432"/>
      <c r="S815" s="432"/>
      <c r="T815" s="432"/>
      <c r="U815" s="432"/>
      <c r="V815" s="432"/>
      <c r="W815" s="432"/>
      <c r="X815" s="432"/>
      <c r="Y815" s="432"/>
      <c r="Z815" s="432"/>
    </row>
    <row r="816">
      <c r="A816" s="481">
        <v>45851.0</v>
      </c>
      <c r="B816" s="441"/>
      <c r="C816" s="441"/>
      <c r="D816" s="511" t="s">
        <v>1230</v>
      </c>
      <c r="E816" s="102"/>
      <c r="F816" s="487"/>
      <c r="G816" s="487"/>
      <c r="H816" s="484">
        <f>SUM(G816:G817)</f>
        <v>0</v>
      </c>
      <c r="I816" s="485" t="str">
        <f>IFS(H816&gt;H814,"W",H816&lt;H814,"L",H816=H814,"D")</f>
        <v>D</v>
      </c>
      <c r="J816" s="459">
        <f t="array" ref="J816">iferror(if(I816="W",lookup(H816,{5000,10000,25000,50000,70000,100000},{150,300,800,1700,2300,3500}),lookup(H816,{5000,10000,25000,50000,70000,100000},{75,150,400,850,1150,1750})),0)</f>
        <v>0</v>
      </c>
      <c r="K816" s="497"/>
      <c r="L816" s="432"/>
      <c r="M816" s="432"/>
      <c r="N816" s="432"/>
      <c r="O816" s="432"/>
      <c r="P816" s="432"/>
      <c r="Q816" s="432"/>
      <c r="R816" s="432"/>
      <c r="S816" s="432"/>
      <c r="T816" s="432"/>
      <c r="U816" s="432"/>
      <c r="V816" s="432"/>
      <c r="W816" s="432"/>
      <c r="X816" s="432"/>
      <c r="Y816" s="432"/>
      <c r="Z816" s="432"/>
    </row>
    <row r="817">
      <c r="A817" s="481">
        <v>45851.0</v>
      </c>
      <c r="B817" s="45"/>
      <c r="C817" s="45"/>
      <c r="D817" s="486"/>
      <c r="E817" s="102"/>
      <c r="F817" s="442"/>
      <c r="G817" s="442"/>
      <c r="H817" s="443"/>
      <c r="I817" s="45"/>
      <c r="J817" s="443"/>
      <c r="K817" s="497"/>
      <c r="L817" s="432"/>
      <c r="M817" s="432"/>
      <c r="N817" s="432"/>
      <c r="O817" s="432"/>
      <c r="P817" s="432"/>
      <c r="Q817" s="432"/>
      <c r="R817" s="432"/>
      <c r="S817" s="432"/>
      <c r="T817" s="432"/>
      <c r="U817" s="432"/>
      <c r="V817" s="432"/>
      <c r="W817" s="432"/>
      <c r="X817" s="432"/>
      <c r="Y817" s="432"/>
      <c r="Z817" s="432"/>
    </row>
    <row r="818">
      <c r="A818" s="481">
        <v>45851.0</v>
      </c>
      <c r="B818" s="482">
        <f>A818</f>
        <v>45851</v>
      </c>
      <c r="C818" s="483" t="s">
        <v>1160</v>
      </c>
      <c r="D818" s="511" t="s">
        <v>1230</v>
      </c>
      <c r="E818" s="183" t="s">
        <v>503</v>
      </c>
      <c r="F818" s="502">
        <v>6.67784686E8</v>
      </c>
      <c r="G818" s="502">
        <v>100.0</v>
      </c>
      <c r="H818" s="484">
        <f>SUM(G818:G819)</f>
        <v>150</v>
      </c>
      <c r="I818" s="485" t="str">
        <f>IFS(H818&gt;H820,"W",H818&lt;H820,"L",H818=H820,"D")</f>
        <v>W</v>
      </c>
      <c r="J818" s="459">
        <f t="array" ref="J818">iferror(if(I818="W",lookup(H818,{5000,10000,25000,50000,70000,100000},{150,300,800,1700,2300,3500}),lookup(H818,{5000,10000,25000,50000,70000,100000},{75,150,400,850,1150,1750})),0)</f>
        <v>0</v>
      </c>
      <c r="K818" s="436"/>
      <c r="L818" s="432"/>
      <c r="M818" s="432"/>
      <c r="N818" s="432"/>
      <c r="O818" s="432"/>
      <c r="P818" s="432"/>
      <c r="Q818" s="432"/>
      <c r="R818" s="432"/>
      <c r="S818" s="432"/>
      <c r="T818" s="432"/>
      <c r="U818" s="432"/>
      <c r="V818" s="432"/>
      <c r="W818" s="432"/>
      <c r="X818" s="432"/>
      <c r="Y818" s="432"/>
      <c r="Z818" s="432"/>
    </row>
    <row r="819">
      <c r="A819" s="481">
        <v>45851.0</v>
      </c>
      <c r="B819" s="441"/>
      <c r="C819" s="441"/>
      <c r="D819" s="486"/>
      <c r="E819" s="183" t="s">
        <v>1251</v>
      </c>
      <c r="F819" s="448">
        <v>6.73186855E8</v>
      </c>
      <c r="G819" s="448">
        <v>50.0</v>
      </c>
      <c r="H819" s="443"/>
      <c r="I819" s="45"/>
      <c r="J819" s="443"/>
      <c r="K819" s="436"/>
      <c r="L819" s="432"/>
      <c r="M819" s="432"/>
      <c r="N819" s="432"/>
      <c r="O819" s="432"/>
      <c r="P819" s="432"/>
      <c r="Q819" s="432"/>
      <c r="R819" s="432"/>
      <c r="S819" s="432"/>
      <c r="T819" s="432"/>
      <c r="U819" s="432"/>
      <c r="V819" s="432"/>
      <c r="W819" s="432"/>
      <c r="X819" s="432"/>
      <c r="Y819" s="432"/>
      <c r="Z819" s="432"/>
    </row>
    <row r="820">
      <c r="A820" s="481">
        <v>45851.0</v>
      </c>
      <c r="B820" s="441"/>
      <c r="C820" s="441"/>
      <c r="D820" s="511" t="s">
        <v>1168</v>
      </c>
      <c r="E820" s="183" t="s">
        <v>477</v>
      </c>
      <c r="F820" s="502">
        <v>4.00762251E8</v>
      </c>
      <c r="G820" s="502">
        <v>10.0</v>
      </c>
      <c r="H820" s="484">
        <f>SUM(G820:G821)</f>
        <v>40</v>
      </c>
      <c r="I820" s="485" t="str">
        <f>IFS(H820&gt;H818,"W",H820&lt;H818,"L",H820=H818,"D")</f>
        <v>L</v>
      </c>
      <c r="J820" s="459">
        <f t="array" ref="J820">iferror(if(I820="W",lookup(H820,{5000,10000,25000,50000,70000,100000},{150,300,800,1700,2300,3500}),lookup(H820,{5000,10000,25000,50000,70000,100000},{75,150,400,850,1150,1750})),0)</f>
        <v>0</v>
      </c>
      <c r="K820" s="436"/>
      <c r="L820" s="432"/>
      <c r="M820" s="432"/>
      <c r="N820" s="432"/>
      <c r="O820" s="432"/>
      <c r="P820" s="432"/>
      <c r="Q820" s="432"/>
      <c r="R820" s="432"/>
      <c r="S820" s="432"/>
      <c r="T820" s="432"/>
      <c r="U820" s="432"/>
      <c r="V820" s="432"/>
      <c r="W820" s="432"/>
      <c r="X820" s="432"/>
      <c r="Y820" s="432"/>
      <c r="Z820" s="432"/>
    </row>
    <row r="821">
      <c r="A821" s="481">
        <v>45851.0</v>
      </c>
      <c r="B821" s="45"/>
      <c r="C821" s="45"/>
      <c r="D821" s="486"/>
      <c r="E821" s="183" t="s">
        <v>410</v>
      </c>
      <c r="F821" s="448">
        <v>6.28822395E8</v>
      </c>
      <c r="G821" s="448">
        <v>30.0</v>
      </c>
      <c r="H821" s="443"/>
      <c r="I821" s="45"/>
      <c r="J821" s="443"/>
      <c r="K821" s="436"/>
      <c r="L821" s="432"/>
      <c r="M821" s="432"/>
      <c r="N821" s="432"/>
      <c r="O821" s="432"/>
      <c r="P821" s="432"/>
      <c r="Q821" s="432"/>
      <c r="R821" s="432"/>
      <c r="S821" s="432"/>
      <c r="T821" s="432"/>
      <c r="U821" s="432"/>
      <c r="V821" s="432"/>
      <c r="W821" s="432"/>
      <c r="X821" s="432"/>
      <c r="Y821" s="432"/>
      <c r="Z821" s="432"/>
    </row>
    <row r="822">
      <c r="A822" s="481">
        <v>45851.0</v>
      </c>
      <c r="B822" s="482">
        <f>A822</f>
        <v>45851</v>
      </c>
      <c r="C822" s="483" t="s">
        <v>1161</v>
      </c>
      <c r="D822" s="511" t="s">
        <v>1230</v>
      </c>
      <c r="E822" s="513" t="s">
        <v>448</v>
      </c>
      <c r="F822" s="502">
        <v>5.86294912E8</v>
      </c>
      <c r="G822" s="502">
        <v>210.0</v>
      </c>
      <c r="H822" s="484">
        <f>SUM(G822:G823)</f>
        <v>4250</v>
      </c>
      <c r="I822" s="485" t="str">
        <f>IFS(H822&gt;H824,"W",H822&lt;H824,"L",H822=H824,"D")</f>
        <v>W</v>
      </c>
      <c r="J822" s="459">
        <f t="array" ref="J822">iferror(if(I822="W",lookup(H822,{5000,10000,25000,50000,70000,100000},{150,300,800,1700,2300,3500}),lookup(H822,{5000,10000,25000,50000,70000,100000},{75,150,400,850,1150,1750})),0)</f>
        <v>0</v>
      </c>
      <c r="K822" s="497"/>
      <c r="L822" s="432"/>
      <c r="M822" s="432"/>
      <c r="N822" s="432"/>
      <c r="O822" s="432"/>
      <c r="P822" s="432"/>
      <c r="Q822" s="432"/>
      <c r="R822" s="432"/>
      <c r="S822" s="432"/>
      <c r="T822" s="432"/>
      <c r="U822" s="432"/>
      <c r="V822" s="432"/>
      <c r="W822" s="432"/>
      <c r="X822" s="432"/>
      <c r="Y822" s="432"/>
      <c r="Z822" s="432"/>
    </row>
    <row r="823">
      <c r="A823" s="481">
        <v>45851.0</v>
      </c>
      <c r="B823" s="441"/>
      <c r="C823" s="441"/>
      <c r="D823" s="486"/>
      <c r="E823" s="513" t="s">
        <v>226</v>
      </c>
      <c r="F823" s="448">
        <v>5.94266288E8</v>
      </c>
      <c r="G823" s="448">
        <v>4040.0</v>
      </c>
      <c r="H823" s="443"/>
      <c r="I823" s="45"/>
      <c r="J823" s="443"/>
      <c r="K823" s="497"/>
      <c r="L823" s="432"/>
      <c r="M823" s="432"/>
      <c r="N823" s="432"/>
      <c r="O823" s="432"/>
      <c r="P823" s="432"/>
      <c r="Q823" s="432"/>
      <c r="R823" s="432"/>
      <c r="S823" s="432"/>
      <c r="T823" s="432"/>
      <c r="U823" s="432"/>
      <c r="V823" s="432"/>
      <c r="W823" s="432"/>
      <c r="X823" s="432"/>
      <c r="Y823" s="432"/>
      <c r="Z823" s="432"/>
    </row>
    <row r="824">
      <c r="A824" s="481">
        <v>45851.0</v>
      </c>
      <c r="B824" s="441"/>
      <c r="C824" s="441"/>
      <c r="D824" s="511" t="s">
        <v>1168</v>
      </c>
      <c r="E824" s="513" t="s">
        <v>342</v>
      </c>
      <c r="F824" s="502">
        <v>6.15137564E8</v>
      </c>
      <c r="G824" s="502">
        <v>21.0</v>
      </c>
      <c r="H824" s="484">
        <f>SUM(G824:G825)</f>
        <v>41</v>
      </c>
      <c r="I824" s="485" t="str">
        <f>IFS(H824&gt;H822,"W",H824&lt;H822,"L",H824=H822,"D")</f>
        <v>L</v>
      </c>
      <c r="J824" s="459">
        <f t="array" ref="J824">iferror(if(I824="W",lookup(H824,{5000,10000,25000,50000,70000,100000},{150,300,800,1700,2300,3500}),lookup(H824,{5000,10000,25000,50000,70000,100000},{75,150,400,850,1150,1750})),0)</f>
        <v>0</v>
      </c>
      <c r="K824" s="497"/>
      <c r="L824" s="432"/>
      <c r="M824" s="432"/>
      <c r="N824" s="432"/>
      <c r="O824" s="432"/>
      <c r="P824" s="432"/>
      <c r="Q824" s="432"/>
      <c r="R824" s="432"/>
      <c r="S824" s="432"/>
      <c r="T824" s="432"/>
      <c r="U824" s="432"/>
      <c r="V824" s="432"/>
      <c r="W824" s="432"/>
      <c r="X824" s="432"/>
      <c r="Y824" s="432"/>
      <c r="Z824" s="432"/>
    </row>
    <row r="825">
      <c r="A825" s="481">
        <v>45851.0</v>
      </c>
      <c r="B825" s="45"/>
      <c r="C825" s="45"/>
      <c r="D825" s="486"/>
      <c r="E825" s="513" t="s">
        <v>343</v>
      </c>
      <c r="F825" s="448">
        <v>1.677086379E9</v>
      </c>
      <c r="G825" s="448">
        <v>20.0</v>
      </c>
      <c r="H825" s="443"/>
      <c r="I825" s="45"/>
      <c r="J825" s="443"/>
      <c r="K825" s="497"/>
      <c r="L825" s="432"/>
      <c r="M825" s="432"/>
      <c r="N825" s="432"/>
      <c r="O825" s="432"/>
      <c r="P825" s="432"/>
      <c r="Q825" s="432"/>
      <c r="R825" s="432"/>
      <c r="S825" s="432"/>
      <c r="T825" s="432"/>
      <c r="U825" s="432"/>
      <c r="V825" s="432"/>
      <c r="W825" s="432"/>
      <c r="X825" s="432"/>
      <c r="Y825" s="432"/>
      <c r="Z825" s="432"/>
    </row>
    <row r="826">
      <c r="A826" s="481">
        <v>45851.0</v>
      </c>
      <c r="B826" s="482">
        <f>A826</f>
        <v>45851</v>
      </c>
      <c r="C826" s="483" t="s">
        <v>1163</v>
      </c>
      <c r="D826" s="511" t="s">
        <v>1230</v>
      </c>
      <c r="E826" s="102" t="s">
        <v>943</v>
      </c>
      <c r="F826" s="502">
        <v>5.21047475E8</v>
      </c>
      <c r="G826" s="502">
        <v>650.0</v>
      </c>
      <c r="H826" s="484">
        <f>SUM(G826:G827)</f>
        <v>1160</v>
      </c>
      <c r="I826" s="485" t="str">
        <f>IFS(H826&gt;H828,"W",H826&lt;H828,"L",H826=H828,"D")</f>
        <v>L</v>
      </c>
      <c r="J826" s="459">
        <f t="array" ref="J826">iferror(if(I826="W",lookup(H826,{5000,10000,25000,50000,70000,100000},{150,300,800,1700,2300,3500}),lookup(H826,{5000,10000,25000,50000,70000,100000},{75,150,400,850,1150,1750})),0)</f>
        <v>0</v>
      </c>
      <c r="K826" s="436"/>
      <c r="L826" s="432"/>
      <c r="M826" s="432"/>
      <c r="N826" s="432"/>
      <c r="O826" s="432"/>
      <c r="P826" s="432"/>
      <c r="Q826" s="432"/>
      <c r="R826" s="432"/>
      <c r="S826" s="432"/>
      <c r="T826" s="432"/>
      <c r="U826" s="432"/>
      <c r="V826" s="432"/>
      <c r="W826" s="432"/>
      <c r="X826" s="432"/>
      <c r="Y826" s="432"/>
      <c r="Z826" s="432"/>
    </row>
    <row r="827">
      <c r="A827" s="481">
        <v>45851.0</v>
      </c>
      <c r="B827" s="441"/>
      <c r="C827" s="441"/>
      <c r="D827" s="486"/>
      <c r="E827" s="102" t="s">
        <v>152</v>
      </c>
      <c r="F827" s="448">
        <v>8.20046682E8</v>
      </c>
      <c r="G827" s="448">
        <v>510.0</v>
      </c>
      <c r="H827" s="443"/>
      <c r="I827" s="45"/>
      <c r="J827" s="443"/>
      <c r="K827" s="436"/>
      <c r="L827" s="432"/>
      <c r="M827" s="432"/>
      <c r="N827" s="432"/>
      <c r="O827" s="432"/>
      <c r="P827" s="432"/>
      <c r="Q827" s="432"/>
      <c r="R827" s="432"/>
      <c r="S827" s="432"/>
      <c r="T827" s="432"/>
      <c r="U827" s="432"/>
      <c r="V827" s="432"/>
      <c r="W827" s="432"/>
      <c r="X827" s="432"/>
      <c r="Y827" s="432"/>
      <c r="Z827" s="432"/>
    </row>
    <row r="828">
      <c r="A828" s="481">
        <v>45851.0</v>
      </c>
      <c r="B828" s="441"/>
      <c r="C828" s="441"/>
      <c r="D828" s="511" t="s">
        <v>1168</v>
      </c>
      <c r="E828" s="102" t="s">
        <v>1217</v>
      </c>
      <c r="F828" s="502">
        <v>8.06540298E8</v>
      </c>
      <c r="G828" s="502">
        <v>490.0</v>
      </c>
      <c r="H828" s="484">
        <f>SUM(G828:G829)</f>
        <v>1631</v>
      </c>
      <c r="I828" s="485" t="str">
        <f>IFS(H828&gt;H826,"W",H828&lt;H826,"L",H828=H826,"D")</f>
        <v>W</v>
      </c>
      <c r="J828" s="459">
        <f t="array" ref="J828">iferror(if(I828="W",lookup(H828,{5000,10000,25000,50000,70000,100000},{150,300,800,1700,2300,3500}),lookup(H828,{5000,10000,25000,50000,70000,100000},{75,150,400,850,1150,1750})),0)</f>
        <v>0</v>
      </c>
      <c r="K828" s="436"/>
      <c r="L828" s="432"/>
      <c r="M828" s="432"/>
      <c r="N828" s="432"/>
      <c r="O828" s="432"/>
      <c r="P828" s="432"/>
      <c r="Q828" s="432"/>
      <c r="R828" s="432"/>
      <c r="S828" s="432"/>
      <c r="T828" s="432"/>
      <c r="U828" s="432"/>
      <c r="V828" s="432"/>
      <c r="W828" s="432"/>
      <c r="X828" s="432"/>
      <c r="Y828" s="432"/>
      <c r="Z828" s="432"/>
    </row>
    <row r="829">
      <c r="A829" s="481">
        <v>45851.0</v>
      </c>
      <c r="B829" s="45"/>
      <c r="C829" s="45"/>
      <c r="D829" s="486"/>
      <c r="E829" s="102" t="s">
        <v>885</v>
      </c>
      <c r="F829" s="448">
        <v>7.33753743E8</v>
      </c>
      <c r="G829" s="448">
        <v>1141.0</v>
      </c>
      <c r="H829" s="443"/>
      <c r="I829" s="45"/>
      <c r="J829" s="443"/>
      <c r="K829" s="436"/>
      <c r="L829" s="432"/>
      <c r="M829" s="432"/>
      <c r="N829" s="432"/>
      <c r="O829" s="432"/>
      <c r="P829" s="432"/>
      <c r="Q829" s="432"/>
      <c r="R829" s="432"/>
      <c r="S829" s="432"/>
      <c r="T829" s="432"/>
      <c r="U829" s="432"/>
      <c r="V829" s="432"/>
      <c r="W829" s="432"/>
      <c r="X829" s="432"/>
      <c r="Y829" s="432"/>
      <c r="Z829" s="432"/>
    </row>
    <row r="830">
      <c r="A830" s="481">
        <v>45851.0</v>
      </c>
      <c r="B830" s="482">
        <f>A830</f>
        <v>45851</v>
      </c>
      <c r="C830" s="483" t="s">
        <v>1166</v>
      </c>
      <c r="D830" s="511" t="s">
        <v>1230</v>
      </c>
      <c r="E830" s="487"/>
      <c r="F830" s="487"/>
      <c r="G830" s="487"/>
      <c r="H830" s="484">
        <f>SUM(G830:G831)</f>
        <v>0</v>
      </c>
      <c r="I830" s="485" t="str">
        <f>IFS(H830&gt;H832,"W",H830&lt;H832,"L",H830=H832,"D")</f>
        <v>D</v>
      </c>
      <c r="J830" s="459">
        <f t="array" ref="J830">iferror(if(I830="W",lookup(H830,{5000,10000,25000,50000,70000,100000},{150,300,800,1700,2300,3500}),lookup(H830,{5000,10000,25000,50000,70000,100000},{75,150,400,850,1150,1750})),0)</f>
        <v>0</v>
      </c>
      <c r="K830" s="498" t="s">
        <v>132</v>
      </c>
      <c r="L830" s="432"/>
      <c r="M830" s="432"/>
      <c r="N830" s="432"/>
      <c r="O830" s="432"/>
      <c r="P830" s="432"/>
      <c r="Q830" s="432"/>
      <c r="R830" s="432"/>
      <c r="S830" s="432"/>
      <c r="T830" s="432"/>
      <c r="U830" s="432"/>
      <c r="V830" s="432"/>
      <c r="W830" s="432"/>
      <c r="X830" s="432"/>
      <c r="Y830" s="432"/>
      <c r="Z830" s="432"/>
    </row>
    <row r="831">
      <c r="A831" s="481">
        <v>45851.0</v>
      </c>
      <c r="B831" s="441"/>
      <c r="C831" s="441"/>
      <c r="D831" s="486"/>
      <c r="E831" s="442"/>
      <c r="F831" s="442"/>
      <c r="G831" s="442"/>
      <c r="H831" s="443"/>
      <c r="I831" s="45"/>
      <c r="J831" s="443"/>
      <c r="K831" s="498" t="s">
        <v>132</v>
      </c>
      <c r="L831" s="432"/>
      <c r="M831" s="432"/>
      <c r="N831" s="432"/>
      <c r="O831" s="432"/>
      <c r="P831" s="432"/>
      <c r="Q831" s="432"/>
      <c r="R831" s="432"/>
      <c r="S831" s="432"/>
      <c r="T831" s="432"/>
      <c r="U831" s="432"/>
      <c r="V831" s="432"/>
      <c r="W831" s="432"/>
      <c r="X831" s="432"/>
      <c r="Y831" s="432"/>
      <c r="Z831" s="432"/>
    </row>
    <row r="832">
      <c r="A832" s="481">
        <v>45851.0</v>
      </c>
      <c r="B832" s="441"/>
      <c r="C832" s="441"/>
      <c r="D832" s="511" t="s">
        <v>1137</v>
      </c>
      <c r="E832" s="487" t="s">
        <v>350</v>
      </c>
      <c r="F832" s="502">
        <v>8.20150051E8</v>
      </c>
      <c r="G832" s="487"/>
      <c r="H832" s="484">
        <f>SUM(G832:G833)</f>
        <v>0</v>
      </c>
      <c r="I832" s="485" t="str">
        <f>IFS(H832&gt;H830,"W",H832&lt;H830,"L",H832=H830,"D")</f>
        <v>D</v>
      </c>
      <c r="J832" s="459">
        <f t="array" ref="J832">iferror(if(I832="W",lookup(H832,{5000,10000,25000,50000,70000,100000},{150,300,800,1700,2300,3500}),lookup(H832,{5000,10000,25000,50000,70000,100000},{75,150,400,850,1150,1750})),0)</f>
        <v>0</v>
      </c>
      <c r="K832" s="498" t="s">
        <v>132</v>
      </c>
      <c r="L832" s="432"/>
      <c r="M832" s="432"/>
      <c r="N832" s="432"/>
      <c r="O832" s="432"/>
      <c r="P832" s="432"/>
      <c r="Q832" s="432"/>
      <c r="R832" s="432"/>
      <c r="S832" s="432"/>
      <c r="T832" s="432"/>
      <c r="U832" s="432"/>
      <c r="V832" s="432"/>
      <c r="W832" s="432"/>
      <c r="X832" s="432"/>
      <c r="Y832" s="432"/>
      <c r="Z832" s="432"/>
    </row>
    <row r="833">
      <c r="A833" s="481">
        <v>45851.0</v>
      </c>
      <c r="B833" s="45"/>
      <c r="C833" s="45"/>
      <c r="D833" s="486"/>
      <c r="E833" s="442"/>
      <c r="F833" s="442"/>
      <c r="G833" s="442"/>
      <c r="H833" s="443"/>
      <c r="I833" s="45"/>
      <c r="J833" s="443"/>
      <c r="K833" s="498" t="s">
        <v>132</v>
      </c>
      <c r="L833" s="432"/>
      <c r="M833" s="432"/>
      <c r="N833" s="432"/>
      <c r="O833" s="432"/>
      <c r="P833" s="432"/>
      <c r="Q833" s="432"/>
      <c r="R833" s="432"/>
      <c r="S833" s="432"/>
      <c r="T833" s="432"/>
      <c r="U833" s="432"/>
      <c r="V833" s="432"/>
      <c r="W833" s="432"/>
      <c r="X833" s="432"/>
      <c r="Y833" s="432"/>
      <c r="Z833" s="432"/>
    </row>
    <row r="834">
      <c r="A834" s="481">
        <v>45851.0</v>
      </c>
      <c r="B834" s="482">
        <f>A834</f>
        <v>45851</v>
      </c>
      <c r="C834" s="483" t="s">
        <v>1170</v>
      </c>
      <c r="D834" s="511" t="s">
        <v>1230</v>
      </c>
      <c r="E834" s="487"/>
      <c r="F834" s="487"/>
      <c r="G834" s="487"/>
      <c r="H834" s="484">
        <f>SUM(G834:G835)</f>
        <v>0</v>
      </c>
      <c r="I834" s="485" t="str">
        <f>IFS(H834&gt;H836,"W",H834&lt;H836,"L",H834=H836,"D")</f>
        <v>D</v>
      </c>
      <c r="J834" s="459">
        <f t="array" ref="J834">iferror(if(I834="W",lookup(H834,{5000,10000,25000,50000,70000,100000},{150,300,800,1700,2300,3500}),lookup(H834,{5000,10000,25000,50000,70000,100000},{75,150,400,850,1150,1750})),0)</f>
        <v>0</v>
      </c>
      <c r="K834" s="498" t="s">
        <v>132</v>
      </c>
      <c r="L834" s="432"/>
      <c r="M834" s="432"/>
      <c r="N834" s="432"/>
      <c r="O834" s="432"/>
      <c r="P834" s="432"/>
      <c r="Q834" s="432"/>
      <c r="R834" s="432"/>
      <c r="S834" s="432"/>
      <c r="T834" s="432"/>
      <c r="U834" s="432"/>
      <c r="V834" s="432"/>
      <c r="W834" s="432"/>
      <c r="X834" s="432"/>
      <c r="Y834" s="432"/>
      <c r="Z834" s="432"/>
    </row>
    <row r="835">
      <c r="A835" s="481">
        <v>45851.0</v>
      </c>
      <c r="B835" s="441"/>
      <c r="C835" s="441"/>
      <c r="D835" s="486"/>
      <c r="E835" s="442"/>
      <c r="F835" s="442"/>
      <c r="G835" s="442"/>
      <c r="H835" s="443"/>
      <c r="I835" s="45"/>
      <c r="J835" s="443"/>
      <c r="K835" s="498" t="s">
        <v>132</v>
      </c>
      <c r="L835" s="432"/>
      <c r="M835" s="432"/>
      <c r="N835" s="432"/>
      <c r="O835" s="432"/>
      <c r="P835" s="432"/>
      <c r="Q835" s="432"/>
      <c r="R835" s="432"/>
      <c r="S835" s="432"/>
      <c r="T835" s="432"/>
      <c r="U835" s="432"/>
      <c r="V835" s="432"/>
      <c r="W835" s="432"/>
      <c r="X835" s="432"/>
      <c r="Y835" s="432"/>
      <c r="Z835" s="432"/>
    </row>
    <row r="836">
      <c r="A836" s="481">
        <v>45851.0</v>
      </c>
      <c r="B836" s="441"/>
      <c r="C836" s="441"/>
      <c r="D836" s="511" t="s">
        <v>1137</v>
      </c>
      <c r="E836" s="487" t="s">
        <v>350</v>
      </c>
      <c r="F836" s="502">
        <v>8.20150051E8</v>
      </c>
      <c r="G836" s="487"/>
      <c r="H836" s="484">
        <f>SUM(G836:G837)</f>
        <v>0</v>
      </c>
      <c r="I836" s="485" t="str">
        <f>IFS(H836&gt;H834,"W",H836&lt;H834,"L",H836=H834,"D")</f>
        <v>D</v>
      </c>
      <c r="J836" s="459">
        <f t="array" ref="J836">iferror(if(I836="W",lookup(H836,{5000,10000,25000,50000,70000,100000},{150,300,800,1700,2300,3500}),lookup(H836,{5000,10000,25000,50000,70000,100000},{75,150,400,850,1150,1750})),0)</f>
        <v>0</v>
      </c>
      <c r="K836" s="498" t="s">
        <v>132</v>
      </c>
      <c r="L836" s="432"/>
      <c r="M836" s="432"/>
      <c r="N836" s="432"/>
      <c r="O836" s="432"/>
      <c r="P836" s="432"/>
      <c r="Q836" s="432"/>
      <c r="R836" s="432"/>
      <c r="S836" s="432"/>
      <c r="T836" s="432"/>
      <c r="U836" s="432"/>
      <c r="V836" s="432"/>
      <c r="W836" s="432"/>
      <c r="X836" s="432"/>
      <c r="Y836" s="432"/>
      <c r="Z836" s="432"/>
    </row>
    <row r="837">
      <c r="A837" s="481">
        <v>45851.0</v>
      </c>
      <c r="B837" s="45"/>
      <c r="C837" s="45"/>
      <c r="D837" s="486"/>
      <c r="E837" s="442"/>
      <c r="F837" s="442"/>
      <c r="G837" s="442"/>
      <c r="H837" s="443"/>
      <c r="I837" s="45"/>
      <c r="J837" s="443"/>
      <c r="K837" s="498" t="s">
        <v>132</v>
      </c>
      <c r="L837" s="432"/>
      <c r="M837" s="432"/>
      <c r="N837" s="432"/>
      <c r="O837" s="432"/>
      <c r="P837" s="432"/>
      <c r="Q837" s="432"/>
      <c r="R837" s="432"/>
      <c r="S837" s="432"/>
      <c r="T837" s="432"/>
      <c r="U837" s="432"/>
      <c r="V837" s="432"/>
      <c r="W837" s="432"/>
      <c r="X837" s="432"/>
      <c r="Y837" s="432"/>
      <c r="Z837" s="432"/>
    </row>
    <row r="838">
      <c r="A838" s="481">
        <v>45851.0</v>
      </c>
      <c r="B838" s="482">
        <f>A838</f>
        <v>45851</v>
      </c>
      <c r="C838" s="483" t="s">
        <v>1172</v>
      </c>
      <c r="D838" s="511" t="s">
        <v>1230</v>
      </c>
      <c r="E838" s="513" t="s">
        <v>448</v>
      </c>
      <c r="F838" s="502">
        <v>5.86294912E8</v>
      </c>
      <c r="G838" s="502">
        <v>760.0</v>
      </c>
      <c r="H838" s="484">
        <f>SUM(G838:G839)</f>
        <v>1420</v>
      </c>
      <c r="I838" s="485" t="str">
        <f>IFS(H838&gt;H840,"W",H838&lt;H840,"L",H838=H840,"D")</f>
        <v>L</v>
      </c>
      <c r="J838" s="459">
        <f t="array" ref="J838">iferror(if(I838="W",lookup(H838,{5000,10000,25000,50000,70000,100000},{150,300,800,1700,2300,3500}),lookup(H838,{5000,10000,25000,50000,70000,100000},{75,150,400,850,1150,1750})),0)</f>
        <v>0</v>
      </c>
      <c r="K838" s="497"/>
      <c r="L838" s="432"/>
      <c r="M838" s="432"/>
      <c r="N838" s="432"/>
      <c r="O838" s="432"/>
      <c r="P838" s="432"/>
      <c r="Q838" s="432"/>
      <c r="R838" s="432"/>
      <c r="S838" s="432"/>
      <c r="T838" s="432"/>
      <c r="U838" s="432"/>
      <c r="V838" s="432"/>
      <c r="W838" s="432"/>
      <c r="X838" s="432"/>
      <c r="Y838" s="432"/>
      <c r="Z838" s="432"/>
    </row>
    <row r="839">
      <c r="A839" s="481">
        <v>45851.0</v>
      </c>
      <c r="B839" s="441"/>
      <c r="C839" s="441"/>
      <c r="D839" s="486"/>
      <c r="E839" s="513" t="s">
        <v>447</v>
      </c>
      <c r="F839" s="448">
        <v>6.88838262E8</v>
      </c>
      <c r="G839" s="448">
        <v>660.0</v>
      </c>
      <c r="H839" s="443"/>
      <c r="I839" s="45"/>
      <c r="J839" s="443"/>
      <c r="K839" s="497"/>
      <c r="L839" s="432"/>
      <c r="M839" s="432"/>
      <c r="N839" s="432"/>
      <c r="O839" s="432"/>
      <c r="P839" s="432"/>
      <c r="Q839" s="432"/>
      <c r="R839" s="432"/>
      <c r="S839" s="432"/>
      <c r="T839" s="432"/>
      <c r="U839" s="432"/>
      <c r="V839" s="432"/>
      <c r="W839" s="432"/>
      <c r="X839" s="432"/>
      <c r="Y839" s="432"/>
      <c r="Z839" s="432"/>
    </row>
    <row r="840">
      <c r="A840" s="481">
        <v>45851.0</v>
      </c>
      <c r="B840" s="441"/>
      <c r="C840" s="441"/>
      <c r="D840" s="511" t="s">
        <v>1222</v>
      </c>
      <c r="E840" s="444" t="s">
        <v>370</v>
      </c>
      <c r="F840" s="502">
        <v>6.59060208E8</v>
      </c>
      <c r="G840" s="502">
        <v>0.0</v>
      </c>
      <c r="H840" s="484">
        <f>SUM(G840:G841)</f>
        <v>3160</v>
      </c>
      <c r="I840" s="485" t="str">
        <f>IFS(H840&gt;H838,"W",H840&lt;H838,"L",H840=H838,"D")</f>
        <v>W</v>
      </c>
      <c r="J840" s="459">
        <f t="array" ref="J840">iferror(if(I840="W",lookup(H840,{5000,10000,25000,50000,70000,100000},{150,300,800,1700,2300,3500}),lookup(H840,{5000,10000,25000,50000,70000,100000},{75,150,400,850,1150,1750})),0)</f>
        <v>0</v>
      </c>
      <c r="K840" s="497"/>
      <c r="L840" s="432"/>
      <c r="M840" s="432"/>
      <c r="N840" s="432"/>
      <c r="O840" s="432"/>
      <c r="P840" s="432"/>
      <c r="Q840" s="432"/>
      <c r="R840" s="432"/>
      <c r="S840" s="432"/>
      <c r="T840" s="432"/>
      <c r="U840" s="432"/>
      <c r="V840" s="432"/>
      <c r="W840" s="432"/>
      <c r="X840" s="432"/>
      <c r="Y840" s="432"/>
      <c r="Z840" s="432"/>
    </row>
    <row r="841">
      <c r="A841" s="481">
        <v>45851.0</v>
      </c>
      <c r="B841" s="45"/>
      <c r="C841" s="45"/>
      <c r="D841" s="486"/>
      <c r="E841" s="444" t="s">
        <v>354</v>
      </c>
      <c r="F841" s="448">
        <v>6.63505369E8</v>
      </c>
      <c r="G841" s="448">
        <v>3160.0</v>
      </c>
      <c r="H841" s="443"/>
      <c r="I841" s="45"/>
      <c r="J841" s="443"/>
      <c r="K841" s="497"/>
      <c r="L841" s="432"/>
      <c r="M841" s="432"/>
      <c r="N841" s="432"/>
      <c r="O841" s="432"/>
      <c r="P841" s="432"/>
      <c r="Q841" s="432"/>
      <c r="R841" s="432"/>
      <c r="S841" s="432"/>
      <c r="T841" s="432"/>
      <c r="U841" s="432"/>
      <c r="V841" s="432"/>
      <c r="W841" s="432"/>
      <c r="X841" s="432"/>
      <c r="Y841" s="432"/>
      <c r="Z841" s="432"/>
    </row>
    <row r="842">
      <c r="A842" s="481">
        <v>45851.0</v>
      </c>
      <c r="B842" s="482">
        <f>A842</f>
        <v>45851</v>
      </c>
      <c r="C842" s="483" t="s">
        <v>1174</v>
      </c>
      <c r="D842" s="511" t="s">
        <v>1230</v>
      </c>
      <c r="E842" s="513" t="s">
        <v>448</v>
      </c>
      <c r="F842" s="502">
        <v>5.86294912E8</v>
      </c>
      <c r="G842" s="502">
        <v>301.0</v>
      </c>
      <c r="H842" s="484">
        <f>SUM(G842:G843)</f>
        <v>622</v>
      </c>
      <c r="I842" s="485" t="str">
        <f>IFS(H842&gt;H844,"W",H842&lt;H844,"L",H842=H844,"D")</f>
        <v>W</v>
      </c>
      <c r="J842" s="459">
        <f t="array" ref="J842">iferror(if(I842="W",lookup(H842,{5000,10000,25000,50000,70000,100000},{150,300,800,1700,2300,3500}),lookup(H842,{5000,10000,25000,50000,70000,100000},{75,150,400,850,1150,1750})),0)</f>
        <v>0</v>
      </c>
      <c r="K842" s="436"/>
      <c r="L842" s="432"/>
      <c r="M842" s="432"/>
      <c r="N842" s="432"/>
      <c r="O842" s="432"/>
      <c r="P842" s="432"/>
      <c r="Q842" s="432"/>
      <c r="R842" s="432"/>
      <c r="S842" s="432"/>
      <c r="T842" s="432"/>
      <c r="U842" s="432"/>
      <c r="V842" s="432"/>
      <c r="W842" s="432"/>
      <c r="X842" s="432"/>
      <c r="Y842" s="432"/>
      <c r="Z842" s="432"/>
    </row>
    <row r="843">
      <c r="A843" s="481">
        <v>45851.0</v>
      </c>
      <c r="B843" s="441"/>
      <c r="C843" s="441"/>
      <c r="D843" s="486"/>
      <c r="E843" s="513" t="s">
        <v>447</v>
      </c>
      <c r="F843" s="448">
        <v>6.88838262E8</v>
      </c>
      <c r="G843" s="448">
        <v>321.0</v>
      </c>
      <c r="H843" s="443"/>
      <c r="I843" s="45"/>
      <c r="J843" s="443"/>
      <c r="K843" s="436"/>
      <c r="L843" s="432"/>
      <c r="M843" s="432"/>
      <c r="N843" s="432"/>
      <c r="O843" s="432"/>
      <c r="P843" s="432"/>
      <c r="Q843" s="432"/>
      <c r="R843" s="432"/>
      <c r="S843" s="432"/>
      <c r="T843" s="432"/>
      <c r="U843" s="432"/>
      <c r="V843" s="432"/>
      <c r="W843" s="432"/>
      <c r="X843" s="432"/>
      <c r="Y843" s="432"/>
      <c r="Z843" s="432"/>
    </row>
    <row r="844">
      <c r="A844" s="481">
        <v>45851.0</v>
      </c>
      <c r="B844" s="441"/>
      <c r="C844" s="441"/>
      <c r="D844" s="511" t="s">
        <v>1222</v>
      </c>
      <c r="E844" s="444" t="s">
        <v>226</v>
      </c>
      <c r="F844" s="502">
        <v>5.94266288E8</v>
      </c>
      <c r="G844" s="502">
        <v>0.0</v>
      </c>
      <c r="H844" s="484">
        <f>SUM(G844:G845)</f>
        <v>100</v>
      </c>
      <c r="I844" s="485" t="str">
        <f>IFS(H844&gt;H842,"W",H844&lt;H842,"L",H844=H842,"D")</f>
        <v>L</v>
      </c>
      <c r="J844" s="459">
        <f t="array" ref="J844">iferror(if(I844="W",lookup(H844,{5000,10000,25000,50000,70000,100000},{150,300,800,1700,2300,3500}),lookup(H844,{5000,10000,25000,50000,70000,100000},{75,150,400,850,1150,1750})),0)</f>
        <v>0</v>
      </c>
      <c r="K844" s="436"/>
      <c r="L844" s="432"/>
      <c r="M844" s="432"/>
      <c r="N844" s="432"/>
      <c r="O844" s="432"/>
      <c r="P844" s="432"/>
      <c r="Q844" s="432"/>
      <c r="R844" s="432"/>
      <c r="S844" s="432"/>
      <c r="T844" s="432"/>
      <c r="U844" s="432"/>
      <c r="V844" s="432"/>
      <c r="W844" s="432"/>
      <c r="X844" s="432"/>
      <c r="Y844" s="432"/>
      <c r="Z844" s="432"/>
    </row>
    <row r="845">
      <c r="A845" s="481">
        <v>45851.0</v>
      </c>
      <c r="B845" s="45"/>
      <c r="C845" s="45"/>
      <c r="D845" s="486"/>
      <c r="E845" s="444" t="s">
        <v>162</v>
      </c>
      <c r="F845" s="448">
        <v>8.33635123E8</v>
      </c>
      <c r="G845" s="448">
        <v>100.0</v>
      </c>
      <c r="H845" s="443"/>
      <c r="I845" s="45"/>
      <c r="J845" s="443"/>
      <c r="K845" s="436"/>
      <c r="L845" s="432"/>
      <c r="M845" s="432"/>
      <c r="N845" s="432"/>
      <c r="O845" s="432"/>
      <c r="P845" s="432"/>
      <c r="Q845" s="432"/>
      <c r="R845" s="432"/>
      <c r="S845" s="432"/>
      <c r="T845" s="432"/>
      <c r="U845" s="432"/>
      <c r="V845" s="432"/>
      <c r="W845" s="432"/>
      <c r="X845" s="432"/>
      <c r="Y845" s="432"/>
      <c r="Z845" s="432"/>
    </row>
    <row r="846">
      <c r="A846" s="479" t="s">
        <v>116</v>
      </c>
      <c r="B846" s="480" t="s">
        <v>16</v>
      </c>
      <c r="C846" s="430" t="s">
        <v>1039</v>
      </c>
      <c r="D846" s="430" t="s">
        <v>118</v>
      </c>
      <c r="E846" s="431" t="s">
        <v>1040</v>
      </c>
      <c r="F846" s="430" t="s">
        <v>1041</v>
      </c>
      <c r="G846" s="430" t="s">
        <v>121</v>
      </c>
      <c r="H846" s="430" t="s">
        <v>1135</v>
      </c>
      <c r="I846" s="430" t="s">
        <v>122</v>
      </c>
      <c r="J846" s="430" t="s">
        <v>9</v>
      </c>
      <c r="K846" s="431" t="s">
        <v>52</v>
      </c>
      <c r="L846" s="432"/>
      <c r="M846" s="432"/>
      <c r="N846" s="432"/>
      <c r="O846" s="432"/>
      <c r="P846" s="432"/>
      <c r="Q846" s="432"/>
      <c r="R846" s="432"/>
      <c r="S846" s="432"/>
      <c r="T846" s="432"/>
      <c r="U846" s="432"/>
      <c r="V846" s="432"/>
      <c r="W846" s="432"/>
      <c r="X846" s="432"/>
      <c r="Y846" s="432"/>
      <c r="Z846" s="432"/>
    </row>
    <row r="847">
      <c r="A847" s="528">
        <v>45852.0</v>
      </c>
      <c r="B847" s="482">
        <f>A847</f>
        <v>45852</v>
      </c>
      <c r="C847" s="483" t="s">
        <v>1136</v>
      </c>
      <c r="D847" s="529" t="s">
        <v>1137</v>
      </c>
      <c r="E847" s="530" t="s">
        <v>128</v>
      </c>
      <c r="F847" s="531">
        <v>8.29202216E8</v>
      </c>
      <c r="G847" s="530"/>
      <c r="H847" s="532">
        <f>SUM(G847:G848)</f>
        <v>0</v>
      </c>
      <c r="I847" s="533" t="str">
        <f>IFS(H847&gt;H849,"W",H847&lt;H849,"L",H847=H849,"D")</f>
        <v>D</v>
      </c>
      <c r="J847" s="534">
        <f t="array" ref="J847">iferror(if(I847="W",lookup(H847,{5000,10000,25000,50000,70000,100000},{150,300,800,1700,2300,3500}),lookup(H847,{5000,10000,25000,50000,70000,100000},{75,150,400,850,1150,1750})),0)</f>
        <v>0</v>
      </c>
      <c r="K847" s="498" t="s">
        <v>353</v>
      </c>
      <c r="L847" s="432"/>
      <c r="M847" s="432"/>
      <c r="N847" s="432"/>
      <c r="O847" s="432"/>
      <c r="P847" s="432"/>
      <c r="Q847" s="432"/>
      <c r="R847" s="432"/>
      <c r="S847" s="432"/>
      <c r="T847" s="432"/>
      <c r="U847" s="432"/>
      <c r="V847" s="432"/>
      <c r="W847" s="432"/>
      <c r="X847" s="432"/>
      <c r="Y847" s="432"/>
      <c r="Z847" s="432"/>
    </row>
    <row r="848">
      <c r="A848" s="528">
        <v>45852.0</v>
      </c>
      <c r="B848" s="441"/>
      <c r="C848" s="441"/>
      <c r="D848" s="501"/>
      <c r="E848" s="535">
        <v>1.065142931E9</v>
      </c>
      <c r="F848" s="536">
        <v>8.34713436E8</v>
      </c>
      <c r="G848" s="535"/>
      <c r="H848" s="443"/>
      <c r="I848" s="45"/>
      <c r="J848" s="443"/>
      <c r="K848" s="498" t="s">
        <v>353</v>
      </c>
      <c r="L848" s="432"/>
      <c r="M848" s="432"/>
      <c r="N848" s="432"/>
      <c r="O848" s="432"/>
      <c r="P848" s="432"/>
      <c r="Q848" s="432"/>
      <c r="R848" s="432"/>
      <c r="S848" s="432"/>
      <c r="T848" s="432"/>
      <c r="U848" s="432"/>
      <c r="V848" s="432"/>
      <c r="W848" s="432"/>
      <c r="X848" s="432"/>
      <c r="Y848" s="432"/>
      <c r="Z848" s="432"/>
    </row>
    <row r="849">
      <c r="A849" s="528">
        <v>45852.0</v>
      </c>
      <c r="B849" s="441"/>
      <c r="C849" s="441"/>
      <c r="D849" s="529" t="s">
        <v>1139</v>
      </c>
      <c r="E849" s="537" t="s">
        <v>354</v>
      </c>
      <c r="F849" s="531">
        <v>6.63505369E8</v>
      </c>
      <c r="G849" s="530"/>
      <c r="H849" s="532">
        <f>SUM(G849:G850)</f>
        <v>0</v>
      </c>
      <c r="I849" s="533" t="str">
        <f>IFS(H849&gt;H847,"W",H849&lt;H847,"L",H849=H847,"D")</f>
        <v>D</v>
      </c>
      <c r="J849" s="534">
        <f t="array" ref="J849">iferror(if(I849="W",lookup(H849,{5000,10000,25000,50000,70000,100000},{150,300,800,1700,2300,3500}),lookup(H849,{5000,10000,25000,50000,70000,100000},{75,150,400,850,1150,1750})),0)</f>
        <v>0</v>
      </c>
      <c r="K849" s="498" t="s">
        <v>353</v>
      </c>
      <c r="L849" s="432"/>
      <c r="M849" s="432"/>
      <c r="N849" s="432"/>
      <c r="O849" s="432"/>
      <c r="P849" s="432"/>
      <c r="Q849" s="432"/>
      <c r="R849" s="432"/>
      <c r="S849" s="432"/>
      <c r="T849" s="432"/>
      <c r="U849" s="432"/>
      <c r="V849" s="432"/>
      <c r="W849" s="432"/>
      <c r="X849" s="432"/>
      <c r="Y849" s="432"/>
      <c r="Z849" s="432"/>
    </row>
    <row r="850">
      <c r="A850" s="528">
        <v>45852.0</v>
      </c>
      <c r="B850" s="45"/>
      <c r="C850" s="45"/>
      <c r="D850" s="501"/>
      <c r="E850" s="537" t="s">
        <v>162</v>
      </c>
      <c r="F850" s="536">
        <v>8.33635123E8</v>
      </c>
      <c r="G850" s="535"/>
      <c r="H850" s="443"/>
      <c r="I850" s="45"/>
      <c r="J850" s="443"/>
      <c r="K850" s="498" t="s">
        <v>353</v>
      </c>
      <c r="L850" s="432"/>
      <c r="M850" s="432"/>
      <c r="N850" s="432"/>
      <c r="O850" s="432"/>
      <c r="P850" s="432"/>
      <c r="Q850" s="432"/>
      <c r="R850" s="432"/>
      <c r="S850" s="432"/>
      <c r="T850" s="432"/>
      <c r="U850" s="432"/>
      <c r="V850" s="432"/>
      <c r="W850" s="432"/>
      <c r="X850" s="432"/>
      <c r="Y850" s="432"/>
      <c r="Z850" s="432"/>
    </row>
    <row r="851">
      <c r="A851" s="528">
        <v>45852.0</v>
      </c>
      <c r="B851" s="482">
        <f>A851</f>
        <v>45852</v>
      </c>
      <c r="C851" s="483" t="s">
        <v>1141</v>
      </c>
      <c r="D851" s="529" t="s">
        <v>1225</v>
      </c>
      <c r="E851" s="538"/>
      <c r="F851" s="530"/>
      <c r="G851" s="530"/>
      <c r="H851" s="532">
        <f>SUM(G851:G852)</f>
        <v>0</v>
      </c>
      <c r="I851" s="533" t="str">
        <f>IFS(H851&gt;H853,"W",H851&lt;H853,"L",H851=H853,"D")</f>
        <v>D</v>
      </c>
      <c r="J851" s="534">
        <f t="array" ref="J851">iferror(if(I851="W",lookup(H851,{5000,10000,25000,50000,70000,100000},{150,300,800,1700,2300,3500}),lookup(H851,{5000,10000,25000,50000,70000,100000},{75,150,400,850,1150,1750})),0)</f>
        <v>0</v>
      </c>
      <c r="K851" s="539"/>
      <c r="L851" s="432"/>
      <c r="M851" s="432"/>
      <c r="N851" s="432"/>
      <c r="O851" s="432"/>
      <c r="P851" s="432"/>
      <c r="Q851" s="432"/>
      <c r="R851" s="432"/>
      <c r="S851" s="432"/>
      <c r="T851" s="432"/>
      <c r="U851" s="432"/>
      <c r="V851" s="432"/>
      <c r="W851" s="432"/>
      <c r="X851" s="432"/>
      <c r="Y851" s="432"/>
      <c r="Z851" s="432"/>
    </row>
    <row r="852">
      <c r="A852" s="528">
        <v>45852.0</v>
      </c>
      <c r="B852" s="441"/>
      <c r="C852" s="441"/>
      <c r="D852" s="501"/>
      <c r="E852" s="540"/>
      <c r="F852" s="535"/>
      <c r="G852" s="535"/>
      <c r="H852" s="443"/>
      <c r="I852" s="45"/>
      <c r="J852" s="443"/>
      <c r="K852" s="539"/>
      <c r="L852" s="432"/>
      <c r="M852" s="432"/>
      <c r="N852" s="432"/>
      <c r="O852" s="432"/>
      <c r="P852" s="432"/>
      <c r="Q852" s="432"/>
      <c r="R852" s="432"/>
      <c r="S852" s="432"/>
      <c r="T852" s="432"/>
      <c r="U852" s="432"/>
      <c r="V852" s="432"/>
      <c r="W852" s="432"/>
      <c r="X852" s="432"/>
      <c r="Y852" s="432"/>
      <c r="Z852" s="432"/>
    </row>
    <row r="853">
      <c r="A853" s="528">
        <v>45852.0</v>
      </c>
      <c r="B853" s="441"/>
      <c r="C853" s="441"/>
      <c r="D853" s="529" t="s">
        <v>1255</v>
      </c>
      <c r="E853" s="531"/>
      <c r="F853" s="530"/>
      <c r="G853" s="530"/>
      <c r="H853" s="532">
        <f>SUM(G853:G854)</f>
        <v>0</v>
      </c>
      <c r="I853" s="533" t="str">
        <f>IFS(H853&gt;H851,"W",H853&lt;H851,"L",H853=H851,"D")</f>
        <v>D</v>
      </c>
      <c r="J853" s="534">
        <f t="array" ref="J853">iferror(if(I853="W",lookup(H853,{5000,10000,25000,50000,70000,100000},{150,300,800,1700,2300,3500}),lookup(H853,{5000,10000,25000,50000,70000,100000},{75,150,400,850,1150,1750})),0)</f>
        <v>0</v>
      </c>
      <c r="K853" s="539"/>
      <c r="L853" s="432"/>
      <c r="M853" s="432"/>
      <c r="N853" s="432"/>
      <c r="O853" s="432"/>
      <c r="P853" s="432"/>
      <c r="Q853" s="432"/>
      <c r="R853" s="432"/>
      <c r="S853" s="432"/>
      <c r="T853" s="432"/>
      <c r="U853" s="432"/>
      <c r="V853" s="432"/>
      <c r="W853" s="432"/>
      <c r="X853" s="432"/>
      <c r="Y853" s="432"/>
      <c r="Z853" s="432"/>
    </row>
    <row r="854">
      <c r="A854" s="528">
        <v>45852.0</v>
      </c>
      <c r="B854" s="45"/>
      <c r="C854" s="45"/>
      <c r="D854" s="501"/>
      <c r="E854" s="536"/>
      <c r="F854" s="535"/>
      <c r="G854" s="535"/>
      <c r="H854" s="443"/>
      <c r="I854" s="45"/>
      <c r="J854" s="443"/>
      <c r="K854" s="539"/>
      <c r="L854" s="432"/>
      <c r="M854" s="432"/>
      <c r="N854" s="432"/>
      <c r="O854" s="432"/>
      <c r="P854" s="432"/>
      <c r="Q854" s="432"/>
      <c r="R854" s="432"/>
      <c r="S854" s="432"/>
      <c r="T854" s="432"/>
      <c r="U854" s="432"/>
      <c r="V854" s="432"/>
      <c r="W854" s="432"/>
      <c r="X854" s="432"/>
      <c r="Y854" s="432"/>
      <c r="Z854" s="432"/>
    </row>
    <row r="855">
      <c r="A855" s="528">
        <v>45852.0</v>
      </c>
      <c r="B855" s="482">
        <f>A855</f>
        <v>45852</v>
      </c>
      <c r="C855" s="483" t="s">
        <v>1142</v>
      </c>
      <c r="D855" s="529" t="s">
        <v>1146</v>
      </c>
      <c r="E855" s="531"/>
      <c r="F855" s="530"/>
      <c r="G855" s="530"/>
      <c r="H855" s="532">
        <f>SUM(G855:G856)</f>
        <v>0</v>
      </c>
      <c r="I855" s="533" t="str">
        <f>IFS(H855&gt;H857,"W",H855&lt;H857,"L",H855=H857,"D")</f>
        <v>D</v>
      </c>
      <c r="J855" s="534">
        <f t="array" ref="J855">iferror(if(I855="W",lookup(H855,{5000,10000,25000,50000,70000,100000},{150,300,800,1700,2300,3500}),lookup(H855,{5000,10000,25000,50000,70000,100000},{75,150,400,850,1150,1750})),0)</f>
        <v>0</v>
      </c>
      <c r="K855" s="539"/>
      <c r="L855" s="432"/>
      <c r="M855" s="432"/>
      <c r="N855" s="432"/>
      <c r="O855" s="432"/>
      <c r="P855" s="432"/>
      <c r="Q855" s="432"/>
      <c r="R855" s="432"/>
      <c r="S855" s="432"/>
      <c r="T855" s="432"/>
      <c r="U855" s="432"/>
      <c r="V855" s="432"/>
      <c r="W855" s="432"/>
      <c r="X855" s="432"/>
      <c r="Y855" s="432"/>
      <c r="Z855" s="432"/>
    </row>
    <row r="856">
      <c r="A856" s="528">
        <v>45852.0</v>
      </c>
      <c r="B856" s="441"/>
      <c r="C856" s="441"/>
      <c r="D856" s="501"/>
      <c r="E856" s="536"/>
      <c r="F856" s="535"/>
      <c r="G856" s="535"/>
      <c r="H856" s="443"/>
      <c r="I856" s="45"/>
      <c r="J856" s="443"/>
      <c r="K856" s="539"/>
      <c r="L856" s="432"/>
      <c r="M856" s="432"/>
      <c r="N856" s="432"/>
      <c r="O856" s="432"/>
      <c r="P856" s="432"/>
      <c r="Q856" s="432"/>
      <c r="R856" s="432"/>
      <c r="S856" s="432"/>
      <c r="T856" s="432"/>
      <c r="U856" s="432"/>
      <c r="V856" s="432"/>
      <c r="W856" s="432"/>
      <c r="X856" s="432"/>
      <c r="Y856" s="432"/>
      <c r="Z856" s="432"/>
    </row>
    <row r="857">
      <c r="A857" s="528">
        <v>45852.0</v>
      </c>
      <c r="B857" s="441"/>
      <c r="C857" s="441"/>
      <c r="D857" s="529" t="s">
        <v>1256</v>
      </c>
      <c r="E857" s="165"/>
      <c r="F857" s="530"/>
      <c r="G857" s="530"/>
      <c r="H857" s="532">
        <f>SUM(G857:G858)</f>
        <v>0</v>
      </c>
      <c r="I857" s="533" t="str">
        <f>IFS(H857&gt;H855,"W",H857&lt;H855,"L",H857=H855,"D")</f>
        <v>D</v>
      </c>
      <c r="J857" s="534">
        <f t="array" ref="J857">iferror(if(I857="W",lookup(H857,{5000,10000,25000,50000,70000,100000},{150,300,800,1700,2300,3500}),lookup(H857,{5000,10000,25000,50000,70000,100000},{75,150,400,850,1150,1750})),0)</f>
        <v>0</v>
      </c>
      <c r="K857" s="539"/>
      <c r="L857" s="432"/>
      <c r="M857" s="432"/>
      <c r="N857" s="432"/>
      <c r="O857" s="432"/>
      <c r="P857" s="432"/>
      <c r="Q857" s="432"/>
      <c r="R857" s="432"/>
      <c r="S857" s="432"/>
      <c r="T857" s="432"/>
      <c r="U857" s="432"/>
      <c r="V857" s="432"/>
      <c r="W857" s="432"/>
      <c r="X857" s="432"/>
      <c r="Y857" s="432"/>
      <c r="Z857" s="432"/>
    </row>
    <row r="858">
      <c r="A858" s="528">
        <v>45852.0</v>
      </c>
      <c r="B858" s="45"/>
      <c r="C858" s="45"/>
      <c r="D858" s="501"/>
      <c r="E858" s="165"/>
      <c r="F858" s="535"/>
      <c r="G858" s="535"/>
      <c r="H858" s="443"/>
      <c r="I858" s="45"/>
      <c r="J858" s="443"/>
      <c r="K858" s="539"/>
      <c r="L858" s="432"/>
      <c r="M858" s="432"/>
      <c r="N858" s="432"/>
      <c r="O858" s="432"/>
      <c r="P858" s="432"/>
      <c r="Q858" s="432"/>
      <c r="R858" s="432"/>
      <c r="S858" s="432"/>
      <c r="T858" s="432"/>
      <c r="U858" s="432"/>
      <c r="V858" s="432"/>
      <c r="W858" s="432"/>
      <c r="X858" s="432"/>
      <c r="Y858" s="432"/>
      <c r="Z858" s="432"/>
    </row>
    <row r="859">
      <c r="A859" s="528">
        <v>45852.0</v>
      </c>
      <c r="B859" s="482">
        <f>A859</f>
        <v>45852</v>
      </c>
      <c r="C859" s="483" t="s">
        <v>1144</v>
      </c>
      <c r="D859" s="529" t="s">
        <v>1257</v>
      </c>
      <c r="E859" s="541" t="s">
        <v>176</v>
      </c>
      <c r="F859" s="531">
        <v>7.28603229E8</v>
      </c>
      <c r="G859" s="530"/>
      <c r="H859" s="532">
        <f>SUM(G859:G860)</f>
        <v>0</v>
      </c>
      <c r="I859" s="533" t="str">
        <f>IFS(H859&gt;H861,"W",H859&lt;H861,"L",H859=H861,"D")</f>
        <v>D</v>
      </c>
      <c r="J859" s="534">
        <f t="array" ref="J859">iferror(if(I859="W",lookup(H859,{5000,10000,25000,50000,70000,100000},{150,300,800,1700,2300,3500}),lookup(H859,{5000,10000,25000,50000,70000,100000},{75,150,400,850,1150,1750})),0)</f>
        <v>0</v>
      </c>
      <c r="K859" s="498" t="s">
        <v>132</v>
      </c>
      <c r="L859" s="432"/>
      <c r="M859" s="432"/>
      <c r="N859" s="432"/>
      <c r="O859" s="432"/>
      <c r="P859" s="432"/>
      <c r="Q859" s="432"/>
      <c r="R859" s="432"/>
      <c r="S859" s="432"/>
      <c r="T859" s="432"/>
      <c r="U859" s="432"/>
      <c r="V859" s="432"/>
      <c r="W859" s="432"/>
      <c r="X859" s="432"/>
      <c r="Y859" s="432"/>
      <c r="Z859" s="432"/>
    </row>
    <row r="860">
      <c r="A860" s="528">
        <v>45852.0</v>
      </c>
      <c r="B860" s="441"/>
      <c r="C860" s="441"/>
      <c r="D860" s="501"/>
      <c r="E860" s="542" t="s">
        <v>364</v>
      </c>
      <c r="F860" s="536">
        <v>8.06954002E8</v>
      </c>
      <c r="G860" s="535"/>
      <c r="H860" s="443"/>
      <c r="I860" s="45"/>
      <c r="J860" s="443"/>
      <c r="K860" s="498" t="s">
        <v>132</v>
      </c>
      <c r="L860" s="432"/>
      <c r="M860" s="432"/>
      <c r="N860" s="432"/>
      <c r="O860" s="432"/>
      <c r="P860" s="432"/>
      <c r="Q860" s="432"/>
      <c r="R860" s="432"/>
      <c r="S860" s="432"/>
      <c r="T860" s="432"/>
      <c r="U860" s="432"/>
      <c r="V860" s="432"/>
      <c r="W860" s="432"/>
      <c r="X860" s="432"/>
      <c r="Y860" s="432"/>
      <c r="Z860" s="432"/>
    </row>
    <row r="861">
      <c r="A861" s="528">
        <v>45852.0</v>
      </c>
      <c r="B861" s="441"/>
      <c r="C861" s="441"/>
      <c r="D861" s="529" t="s">
        <v>1164</v>
      </c>
      <c r="E861" s="530"/>
      <c r="F861" s="530"/>
      <c r="G861" s="530"/>
      <c r="H861" s="532">
        <f>SUM(G861:G862)</f>
        <v>0</v>
      </c>
      <c r="I861" s="533" t="str">
        <f>IFS(H861&gt;H859,"W",H861&lt;H859,"L",H861=H859,"D")</f>
        <v>D</v>
      </c>
      <c r="J861" s="534">
        <f t="array" ref="J861">iferror(if(I861="W",lookup(H861,{5000,10000,25000,50000,70000,100000},{150,300,800,1700,2300,3500}),lookup(H861,{5000,10000,25000,50000,70000,100000},{75,150,400,850,1150,1750})),0)</f>
        <v>0</v>
      </c>
      <c r="K861" s="498" t="s">
        <v>132</v>
      </c>
      <c r="L861" s="432"/>
      <c r="M861" s="432"/>
      <c r="N861" s="432"/>
      <c r="O861" s="432"/>
      <c r="P861" s="432"/>
      <c r="Q861" s="432"/>
      <c r="R861" s="432"/>
      <c r="S861" s="432"/>
      <c r="T861" s="432"/>
      <c r="U861" s="432"/>
      <c r="V861" s="432"/>
      <c r="W861" s="432"/>
      <c r="X861" s="432"/>
      <c r="Y861" s="432"/>
      <c r="Z861" s="432"/>
    </row>
    <row r="862">
      <c r="A862" s="528">
        <v>45852.0</v>
      </c>
      <c r="B862" s="45"/>
      <c r="C862" s="45"/>
      <c r="D862" s="501"/>
      <c r="E862" s="535"/>
      <c r="F862" s="535"/>
      <c r="G862" s="535"/>
      <c r="H862" s="443"/>
      <c r="I862" s="45"/>
      <c r="J862" s="443"/>
      <c r="K862" s="498" t="s">
        <v>132</v>
      </c>
      <c r="L862" s="432"/>
      <c r="M862" s="432"/>
      <c r="N862" s="432"/>
      <c r="O862" s="432"/>
      <c r="P862" s="432"/>
      <c r="Q862" s="432"/>
      <c r="R862" s="432"/>
      <c r="S862" s="432"/>
      <c r="T862" s="432"/>
      <c r="U862" s="432"/>
      <c r="V862" s="432"/>
      <c r="W862" s="432"/>
      <c r="X862" s="432"/>
      <c r="Y862" s="432"/>
      <c r="Z862" s="432"/>
    </row>
    <row r="863">
      <c r="A863" s="528">
        <v>45852.0</v>
      </c>
      <c r="B863" s="482">
        <f>A863</f>
        <v>45852</v>
      </c>
      <c r="C863" s="483" t="s">
        <v>1147</v>
      </c>
      <c r="D863" s="529" t="s">
        <v>1258</v>
      </c>
      <c r="E863" s="530" t="s">
        <v>182</v>
      </c>
      <c r="F863" s="531">
        <v>7.80109818E8</v>
      </c>
      <c r="G863" s="530"/>
      <c r="H863" s="532">
        <f>SUM(G863:G864)</f>
        <v>0</v>
      </c>
      <c r="I863" s="533" t="str">
        <f>IFS(H863&gt;H865,"W",H863&lt;H865,"L",H863=H865,"D")</f>
        <v>D</v>
      </c>
      <c r="J863" s="534">
        <f t="array" ref="J863">iferror(if(I863="W",lookup(H863,{5000,10000,25000,50000,70000,100000},{150,300,800,1700,2300,3500}),lookup(H863,{5000,10000,25000,50000,70000,100000},{75,150,400,850,1150,1750})),0)</f>
        <v>0</v>
      </c>
      <c r="K863" s="498" t="s">
        <v>132</v>
      </c>
      <c r="L863" s="432"/>
      <c r="M863" s="432"/>
      <c r="N863" s="432"/>
      <c r="O863" s="432"/>
      <c r="P863" s="432"/>
      <c r="Q863" s="432"/>
      <c r="R863" s="432"/>
      <c r="S863" s="432"/>
      <c r="T863" s="432"/>
      <c r="U863" s="432"/>
      <c r="V863" s="432"/>
      <c r="W863" s="432"/>
      <c r="X863" s="432"/>
      <c r="Y863" s="432"/>
      <c r="Z863" s="432"/>
    </row>
    <row r="864">
      <c r="A864" s="528">
        <v>45852.0</v>
      </c>
      <c r="B864" s="441"/>
      <c r="C864" s="441"/>
      <c r="D864" s="501"/>
      <c r="E864" s="535"/>
      <c r="F864" s="535"/>
      <c r="G864" s="535"/>
      <c r="H864" s="443"/>
      <c r="I864" s="45"/>
      <c r="J864" s="443"/>
      <c r="K864" s="498" t="s">
        <v>132</v>
      </c>
      <c r="L864" s="432"/>
      <c r="M864" s="432"/>
      <c r="N864" s="432"/>
      <c r="O864" s="432"/>
      <c r="P864" s="432"/>
      <c r="Q864" s="432"/>
      <c r="R864" s="432"/>
      <c r="S864" s="432"/>
      <c r="T864" s="432"/>
      <c r="U864" s="432"/>
      <c r="V864" s="432"/>
      <c r="W864" s="432"/>
      <c r="X864" s="432"/>
      <c r="Y864" s="432"/>
      <c r="Z864" s="432"/>
    </row>
    <row r="865">
      <c r="A865" s="528">
        <v>45852.0</v>
      </c>
      <c r="B865" s="441"/>
      <c r="C865" s="441"/>
      <c r="D865" s="529" t="s">
        <v>1259</v>
      </c>
      <c r="E865" s="155" t="s">
        <v>484</v>
      </c>
      <c r="F865" s="531">
        <v>8.05153117E8</v>
      </c>
      <c r="G865" s="530"/>
      <c r="H865" s="532">
        <f>SUM(G865:G866)</f>
        <v>0</v>
      </c>
      <c r="I865" s="533" t="str">
        <f>IFS(H865&gt;H863,"W",H865&lt;H863,"L",H865=H863,"D")</f>
        <v>D</v>
      </c>
      <c r="J865" s="534">
        <f t="array" ref="J865">iferror(if(I865="W",lookup(H865,{5000,10000,25000,50000,70000,100000},{150,300,800,1700,2300,3500}),lookup(H865,{5000,10000,25000,50000,70000,100000},{75,150,400,850,1150,1750})),0)</f>
        <v>0</v>
      </c>
      <c r="K865" s="498" t="s">
        <v>132</v>
      </c>
      <c r="L865" s="432"/>
      <c r="M865" s="432"/>
      <c r="N865" s="432"/>
      <c r="O865" s="432"/>
      <c r="P865" s="432"/>
      <c r="Q865" s="432"/>
      <c r="R865" s="432"/>
      <c r="S865" s="432"/>
      <c r="T865" s="432"/>
      <c r="U865" s="432"/>
      <c r="V865" s="432"/>
      <c r="W865" s="432"/>
      <c r="X865" s="432"/>
      <c r="Y865" s="432"/>
      <c r="Z865" s="432"/>
    </row>
    <row r="866">
      <c r="A866" s="528">
        <v>45852.0</v>
      </c>
      <c r="B866" s="45"/>
      <c r="C866" s="45"/>
      <c r="D866" s="501"/>
      <c r="E866" s="543" t="s">
        <v>438</v>
      </c>
      <c r="F866" s="536">
        <v>5.39620256E8</v>
      </c>
      <c r="G866" s="535"/>
      <c r="H866" s="443"/>
      <c r="I866" s="45"/>
      <c r="J866" s="443"/>
      <c r="K866" s="498" t="s">
        <v>132</v>
      </c>
      <c r="L866" s="432"/>
      <c r="M866" s="432"/>
      <c r="N866" s="432"/>
      <c r="O866" s="432"/>
      <c r="P866" s="432"/>
      <c r="Q866" s="432"/>
      <c r="R866" s="432"/>
      <c r="S866" s="432"/>
      <c r="T866" s="432"/>
      <c r="U866" s="432"/>
      <c r="V866" s="432"/>
      <c r="W866" s="432"/>
      <c r="X866" s="432"/>
      <c r="Y866" s="432"/>
      <c r="Z866" s="432"/>
    </row>
    <row r="867">
      <c r="A867" s="528">
        <v>45852.0</v>
      </c>
      <c r="B867" s="482">
        <f>A867</f>
        <v>45852</v>
      </c>
      <c r="C867" s="483" t="s">
        <v>1149</v>
      </c>
      <c r="D867" s="529" t="s">
        <v>1167</v>
      </c>
      <c r="E867" s="530" t="s">
        <v>499</v>
      </c>
      <c r="F867" s="531">
        <v>5.87747066E8</v>
      </c>
      <c r="G867" s="530"/>
      <c r="H867" s="532">
        <f>SUM(G867:G868)</f>
        <v>0</v>
      </c>
      <c r="I867" s="533" t="str">
        <f>IFS(H867&gt;H869,"W",H867&lt;H869,"L",H867=H869,"D")</f>
        <v>D</v>
      </c>
      <c r="J867" s="534">
        <f t="array" ref="J867">iferror(if(I867="W",lookup(H867,{5000,10000,25000,50000,70000,100000},{150,300,800,1700,2300,3500}),lookup(H867,{5000,10000,25000,50000,70000,100000},{75,150,400,850,1150,1750})),0)</f>
        <v>0</v>
      </c>
      <c r="K867" s="498" t="s">
        <v>132</v>
      </c>
      <c r="L867" s="432"/>
      <c r="M867" s="432"/>
      <c r="N867" s="432"/>
      <c r="O867" s="432"/>
      <c r="P867" s="432"/>
      <c r="Q867" s="432"/>
      <c r="R867" s="432"/>
      <c r="S867" s="432"/>
      <c r="T867" s="432"/>
      <c r="U867" s="432"/>
      <c r="V867" s="432"/>
      <c r="W867" s="432"/>
      <c r="X867" s="432"/>
      <c r="Y867" s="432"/>
      <c r="Z867" s="432"/>
    </row>
    <row r="868">
      <c r="A868" s="528">
        <v>45852.0</v>
      </c>
      <c r="B868" s="441"/>
      <c r="C868" s="441"/>
      <c r="D868" s="501"/>
      <c r="E868" s="535"/>
      <c r="F868" s="535"/>
      <c r="G868" s="535"/>
      <c r="H868" s="443"/>
      <c r="I868" s="45"/>
      <c r="J868" s="443"/>
      <c r="K868" s="498" t="s">
        <v>132</v>
      </c>
      <c r="L868" s="432"/>
      <c r="M868" s="432"/>
      <c r="N868" s="432"/>
      <c r="O868" s="432"/>
      <c r="P868" s="432"/>
      <c r="Q868" s="432"/>
      <c r="R868" s="432"/>
      <c r="S868" s="432"/>
      <c r="T868" s="432"/>
      <c r="U868" s="432"/>
      <c r="V868" s="432"/>
      <c r="W868" s="432"/>
      <c r="X868" s="432"/>
      <c r="Y868" s="432"/>
      <c r="Z868" s="432"/>
    </row>
    <row r="869">
      <c r="A869" s="528">
        <v>45852.0</v>
      </c>
      <c r="B869" s="441"/>
      <c r="C869" s="441"/>
      <c r="D869" s="529" t="s">
        <v>1171</v>
      </c>
      <c r="E869" s="530">
        <v>1.06291129E9</v>
      </c>
      <c r="F869" s="531">
        <v>8.32473015E8</v>
      </c>
      <c r="G869" s="530"/>
      <c r="H869" s="532">
        <f>SUM(G869:G870)</f>
        <v>0</v>
      </c>
      <c r="I869" s="533" t="str">
        <f>IFS(H869&gt;H867,"W",H869&lt;H867,"L",H869=H867,"D")</f>
        <v>D</v>
      </c>
      <c r="J869" s="534">
        <f t="array" ref="J869">iferror(if(I869="W",lookup(H869,{5000,10000,25000,50000,70000,100000},{150,300,800,1700,2300,3500}),lookup(H869,{5000,10000,25000,50000,70000,100000},{75,150,400,850,1150,1750})),0)</f>
        <v>0</v>
      </c>
      <c r="K869" s="498" t="s">
        <v>132</v>
      </c>
      <c r="L869" s="432"/>
      <c r="M869" s="432"/>
      <c r="N869" s="432"/>
      <c r="O869" s="432"/>
      <c r="P869" s="432"/>
      <c r="Q869" s="432"/>
      <c r="R869" s="432"/>
      <c r="S869" s="432"/>
      <c r="T869" s="432"/>
      <c r="U869" s="432"/>
      <c r="V869" s="432"/>
      <c r="W869" s="432"/>
      <c r="X869" s="432"/>
      <c r="Y869" s="432"/>
      <c r="Z869" s="432"/>
    </row>
    <row r="870">
      <c r="A870" s="528">
        <v>45852.0</v>
      </c>
      <c r="B870" s="45"/>
      <c r="C870" s="45"/>
      <c r="D870" s="501"/>
      <c r="E870" s="535">
        <v>1.076541664E9</v>
      </c>
      <c r="F870" s="536">
        <v>8.46086883E8</v>
      </c>
      <c r="G870" s="535"/>
      <c r="H870" s="443"/>
      <c r="I870" s="45"/>
      <c r="J870" s="443"/>
      <c r="K870" s="498" t="s">
        <v>132</v>
      </c>
      <c r="L870" s="432"/>
      <c r="M870" s="432"/>
      <c r="N870" s="432"/>
      <c r="O870" s="432"/>
      <c r="P870" s="432"/>
      <c r="Q870" s="432"/>
      <c r="R870" s="432"/>
      <c r="S870" s="432"/>
      <c r="T870" s="432"/>
      <c r="U870" s="432"/>
      <c r="V870" s="432"/>
      <c r="W870" s="432"/>
      <c r="X870" s="432"/>
      <c r="Y870" s="432"/>
      <c r="Z870" s="432"/>
    </row>
    <row r="871">
      <c r="A871" s="528">
        <v>45852.0</v>
      </c>
      <c r="B871" s="482">
        <f>A871</f>
        <v>45852</v>
      </c>
      <c r="C871" s="483" t="s">
        <v>1152</v>
      </c>
      <c r="D871" s="529" t="s">
        <v>1260</v>
      </c>
      <c r="E871" s="165" t="s">
        <v>307</v>
      </c>
      <c r="F871" s="531">
        <v>5.82217237E8</v>
      </c>
      <c r="G871" s="531">
        <v>10000.0</v>
      </c>
      <c r="H871" s="532">
        <f>SUM(G871:G872)</f>
        <v>10341</v>
      </c>
      <c r="I871" s="533" t="str">
        <f>IFS(H871&gt;H873,"W",H871&lt;H873,"L",H871=H873,"D")</f>
        <v>W</v>
      </c>
      <c r="J871" s="534">
        <f t="array" ref="J871">iferror(if(I871="W",lookup(H871,{5000,10000,25000,50000,70000,100000},{150,300,800,1700,2300,3500}),lookup(H871,{5000,10000,25000,50000,70000,100000},{75,150,400,850,1150,1750})),0)</f>
        <v>300</v>
      </c>
      <c r="K871" s="539"/>
      <c r="L871" s="432"/>
      <c r="M871" s="432"/>
      <c r="N871" s="432"/>
      <c r="O871" s="432"/>
      <c r="P871" s="432"/>
      <c r="Q871" s="432"/>
      <c r="R871" s="432"/>
      <c r="S871" s="432"/>
      <c r="T871" s="432"/>
      <c r="U871" s="432"/>
      <c r="V871" s="432"/>
      <c r="W871" s="432"/>
      <c r="X871" s="432"/>
      <c r="Y871" s="432"/>
      <c r="Z871" s="432"/>
    </row>
    <row r="872">
      <c r="A872" s="528">
        <v>45852.0</v>
      </c>
      <c r="B872" s="441"/>
      <c r="C872" s="441"/>
      <c r="D872" s="501"/>
      <c r="E872" s="165" t="s">
        <v>434</v>
      </c>
      <c r="F872" s="536">
        <v>7.82770339E8</v>
      </c>
      <c r="G872" s="536">
        <v>341.0</v>
      </c>
      <c r="H872" s="443"/>
      <c r="I872" s="45"/>
      <c r="J872" s="443"/>
      <c r="K872" s="539"/>
      <c r="L872" s="432"/>
      <c r="M872" s="432"/>
      <c r="N872" s="432"/>
      <c r="O872" s="432"/>
      <c r="P872" s="432"/>
      <c r="Q872" s="432"/>
      <c r="R872" s="432"/>
      <c r="S872" s="432"/>
      <c r="T872" s="432"/>
      <c r="U872" s="432"/>
      <c r="V872" s="432"/>
      <c r="W872" s="432"/>
      <c r="X872" s="432"/>
      <c r="Y872" s="432"/>
      <c r="Z872" s="432"/>
    </row>
    <row r="873">
      <c r="A873" s="528">
        <v>45852.0</v>
      </c>
      <c r="B873" s="441"/>
      <c r="C873" s="441"/>
      <c r="D873" s="529" t="s">
        <v>1175</v>
      </c>
      <c r="E873" s="165">
        <v>3.13544867E8</v>
      </c>
      <c r="F873" s="531">
        <v>1.830963821E9</v>
      </c>
      <c r="G873" s="531">
        <v>60.0</v>
      </c>
      <c r="H873" s="532">
        <f>SUM(G873:G874)</f>
        <v>260</v>
      </c>
      <c r="I873" s="533" t="str">
        <f>IFS(H873&gt;H871,"W",H873&lt;H871,"L",H873=H871,"D")</f>
        <v>L</v>
      </c>
      <c r="J873" s="534">
        <f t="array" ref="J873">iferror(if(I873="W",lookup(H873,{5000,10000,25000,50000,70000,100000},{150,300,800,1700,2300,3500}),lookup(H873,{5000,10000,25000,50000,70000,100000},{75,150,400,850,1150,1750})),0)</f>
        <v>0</v>
      </c>
      <c r="K873" s="539"/>
      <c r="L873" s="432"/>
      <c r="M873" s="432"/>
      <c r="N873" s="432"/>
      <c r="O873" s="432"/>
      <c r="P873" s="432"/>
      <c r="Q873" s="432"/>
      <c r="R873" s="432"/>
      <c r="S873" s="432"/>
      <c r="T873" s="432"/>
      <c r="U873" s="432"/>
      <c r="V873" s="432"/>
      <c r="W873" s="432"/>
      <c r="X873" s="432"/>
      <c r="Y873" s="432"/>
      <c r="Z873" s="432"/>
    </row>
    <row r="874">
      <c r="A874" s="528">
        <v>45852.0</v>
      </c>
      <c r="B874" s="45"/>
      <c r="C874" s="45"/>
      <c r="D874" s="501"/>
      <c r="E874" s="165" t="s">
        <v>514</v>
      </c>
      <c r="F874" s="536">
        <v>5.22744881E8</v>
      </c>
      <c r="G874" s="536">
        <v>200.0</v>
      </c>
      <c r="H874" s="443"/>
      <c r="I874" s="45"/>
      <c r="J874" s="443"/>
      <c r="K874" s="539"/>
      <c r="L874" s="432"/>
      <c r="M874" s="432"/>
      <c r="N874" s="432"/>
      <c r="O874" s="432"/>
      <c r="P874" s="432"/>
      <c r="Q874" s="432"/>
      <c r="R874" s="432"/>
      <c r="S874" s="432"/>
      <c r="T874" s="432"/>
      <c r="U874" s="432"/>
      <c r="V874" s="432"/>
      <c r="W874" s="432"/>
      <c r="X874" s="432"/>
      <c r="Y874" s="432"/>
      <c r="Z874" s="432"/>
    </row>
    <row r="875">
      <c r="A875" s="528">
        <v>45852.0</v>
      </c>
      <c r="B875" s="482">
        <f>A875</f>
        <v>45852</v>
      </c>
      <c r="C875" s="483" t="s">
        <v>1154</v>
      </c>
      <c r="D875" s="529" t="s">
        <v>1234</v>
      </c>
      <c r="E875" s="530" t="s">
        <v>723</v>
      </c>
      <c r="F875" s="531">
        <v>6.86189751E8</v>
      </c>
      <c r="G875" s="531">
        <v>10020.0</v>
      </c>
      <c r="H875" s="532">
        <f>SUM(G875:G876)</f>
        <v>10040</v>
      </c>
      <c r="I875" s="533" t="str">
        <f>IFS(H875&gt;H877,"W",H875&lt;H877,"L",H875=H877,"D")</f>
        <v>W</v>
      </c>
      <c r="J875" s="534">
        <f t="array" ref="J875">iferror(if(I875="W",lookup(H875,{5000,10000,25000,50000,70000,100000},{150,300,800,1700,2300,3500}),lookup(H875,{5000,10000,25000,50000,70000,100000},{75,150,400,850,1150,1750})),0)</f>
        <v>300</v>
      </c>
      <c r="K875" s="539"/>
      <c r="L875" s="432"/>
      <c r="M875" s="432"/>
      <c r="N875" s="432"/>
      <c r="O875" s="432"/>
      <c r="P875" s="432"/>
      <c r="Q875" s="432"/>
      <c r="R875" s="432"/>
      <c r="S875" s="432"/>
      <c r="T875" s="432"/>
      <c r="U875" s="432"/>
      <c r="V875" s="432"/>
      <c r="W875" s="432"/>
      <c r="X875" s="432"/>
      <c r="Y875" s="432"/>
      <c r="Z875" s="432"/>
    </row>
    <row r="876">
      <c r="A876" s="528">
        <v>45852.0</v>
      </c>
      <c r="B876" s="441"/>
      <c r="C876" s="441"/>
      <c r="D876" s="501"/>
      <c r="E876" s="536" t="s">
        <v>453</v>
      </c>
      <c r="F876" s="536">
        <v>4.77506269E8</v>
      </c>
      <c r="G876" s="536">
        <v>20.0</v>
      </c>
      <c r="H876" s="443"/>
      <c r="I876" s="45"/>
      <c r="J876" s="443"/>
      <c r="K876" s="539"/>
      <c r="L876" s="432"/>
      <c r="M876" s="432"/>
      <c r="N876" s="432"/>
      <c r="O876" s="432"/>
      <c r="P876" s="432"/>
      <c r="Q876" s="432"/>
      <c r="R876" s="432"/>
      <c r="S876" s="432"/>
      <c r="T876" s="432"/>
      <c r="U876" s="432"/>
      <c r="V876" s="432"/>
      <c r="W876" s="432"/>
      <c r="X876" s="432"/>
      <c r="Y876" s="432"/>
      <c r="Z876" s="432"/>
    </row>
    <row r="877">
      <c r="A877" s="528">
        <v>45852.0</v>
      </c>
      <c r="B877" s="441"/>
      <c r="C877" s="441"/>
      <c r="D877" s="529" t="s">
        <v>1261</v>
      </c>
      <c r="E877" s="531" t="s">
        <v>499</v>
      </c>
      <c r="F877" s="531">
        <v>5.87747066E8</v>
      </c>
      <c r="G877" s="531">
        <v>101.0</v>
      </c>
      <c r="H877" s="532">
        <f>SUM(G877:G878)</f>
        <v>111</v>
      </c>
      <c r="I877" s="533" t="str">
        <f>IFS(H877&gt;H875,"W",H877&lt;H875,"L",H877=H875,"D")</f>
        <v>L</v>
      </c>
      <c r="J877" s="534">
        <f t="array" ref="J877">iferror(if(I877="W",lookup(H877,{5000,10000,25000,50000,70000,100000},{150,300,800,1700,2300,3500}),lookup(H877,{5000,10000,25000,50000,70000,100000},{75,150,400,850,1150,1750})),0)</f>
        <v>0</v>
      </c>
      <c r="K877" s="539"/>
      <c r="L877" s="432"/>
      <c r="M877" s="432"/>
      <c r="N877" s="432"/>
      <c r="O877" s="432"/>
      <c r="P877" s="432"/>
      <c r="Q877" s="432"/>
      <c r="R877" s="432"/>
      <c r="S877" s="432"/>
      <c r="T877" s="432"/>
      <c r="U877" s="432"/>
      <c r="V877" s="432"/>
      <c r="W877" s="432"/>
      <c r="X877" s="432"/>
      <c r="Y877" s="432"/>
      <c r="Z877" s="432"/>
    </row>
    <row r="878">
      <c r="A878" s="528">
        <v>45852.0</v>
      </c>
      <c r="B878" s="45"/>
      <c r="C878" s="45"/>
      <c r="D878" s="501"/>
      <c r="E878" s="536" t="s">
        <v>482</v>
      </c>
      <c r="F878" s="536">
        <v>8.37011545E8</v>
      </c>
      <c r="G878" s="536">
        <v>10.0</v>
      </c>
      <c r="H878" s="443"/>
      <c r="I878" s="45"/>
      <c r="J878" s="443"/>
      <c r="K878" s="539"/>
      <c r="L878" s="432"/>
      <c r="M878" s="432"/>
      <c r="N878" s="432"/>
      <c r="O878" s="432"/>
      <c r="P878" s="432"/>
      <c r="Q878" s="432"/>
      <c r="R878" s="432"/>
      <c r="S878" s="432"/>
      <c r="T878" s="432"/>
      <c r="U878" s="432"/>
      <c r="V878" s="432"/>
      <c r="W878" s="432"/>
      <c r="X878" s="432"/>
      <c r="Y878" s="432"/>
      <c r="Z878" s="432"/>
    </row>
    <row r="879">
      <c r="A879" s="528">
        <v>45852.0</v>
      </c>
      <c r="B879" s="482">
        <f>A879</f>
        <v>45852</v>
      </c>
      <c r="C879" s="483" t="s">
        <v>1157</v>
      </c>
      <c r="D879" s="529" t="s">
        <v>1183</v>
      </c>
      <c r="E879" s="165" t="s">
        <v>287</v>
      </c>
      <c r="F879" s="531">
        <v>1.8792916E9</v>
      </c>
      <c r="G879" s="531">
        <v>20.0</v>
      </c>
      <c r="H879" s="532">
        <f>SUM(G879:G880)</f>
        <v>50</v>
      </c>
      <c r="I879" s="533" t="str">
        <f>IFS(H879&gt;H881,"W",H879&lt;H881,"L",H879=H881,"D")</f>
        <v>L</v>
      </c>
      <c r="J879" s="534">
        <f t="array" ref="J879">iferror(if(I879="W",lookup(H879,{5000,10000,25000,50000,70000,100000},{150,300,800,1700,2300,3500}),lookup(H879,{5000,10000,25000,50000,70000,100000},{75,150,400,850,1150,1750})),0)</f>
        <v>0</v>
      </c>
      <c r="K879" s="539"/>
      <c r="L879" s="432"/>
      <c r="M879" s="432"/>
      <c r="N879" s="432"/>
      <c r="O879" s="432"/>
      <c r="P879" s="432"/>
      <c r="Q879" s="432"/>
      <c r="R879" s="432"/>
      <c r="S879" s="432"/>
      <c r="T879" s="432"/>
      <c r="U879" s="432"/>
      <c r="V879" s="432"/>
      <c r="W879" s="432"/>
      <c r="X879" s="432"/>
      <c r="Y879" s="432"/>
      <c r="Z879" s="432"/>
    </row>
    <row r="880">
      <c r="A880" s="528">
        <v>45852.0</v>
      </c>
      <c r="B880" s="441"/>
      <c r="C880" s="441"/>
      <c r="D880" s="501"/>
      <c r="E880" s="165" t="s">
        <v>434</v>
      </c>
      <c r="F880" s="536">
        <v>7.82770339E8</v>
      </c>
      <c r="G880" s="536">
        <v>30.0</v>
      </c>
      <c r="H880" s="443"/>
      <c r="I880" s="45"/>
      <c r="J880" s="443"/>
      <c r="K880" s="539"/>
      <c r="L880" s="432"/>
      <c r="M880" s="432"/>
      <c r="N880" s="432"/>
      <c r="O880" s="432"/>
      <c r="P880" s="432"/>
      <c r="Q880" s="432"/>
      <c r="R880" s="432"/>
      <c r="S880" s="432"/>
      <c r="T880" s="432"/>
      <c r="U880" s="432"/>
      <c r="V880" s="432"/>
      <c r="W880" s="432"/>
      <c r="X880" s="432"/>
      <c r="Y880" s="432"/>
      <c r="Z880" s="432"/>
    </row>
    <row r="881">
      <c r="A881" s="528">
        <v>45852.0</v>
      </c>
      <c r="B881" s="441"/>
      <c r="C881" s="441"/>
      <c r="D881" s="529" t="s">
        <v>1232</v>
      </c>
      <c r="E881" s="165">
        <v>3.13544867E8</v>
      </c>
      <c r="F881" s="531">
        <v>1.830963821E9</v>
      </c>
      <c r="G881" s="531">
        <v>110.0</v>
      </c>
      <c r="H881" s="532">
        <f>SUM(G881:G882)</f>
        <v>1210</v>
      </c>
      <c r="I881" s="533" t="str">
        <f>IFS(H881&gt;H879,"W",H881&lt;H879,"L",H881=H879,"D")</f>
        <v>W</v>
      </c>
      <c r="J881" s="534">
        <f t="array" ref="J881">iferror(if(I881="W",lookup(H881,{5000,10000,25000,50000,70000,100000},{150,300,800,1700,2300,3500}),lookup(H881,{5000,10000,25000,50000,70000,100000},{75,150,400,850,1150,1750})),0)</f>
        <v>0</v>
      </c>
      <c r="K881" s="539"/>
      <c r="L881" s="432"/>
      <c r="M881" s="432"/>
      <c r="N881" s="432"/>
      <c r="O881" s="432"/>
      <c r="P881" s="432"/>
      <c r="Q881" s="432"/>
      <c r="R881" s="432"/>
      <c r="S881" s="432"/>
      <c r="T881" s="432"/>
      <c r="U881" s="432"/>
      <c r="V881" s="432"/>
      <c r="W881" s="432"/>
      <c r="X881" s="432"/>
      <c r="Y881" s="432"/>
      <c r="Z881" s="432"/>
    </row>
    <row r="882">
      <c r="A882" s="528">
        <v>45852.0</v>
      </c>
      <c r="B882" s="45"/>
      <c r="C882" s="45"/>
      <c r="D882" s="501"/>
      <c r="E882" s="165" t="s">
        <v>306</v>
      </c>
      <c r="F882" s="536">
        <v>7.56066307E8</v>
      </c>
      <c r="G882" s="536">
        <v>1100.0</v>
      </c>
      <c r="H882" s="443"/>
      <c r="I882" s="45"/>
      <c r="J882" s="443"/>
      <c r="K882" s="539"/>
      <c r="L882" s="432"/>
      <c r="M882" s="432"/>
      <c r="N882" s="432"/>
      <c r="O882" s="432"/>
      <c r="P882" s="432"/>
      <c r="Q882" s="432"/>
      <c r="R882" s="432"/>
      <c r="S882" s="432"/>
      <c r="T882" s="432"/>
      <c r="U882" s="432"/>
      <c r="V882" s="432"/>
      <c r="W882" s="432"/>
      <c r="X882" s="432"/>
      <c r="Y882" s="432"/>
      <c r="Z882" s="432"/>
    </row>
    <row r="883">
      <c r="A883" s="528">
        <v>45852.0</v>
      </c>
      <c r="B883" s="482">
        <f>A883</f>
        <v>45852</v>
      </c>
      <c r="C883" s="483" t="s">
        <v>1160</v>
      </c>
      <c r="D883" s="529" t="s">
        <v>1193</v>
      </c>
      <c r="E883" s="537" t="s">
        <v>370</v>
      </c>
      <c r="F883" s="531">
        <v>6.59060208E8</v>
      </c>
      <c r="G883" s="531">
        <v>0.0</v>
      </c>
      <c r="H883" s="532">
        <f>SUM(G883:G884)</f>
        <v>0</v>
      </c>
      <c r="I883" s="533" t="str">
        <f>IFS(H883&gt;H885,"W",H883&lt;H885,"L",H883=H885,"D")</f>
        <v>L</v>
      </c>
      <c r="J883" s="534">
        <f t="array" ref="J883">iferror(if(I883="W",lookup(H883,{5000,10000,25000,50000,70000,100000},{150,300,800,1700,2300,3500}),lookup(H883,{5000,10000,25000,50000,70000,100000},{75,150,400,850,1150,1750})),0)</f>
        <v>0</v>
      </c>
      <c r="K883" s="539"/>
      <c r="L883" s="432"/>
      <c r="M883" s="432"/>
      <c r="N883" s="432"/>
      <c r="O883" s="432"/>
      <c r="P883" s="432"/>
      <c r="Q883" s="432"/>
      <c r="R883" s="432"/>
      <c r="S883" s="432"/>
      <c r="T883" s="432"/>
      <c r="U883" s="432"/>
      <c r="V883" s="432"/>
      <c r="W883" s="432"/>
      <c r="X883" s="432"/>
      <c r="Y883" s="432"/>
      <c r="Z883" s="432"/>
    </row>
    <row r="884">
      <c r="A884" s="528">
        <v>45852.0</v>
      </c>
      <c r="B884" s="441"/>
      <c r="C884" s="441"/>
      <c r="D884" s="501"/>
      <c r="E884" s="537" t="s">
        <v>162</v>
      </c>
      <c r="F884" s="536">
        <v>8.33635123E8</v>
      </c>
      <c r="G884" s="536">
        <v>0.0</v>
      </c>
      <c r="H884" s="443"/>
      <c r="I884" s="45"/>
      <c r="J884" s="443"/>
      <c r="K884" s="539"/>
      <c r="L884" s="432"/>
      <c r="M884" s="432"/>
      <c r="N884" s="432"/>
      <c r="O884" s="432"/>
      <c r="P884" s="432"/>
      <c r="Q884" s="432"/>
      <c r="R884" s="432"/>
      <c r="S884" s="432"/>
      <c r="T884" s="432"/>
      <c r="U884" s="432"/>
      <c r="V884" s="432"/>
      <c r="W884" s="432"/>
      <c r="X884" s="432"/>
      <c r="Y884" s="432"/>
      <c r="Z884" s="432"/>
    </row>
    <row r="885">
      <c r="A885" s="528">
        <v>45852.0</v>
      </c>
      <c r="B885" s="441"/>
      <c r="C885" s="441"/>
      <c r="D885" s="529" t="s">
        <v>1203</v>
      </c>
      <c r="E885" s="544" t="s">
        <v>342</v>
      </c>
      <c r="F885" s="531">
        <v>6.15137564E8</v>
      </c>
      <c r="G885" s="531">
        <v>212.0</v>
      </c>
      <c r="H885" s="532">
        <f>SUM(G885:G886)</f>
        <v>402</v>
      </c>
      <c r="I885" s="533" t="str">
        <f>IFS(H885&gt;H883,"W",H885&lt;H883,"L",H885=H883,"D")</f>
        <v>W</v>
      </c>
      <c r="J885" s="534">
        <f t="array" ref="J885">iferror(if(I885="W",lookup(H885,{5000,10000,25000,50000,70000,100000},{150,300,800,1700,2300,3500}),lookup(H885,{5000,10000,25000,50000,70000,100000},{75,150,400,850,1150,1750})),0)</f>
        <v>0</v>
      </c>
      <c r="K885" s="539"/>
      <c r="L885" s="432"/>
      <c r="M885" s="432"/>
      <c r="N885" s="432"/>
      <c r="O885" s="432"/>
      <c r="P885" s="432"/>
      <c r="Q885" s="432"/>
      <c r="R885" s="432"/>
      <c r="S885" s="432"/>
      <c r="T885" s="432"/>
      <c r="U885" s="432"/>
      <c r="V885" s="432"/>
      <c r="W885" s="432"/>
      <c r="X885" s="432"/>
      <c r="Y885" s="432"/>
      <c r="Z885" s="432"/>
    </row>
    <row r="886">
      <c r="A886" s="528">
        <v>45852.0</v>
      </c>
      <c r="B886" s="45"/>
      <c r="C886" s="45"/>
      <c r="D886" s="501"/>
      <c r="E886" s="544" t="s">
        <v>343</v>
      </c>
      <c r="F886" s="536">
        <v>1.677086379E9</v>
      </c>
      <c r="G886" s="536">
        <v>190.0</v>
      </c>
      <c r="H886" s="443"/>
      <c r="I886" s="45"/>
      <c r="J886" s="443"/>
      <c r="K886" s="539"/>
      <c r="L886" s="432"/>
      <c r="M886" s="432"/>
      <c r="N886" s="432"/>
      <c r="O886" s="432"/>
      <c r="P886" s="432"/>
      <c r="Q886" s="432"/>
      <c r="R886" s="432"/>
      <c r="S886" s="432"/>
      <c r="T886" s="432"/>
      <c r="U886" s="432"/>
      <c r="V886" s="432"/>
      <c r="W886" s="432"/>
      <c r="X886" s="432"/>
      <c r="Y886" s="432"/>
      <c r="Z886" s="432"/>
    </row>
    <row r="887">
      <c r="A887" s="528">
        <v>45852.0</v>
      </c>
      <c r="B887" s="482">
        <f>A887</f>
        <v>45852</v>
      </c>
      <c r="C887" s="483" t="s">
        <v>1161</v>
      </c>
      <c r="D887" s="529" t="s">
        <v>1262</v>
      </c>
      <c r="E887" s="531">
        <v>6.73519272E8</v>
      </c>
      <c r="F887" s="531">
        <v>4.61321864E8</v>
      </c>
      <c r="G887" s="531">
        <v>10200.0</v>
      </c>
      <c r="H887" s="532">
        <f>SUM(G887:G888)</f>
        <v>12200</v>
      </c>
      <c r="I887" s="533" t="str">
        <f>IFS(H887&gt;H889,"W",H887&lt;H889,"L",H887=H889,"D")</f>
        <v>L</v>
      </c>
      <c r="J887" s="534">
        <f t="array" ref="J887">iferror(if(I887="W",lookup(H887,{5000,10000,25000,50000,70000,100000},{150,300,800,1700,2300,3500}),lookup(H887,{5000,10000,25000,50000,70000,100000},{75,150,400,850,1150,1750})),0)</f>
        <v>150</v>
      </c>
      <c r="K887" s="539"/>
      <c r="L887" s="432"/>
      <c r="M887" s="432"/>
      <c r="N887" s="432"/>
      <c r="O887" s="432"/>
      <c r="P887" s="432"/>
      <c r="Q887" s="432"/>
      <c r="R887" s="432"/>
      <c r="S887" s="432"/>
      <c r="T887" s="432"/>
      <c r="U887" s="432"/>
      <c r="V887" s="432"/>
      <c r="W887" s="432"/>
      <c r="X887" s="432"/>
      <c r="Y887" s="432"/>
      <c r="Z887" s="432"/>
    </row>
    <row r="888">
      <c r="A888" s="528">
        <v>45852.0</v>
      </c>
      <c r="B888" s="441"/>
      <c r="C888" s="441"/>
      <c r="D888" s="501"/>
      <c r="E888" s="536">
        <v>1.055545701E9</v>
      </c>
      <c r="F888" s="536">
        <v>8.25132486E8</v>
      </c>
      <c r="G888" s="536">
        <v>2000.0</v>
      </c>
      <c r="H888" s="443"/>
      <c r="I888" s="45"/>
      <c r="J888" s="443"/>
      <c r="K888" s="539"/>
      <c r="L888" s="432"/>
      <c r="M888" s="432"/>
      <c r="N888" s="432"/>
      <c r="O888" s="432"/>
      <c r="P888" s="432"/>
      <c r="Q888" s="432"/>
      <c r="R888" s="432"/>
      <c r="S888" s="432"/>
      <c r="T888" s="432"/>
      <c r="U888" s="432"/>
      <c r="V888" s="432"/>
      <c r="W888" s="432"/>
      <c r="X888" s="432"/>
      <c r="Y888" s="432"/>
      <c r="Z888" s="432"/>
    </row>
    <row r="889">
      <c r="A889" s="528">
        <v>45852.0</v>
      </c>
      <c r="B889" s="441"/>
      <c r="C889" s="441"/>
      <c r="D889" s="529" t="s">
        <v>1263</v>
      </c>
      <c r="E889" s="531" t="s">
        <v>462</v>
      </c>
      <c r="F889" s="531">
        <v>8.08490653E8</v>
      </c>
      <c r="G889" s="531">
        <v>12180.0</v>
      </c>
      <c r="H889" s="532">
        <f>SUM(G889:G890)</f>
        <v>16750</v>
      </c>
      <c r="I889" s="533" t="str">
        <f>IFS(H889&gt;H887,"W",H889&lt;H887,"L",H889=H887,"D")</f>
        <v>W</v>
      </c>
      <c r="J889" s="534">
        <f t="array" ref="J889">iferror(if(I889="W",lookup(H889,{5000,10000,25000,50000,70000,100000},{150,300,800,1700,2300,3500}),lookup(H889,{5000,10000,25000,50000,70000,100000},{75,150,400,850,1150,1750})),0)</f>
        <v>300</v>
      </c>
      <c r="K889" s="539"/>
      <c r="L889" s="432"/>
      <c r="M889" s="432"/>
      <c r="N889" s="432"/>
      <c r="O889" s="432"/>
      <c r="P889" s="432"/>
      <c r="Q889" s="432"/>
      <c r="R889" s="432"/>
      <c r="S889" s="432"/>
      <c r="T889" s="432"/>
      <c r="U889" s="432"/>
      <c r="V889" s="432"/>
      <c r="W889" s="432"/>
      <c r="X889" s="432"/>
      <c r="Y889" s="432"/>
      <c r="Z889" s="432"/>
    </row>
    <row r="890">
      <c r="A890" s="528">
        <v>45852.0</v>
      </c>
      <c r="B890" s="45"/>
      <c r="C890" s="45"/>
      <c r="D890" s="501"/>
      <c r="E890" s="536" t="s">
        <v>319</v>
      </c>
      <c r="F890" s="536">
        <v>5.94266288E8</v>
      </c>
      <c r="G890" s="536">
        <v>4570.0</v>
      </c>
      <c r="H890" s="443"/>
      <c r="I890" s="45"/>
      <c r="J890" s="443"/>
      <c r="K890" s="539"/>
      <c r="L890" s="432"/>
      <c r="M890" s="432"/>
      <c r="N890" s="432"/>
      <c r="O890" s="432"/>
      <c r="P890" s="432"/>
      <c r="Q890" s="432"/>
      <c r="R890" s="432"/>
      <c r="S890" s="432"/>
      <c r="T890" s="432"/>
      <c r="U890" s="432"/>
      <c r="V890" s="432"/>
      <c r="W890" s="432"/>
      <c r="X890" s="432"/>
      <c r="Y890" s="432"/>
      <c r="Z890" s="432"/>
    </row>
    <row r="891">
      <c r="A891" s="528">
        <v>45852.0</v>
      </c>
      <c r="B891" s="482">
        <f>A891</f>
        <v>45852</v>
      </c>
      <c r="C891" s="483" t="s">
        <v>1163</v>
      </c>
      <c r="D891" s="529" t="s">
        <v>1197</v>
      </c>
      <c r="E891" s="531" t="s">
        <v>604</v>
      </c>
      <c r="F891" s="531">
        <v>8.36893821E8</v>
      </c>
      <c r="G891" s="531">
        <v>600.0</v>
      </c>
      <c r="H891" s="532">
        <f>SUM(G891:G892)</f>
        <v>1580</v>
      </c>
      <c r="I891" s="533" t="str">
        <f>IFS(H891&gt;H893,"W",H891&lt;H893,"L",H891=H893,"D")</f>
        <v>W</v>
      </c>
      <c r="J891" s="534">
        <f t="array" ref="J891">iferror(if(I891="W",lookup(H891,{5000,10000,25000,50000,70000,100000},{150,300,800,1700,2300,3500}),lookup(H891,{5000,10000,25000,50000,70000,100000},{75,150,400,850,1150,1750})),0)</f>
        <v>0</v>
      </c>
      <c r="K891" s="539"/>
      <c r="L891" s="432"/>
      <c r="M891" s="432"/>
      <c r="N891" s="432"/>
      <c r="O891" s="432"/>
      <c r="P891" s="432"/>
      <c r="Q891" s="432"/>
      <c r="R891" s="432"/>
      <c r="S891" s="432"/>
      <c r="T891" s="432"/>
      <c r="U891" s="432"/>
      <c r="V891" s="432"/>
      <c r="W891" s="432"/>
      <c r="X891" s="432"/>
      <c r="Y891" s="432"/>
      <c r="Z891" s="432"/>
    </row>
    <row r="892">
      <c r="A892" s="528">
        <v>45852.0</v>
      </c>
      <c r="B892" s="441"/>
      <c r="C892" s="441"/>
      <c r="D892" s="501"/>
      <c r="E892" s="535" t="s">
        <v>622</v>
      </c>
      <c r="F892" s="536">
        <v>8.32716992E8</v>
      </c>
      <c r="G892" s="536">
        <v>980.0</v>
      </c>
      <c r="H892" s="443"/>
      <c r="I892" s="45"/>
      <c r="J892" s="443"/>
      <c r="K892" s="539"/>
      <c r="L892" s="432"/>
      <c r="M892" s="432"/>
      <c r="N892" s="432"/>
      <c r="O892" s="432"/>
      <c r="P892" s="432"/>
      <c r="Q892" s="432"/>
      <c r="R892" s="432"/>
      <c r="S892" s="432"/>
      <c r="T892" s="432"/>
      <c r="U892" s="432"/>
      <c r="V892" s="432"/>
      <c r="W892" s="432"/>
      <c r="X892" s="432"/>
      <c r="Y892" s="432"/>
      <c r="Z892" s="432"/>
    </row>
    <row r="893">
      <c r="A893" s="528">
        <v>45852.0</v>
      </c>
      <c r="B893" s="441"/>
      <c r="C893" s="441"/>
      <c r="D893" s="529" t="s">
        <v>1198</v>
      </c>
      <c r="E893" s="530" t="s">
        <v>326</v>
      </c>
      <c r="F893" s="531">
        <v>6.72731344E8</v>
      </c>
      <c r="G893" s="531">
        <v>42.0</v>
      </c>
      <c r="H893" s="532">
        <f>SUM(G893:G894)</f>
        <v>52</v>
      </c>
      <c r="I893" s="533" t="str">
        <f>IFS(H893&gt;H891,"W",H893&lt;H891,"L",H893=H891,"D")</f>
        <v>L</v>
      </c>
      <c r="J893" s="534">
        <f t="array" ref="J893">iferror(if(I893="W",lookup(H893,{5000,10000,25000,50000,70000,100000},{150,300,800,1700,2300,3500}),lookup(H893,{5000,10000,25000,50000,70000,100000},{75,150,400,850,1150,1750})),0)</f>
        <v>0</v>
      </c>
      <c r="K893" s="539"/>
      <c r="L893" s="432"/>
      <c r="M893" s="432"/>
      <c r="N893" s="432"/>
      <c r="O893" s="432"/>
      <c r="P893" s="432"/>
      <c r="Q893" s="432"/>
      <c r="R893" s="432"/>
      <c r="S893" s="432"/>
      <c r="T893" s="432"/>
      <c r="U893" s="432"/>
      <c r="V893" s="432"/>
      <c r="W893" s="432"/>
      <c r="X893" s="432"/>
      <c r="Y893" s="432"/>
      <c r="Z893" s="432"/>
    </row>
    <row r="894">
      <c r="A894" s="528">
        <v>45852.0</v>
      </c>
      <c r="B894" s="45"/>
      <c r="C894" s="45"/>
      <c r="D894" s="501"/>
      <c r="E894" s="536" t="s">
        <v>268</v>
      </c>
      <c r="F894" s="536">
        <v>8.13080642E8</v>
      </c>
      <c r="G894" s="536">
        <v>10.0</v>
      </c>
      <c r="H894" s="443"/>
      <c r="I894" s="45"/>
      <c r="J894" s="443"/>
      <c r="K894" s="539"/>
      <c r="L894" s="432"/>
      <c r="M894" s="432"/>
      <c r="N894" s="432"/>
      <c r="O894" s="432"/>
      <c r="P894" s="432"/>
      <c r="Q894" s="432"/>
      <c r="R894" s="432"/>
      <c r="S894" s="432"/>
      <c r="T894" s="432"/>
      <c r="U894" s="432"/>
      <c r="V894" s="432"/>
      <c r="W894" s="432"/>
      <c r="X894" s="432"/>
      <c r="Y894" s="432"/>
      <c r="Z894" s="432"/>
    </row>
    <row r="895">
      <c r="A895" s="528">
        <v>45852.0</v>
      </c>
      <c r="B895" s="482">
        <f>A895</f>
        <v>45852</v>
      </c>
      <c r="C895" s="483" t="s">
        <v>1166</v>
      </c>
      <c r="D895" s="529" t="s">
        <v>1264</v>
      </c>
      <c r="E895" s="530" t="s">
        <v>598</v>
      </c>
      <c r="F895" s="531">
        <v>7.11679513E8</v>
      </c>
      <c r="G895" s="531">
        <v>370.0</v>
      </c>
      <c r="H895" s="532">
        <f>SUM(G895:G896)</f>
        <v>1190</v>
      </c>
      <c r="I895" s="533" t="str">
        <f>IFS(H895&gt;H897,"W",H895&lt;H897,"L",H895=H897,"D")</f>
        <v>L</v>
      </c>
      <c r="J895" s="534">
        <f t="array" ref="J895">iferror(if(I895="W",lookup(H895,{5000,10000,25000,50000,70000,100000},{150,300,800,1700,2300,3500}),lookup(H895,{5000,10000,25000,50000,70000,100000},{75,150,400,850,1150,1750})),0)</f>
        <v>0</v>
      </c>
      <c r="K895" s="539"/>
      <c r="L895" s="432"/>
      <c r="M895" s="432"/>
      <c r="N895" s="432"/>
      <c r="O895" s="432"/>
      <c r="P895" s="432"/>
      <c r="Q895" s="432"/>
      <c r="R895" s="432"/>
      <c r="S895" s="432"/>
      <c r="T895" s="432"/>
      <c r="U895" s="432"/>
      <c r="V895" s="432"/>
      <c r="W895" s="432"/>
      <c r="X895" s="432"/>
      <c r="Y895" s="432"/>
      <c r="Z895" s="432"/>
    </row>
    <row r="896">
      <c r="A896" s="528">
        <v>45852.0</v>
      </c>
      <c r="B896" s="441"/>
      <c r="C896" s="441"/>
      <c r="D896" s="501"/>
      <c r="E896" s="536" t="s">
        <v>591</v>
      </c>
      <c r="F896" s="536">
        <v>6.30450839E8</v>
      </c>
      <c r="G896" s="536">
        <v>820.0</v>
      </c>
      <c r="H896" s="443"/>
      <c r="I896" s="45"/>
      <c r="J896" s="443"/>
      <c r="K896" s="539"/>
      <c r="L896" s="432"/>
      <c r="M896" s="432"/>
      <c r="N896" s="432"/>
      <c r="O896" s="432"/>
      <c r="P896" s="432"/>
      <c r="Q896" s="432"/>
      <c r="R896" s="432"/>
      <c r="S896" s="432"/>
      <c r="T896" s="432"/>
      <c r="U896" s="432"/>
      <c r="V896" s="432"/>
      <c r="W896" s="432"/>
      <c r="X896" s="432"/>
      <c r="Y896" s="432"/>
      <c r="Z896" s="432"/>
    </row>
    <row r="897">
      <c r="A897" s="528">
        <v>45852.0</v>
      </c>
      <c r="B897" s="441"/>
      <c r="C897" s="441"/>
      <c r="D897" s="529" t="s">
        <v>1265</v>
      </c>
      <c r="E897" s="545" t="s">
        <v>544</v>
      </c>
      <c r="F897" s="531">
        <v>8.24815462E8</v>
      </c>
      <c r="G897" s="531">
        <v>1700.0</v>
      </c>
      <c r="H897" s="532">
        <f>SUM(G897:G898)</f>
        <v>2800</v>
      </c>
      <c r="I897" s="533" t="str">
        <f>IFS(H897&gt;H895,"W",H897&lt;H895,"L",H897=H895,"D")</f>
        <v>W</v>
      </c>
      <c r="J897" s="534">
        <f t="array" ref="J897">iferror(if(I897="W",lookup(H897,{5000,10000,25000,50000,70000,100000},{150,300,800,1700,2300,3500}),lookup(H897,{5000,10000,25000,50000,70000,100000},{75,150,400,850,1150,1750})),0)</f>
        <v>0</v>
      </c>
      <c r="K897" s="539"/>
      <c r="L897" s="432"/>
      <c r="M897" s="432"/>
      <c r="N897" s="432"/>
      <c r="O897" s="432"/>
      <c r="P897" s="432"/>
      <c r="Q897" s="432"/>
      <c r="R897" s="432"/>
      <c r="S897" s="432"/>
      <c r="T897" s="432"/>
      <c r="U897" s="432"/>
      <c r="V897" s="432"/>
      <c r="W897" s="432"/>
      <c r="X897" s="432"/>
      <c r="Y897" s="432"/>
      <c r="Z897" s="432"/>
    </row>
    <row r="898">
      <c r="A898" s="528">
        <v>45852.0</v>
      </c>
      <c r="B898" s="45"/>
      <c r="C898" s="45"/>
      <c r="D898" s="501"/>
      <c r="E898" s="546" t="s">
        <v>905</v>
      </c>
      <c r="F898" s="536">
        <v>7.37470773E8</v>
      </c>
      <c r="G898" s="536">
        <v>1100.0</v>
      </c>
      <c r="H898" s="443"/>
      <c r="I898" s="45"/>
      <c r="J898" s="443"/>
      <c r="K898" s="539"/>
      <c r="L898" s="432"/>
      <c r="M898" s="432"/>
      <c r="N898" s="432"/>
      <c r="O898" s="432"/>
      <c r="P898" s="432"/>
      <c r="Q898" s="432"/>
      <c r="R898" s="432"/>
      <c r="S898" s="432"/>
      <c r="T898" s="432"/>
      <c r="U898" s="432"/>
      <c r="V898" s="432"/>
      <c r="W898" s="432"/>
      <c r="X898" s="432"/>
      <c r="Y898" s="432"/>
      <c r="Z898" s="432"/>
    </row>
    <row r="899">
      <c r="A899" s="528">
        <v>45852.0</v>
      </c>
      <c r="B899" s="482">
        <f>A899</f>
        <v>45852</v>
      </c>
      <c r="C899" s="483" t="s">
        <v>1170</v>
      </c>
      <c r="D899" s="529" t="s">
        <v>1253</v>
      </c>
      <c r="E899" s="155" t="s">
        <v>438</v>
      </c>
      <c r="F899" s="531">
        <v>5.40263359E8</v>
      </c>
      <c r="G899" s="530"/>
      <c r="H899" s="532">
        <f>SUM(G899:G900)</f>
        <v>0</v>
      </c>
      <c r="I899" s="533" t="str">
        <f>IFS(H899&gt;H901,"W",H899&lt;H901,"L",H899=H901,"D")</f>
        <v>D</v>
      </c>
      <c r="J899" s="534">
        <f t="array" ref="J899">iferror(if(I899="W",lookup(H899,{5000,10000,25000,50000,70000,100000},{150,300,800,1700,2300,3500}),lookup(H899,{5000,10000,25000,50000,70000,100000},{75,150,400,850,1150,1750})),0)</f>
        <v>0</v>
      </c>
      <c r="K899" s="498" t="s">
        <v>353</v>
      </c>
      <c r="L899" s="432"/>
      <c r="M899" s="432"/>
      <c r="N899" s="432"/>
      <c r="O899" s="432"/>
      <c r="P899" s="432"/>
      <c r="Q899" s="432"/>
      <c r="R899" s="432"/>
      <c r="S899" s="432"/>
      <c r="T899" s="432"/>
      <c r="U899" s="432"/>
      <c r="V899" s="432"/>
      <c r="W899" s="432"/>
      <c r="X899" s="432"/>
      <c r="Y899" s="432"/>
      <c r="Z899" s="432"/>
    </row>
    <row r="900">
      <c r="A900" s="528">
        <v>45852.0</v>
      </c>
      <c r="B900" s="441"/>
      <c r="C900" s="441"/>
      <c r="D900" s="501"/>
      <c r="E900" s="543" t="s">
        <v>455</v>
      </c>
      <c r="F900" s="536">
        <v>8.38710935E8</v>
      </c>
      <c r="G900" s="535"/>
      <c r="H900" s="443"/>
      <c r="I900" s="45"/>
      <c r="J900" s="443"/>
      <c r="K900" s="498" t="s">
        <v>353</v>
      </c>
      <c r="L900" s="432"/>
      <c r="M900" s="432"/>
      <c r="N900" s="432"/>
      <c r="O900" s="432"/>
      <c r="P900" s="432"/>
      <c r="Q900" s="432"/>
      <c r="R900" s="432"/>
      <c r="S900" s="432"/>
      <c r="T900" s="432"/>
      <c r="U900" s="432"/>
      <c r="V900" s="432"/>
      <c r="W900" s="432"/>
      <c r="X900" s="432"/>
      <c r="Y900" s="432"/>
      <c r="Z900" s="432"/>
    </row>
    <row r="901">
      <c r="A901" s="528">
        <v>45852.0</v>
      </c>
      <c r="B901" s="441"/>
      <c r="C901" s="441"/>
      <c r="D901" s="529" t="s">
        <v>1137</v>
      </c>
      <c r="E901" s="530" t="s">
        <v>128</v>
      </c>
      <c r="F901" s="531">
        <v>8.29202216E8</v>
      </c>
      <c r="G901" s="530"/>
      <c r="H901" s="532">
        <f>SUM(G901:G902)</f>
        <v>0</v>
      </c>
      <c r="I901" s="533" t="str">
        <f>IFS(H901&gt;H899,"W",H901&lt;H899,"L",H901=H899,"D")</f>
        <v>D</v>
      </c>
      <c r="J901" s="534">
        <f t="array" ref="J901">iferror(if(I901="W",lookup(H901,{5000,10000,25000,50000,70000,100000},{150,300,800,1700,2300,3500}),lookup(H901,{5000,10000,25000,50000,70000,100000},{75,150,400,850,1150,1750})),0)</f>
        <v>0</v>
      </c>
      <c r="K901" s="498" t="s">
        <v>353</v>
      </c>
      <c r="L901" s="432"/>
      <c r="M901" s="432"/>
      <c r="N901" s="432"/>
      <c r="O901" s="432"/>
      <c r="P901" s="432"/>
      <c r="Q901" s="432"/>
      <c r="R901" s="432"/>
      <c r="S901" s="432"/>
      <c r="T901" s="432"/>
      <c r="U901" s="432"/>
      <c r="V901" s="432"/>
      <c r="W901" s="432"/>
      <c r="X901" s="432"/>
      <c r="Y901" s="432"/>
      <c r="Z901" s="432"/>
    </row>
    <row r="902">
      <c r="A902" s="528">
        <v>45852.0</v>
      </c>
      <c r="B902" s="45"/>
      <c r="C902" s="45"/>
      <c r="D902" s="501"/>
      <c r="E902" s="535">
        <v>1.065142931E9</v>
      </c>
      <c r="F902" s="536">
        <v>8.34713436E8</v>
      </c>
      <c r="G902" s="535"/>
      <c r="H902" s="443"/>
      <c r="I902" s="45"/>
      <c r="J902" s="443"/>
      <c r="K902" s="498" t="s">
        <v>353</v>
      </c>
      <c r="L902" s="432"/>
      <c r="M902" s="432"/>
      <c r="N902" s="432"/>
      <c r="O902" s="432"/>
      <c r="P902" s="432"/>
      <c r="Q902" s="432"/>
      <c r="R902" s="432"/>
      <c r="S902" s="432"/>
      <c r="T902" s="432"/>
      <c r="U902" s="432"/>
      <c r="V902" s="432"/>
      <c r="W902" s="432"/>
      <c r="X902" s="432"/>
      <c r="Y902" s="432"/>
      <c r="Z902" s="432"/>
    </row>
    <row r="903">
      <c r="A903" s="528">
        <v>45852.0</v>
      </c>
      <c r="B903" s="482">
        <f>A903</f>
        <v>45852</v>
      </c>
      <c r="C903" s="483" t="s">
        <v>1172</v>
      </c>
      <c r="D903" s="529" t="s">
        <v>1139</v>
      </c>
      <c r="E903" s="537" t="s">
        <v>370</v>
      </c>
      <c r="F903" s="531">
        <v>6.59060208E8</v>
      </c>
      <c r="G903" s="531">
        <v>1.0</v>
      </c>
      <c r="H903" s="532">
        <f>SUM(G903:G904)</f>
        <v>1</v>
      </c>
      <c r="I903" s="533" t="str">
        <f>IFS(H903&gt;H905,"W",H903&lt;H905,"L",H903=H905,"D")</f>
        <v>L</v>
      </c>
      <c r="J903" s="534">
        <f t="array" ref="J903">iferror(if(I903="W",lookup(H903,{5000,10000,25000,50000,70000,100000},{150,300,800,1700,2300,3500}),lookup(H903,{5000,10000,25000,50000,70000,100000},{75,150,400,850,1150,1750})),0)</f>
        <v>0</v>
      </c>
      <c r="K903" s="539"/>
      <c r="L903" s="432"/>
      <c r="M903" s="432"/>
      <c r="N903" s="432"/>
      <c r="O903" s="432"/>
      <c r="P903" s="432"/>
      <c r="Q903" s="432"/>
      <c r="R903" s="432"/>
      <c r="S903" s="432"/>
      <c r="T903" s="432"/>
      <c r="U903" s="432"/>
      <c r="V903" s="432"/>
      <c r="W903" s="432"/>
      <c r="X903" s="432"/>
      <c r="Y903" s="432"/>
      <c r="Z903" s="432"/>
    </row>
    <row r="904">
      <c r="A904" s="528">
        <v>45852.0</v>
      </c>
      <c r="B904" s="441"/>
      <c r="C904" s="441"/>
      <c r="D904" s="501"/>
      <c r="E904" s="537" t="s">
        <v>310</v>
      </c>
      <c r="F904" s="536">
        <v>8.20511123E8</v>
      </c>
      <c r="G904" s="536">
        <v>0.0</v>
      </c>
      <c r="H904" s="443"/>
      <c r="I904" s="45"/>
      <c r="J904" s="443"/>
      <c r="K904" s="539"/>
      <c r="L904" s="432"/>
      <c r="M904" s="432"/>
      <c r="N904" s="432"/>
      <c r="O904" s="432"/>
      <c r="P904" s="432"/>
      <c r="Q904" s="432"/>
      <c r="R904" s="432"/>
      <c r="S904" s="432"/>
      <c r="T904" s="432"/>
      <c r="U904" s="432"/>
      <c r="V904" s="432"/>
      <c r="W904" s="432"/>
      <c r="X904" s="432"/>
      <c r="Y904" s="432"/>
      <c r="Z904" s="432"/>
    </row>
    <row r="905">
      <c r="A905" s="528">
        <v>45852.0</v>
      </c>
      <c r="B905" s="441"/>
      <c r="C905" s="441"/>
      <c r="D905" s="529" t="s">
        <v>1225</v>
      </c>
      <c r="E905" s="101" t="s">
        <v>150</v>
      </c>
      <c r="F905" s="531">
        <v>6.69588083E8</v>
      </c>
      <c r="G905" s="531">
        <v>140.0</v>
      </c>
      <c r="H905" s="532">
        <f>SUM(G905:G906)</f>
        <v>150</v>
      </c>
      <c r="I905" s="533" t="str">
        <f>IFS(H905&gt;H903,"W",H905&lt;H903,"L",H905=H903,"D")</f>
        <v>W</v>
      </c>
      <c r="J905" s="534">
        <f t="array" ref="J905">iferror(if(I905="W",lookup(H905,{5000,10000,25000,50000,70000,100000},{150,300,800,1700,2300,3500}),lookup(H905,{5000,10000,25000,50000,70000,100000},{75,150,400,850,1150,1750})),0)</f>
        <v>0</v>
      </c>
      <c r="K905" s="539"/>
      <c r="L905" s="432"/>
      <c r="M905" s="432"/>
      <c r="N905" s="432"/>
      <c r="O905" s="432"/>
      <c r="P905" s="432"/>
      <c r="Q905" s="432"/>
      <c r="R905" s="432"/>
      <c r="S905" s="432"/>
      <c r="T905" s="432"/>
      <c r="U905" s="432"/>
      <c r="V905" s="432"/>
      <c r="W905" s="432"/>
      <c r="X905" s="432"/>
      <c r="Y905" s="432"/>
      <c r="Z905" s="432"/>
    </row>
    <row r="906">
      <c r="A906" s="528">
        <v>45852.0</v>
      </c>
      <c r="B906" s="45"/>
      <c r="C906" s="45"/>
      <c r="D906" s="501"/>
      <c r="E906" s="101" t="s">
        <v>884</v>
      </c>
      <c r="F906" s="536">
        <v>8.20046682E8</v>
      </c>
      <c r="G906" s="536">
        <v>10.0</v>
      </c>
      <c r="H906" s="443"/>
      <c r="I906" s="45"/>
      <c r="J906" s="443"/>
      <c r="K906" s="539"/>
      <c r="L906" s="432"/>
      <c r="M906" s="432"/>
      <c r="N906" s="432"/>
      <c r="O906" s="432"/>
      <c r="P906" s="432"/>
      <c r="Q906" s="432"/>
      <c r="R906" s="432"/>
      <c r="S906" s="432"/>
      <c r="T906" s="432"/>
      <c r="U906" s="432"/>
      <c r="V906" s="432"/>
      <c r="W906" s="432"/>
      <c r="X906" s="432"/>
      <c r="Y906" s="432"/>
      <c r="Z906" s="432"/>
    </row>
    <row r="907">
      <c r="A907" s="528">
        <v>45852.0</v>
      </c>
      <c r="B907" s="482">
        <f>A907</f>
        <v>45852</v>
      </c>
      <c r="C907" s="483" t="s">
        <v>1174</v>
      </c>
      <c r="D907" s="529" t="s">
        <v>1255</v>
      </c>
      <c r="E907" s="531"/>
      <c r="F907" s="530"/>
      <c r="G907" s="530"/>
      <c r="H907" s="532">
        <f>SUM(G907:G908)</f>
        <v>0</v>
      </c>
      <c r="I907" s="533" t="str">
        <f>IFS(H907&gt;H909,"W",H907&lt;H909,"L",H907=H909,"D")</f>
        <v>D</v>
      </c>
      <c r="J907" s="534">
        <f t="array" ref="J907">iferror(if(I907="W",lookup(H907,{5000,10000,25000,50000,70000,100000},{150,300,800,1700,2300,3500}),lookup(H907,{5000,10000,25000,50000,70000,100000},{75,150,400,850,1150,1750})),0)</f>
        <v>0</v>
      </c>
      <c r="K907" s="539"/>
      <c r="L907" s="432"/>
      <c r="M907" s="432"/>
      <c r="N907" s="432"/>
      <c r="O907" s="432"/>
      <c r="P907" s="432"/>
      <c r="Q907" s="432"/>
      <c r="R907" s="432"/>
      <c r="S907" s="432"/>
      <c r="T907" s="432"/>
      <c r="U907" s="432"/>
      <c r="V907" s="432"/>
      <c r="W907" s="432"/>
      <c r="X907" s="432"/>
      <c r="Y907" s="432"/>
      <c r="Z907" s="432"/>
    </row>
    <row r="908">
      <c r="A908" s="528">
        <v>45852.0</v>
      </c>
      <c r="B908" s="441"/>
      <c r="C908" s="441"/>
      <c r="D908" s="501"/>
      <c r="E908" s="536"/>
      <c r="F908" s="535"/>
      <c r="G908" s="535"/>
      <c r="H908" s="443"/>
      <c r="I908" s="45"/>
      <c r="J908" s="443"/>
      <c r="K908" s="539"/>
      <c r="L908" s="432"/>
      <c r="M908" s="432"/>
      <c r="N908" s="432"/>
      <c r="O908" s="432"/>
      <c r="P908" s="432"/>
      <c r="Q908" s="432"/>
      <c r="R908" s="432"/>
      <c r="S908" s="432"/>
      <c r="T908" s="432"/>
      <c r="U908" s="432"/>
      <c r="V908" s="432"/>
      <c r="W908" s="432"/>
      <c r="X908" s="432"/>
      <c r="Y908" s="432"/>
      <c r="Z908" s="432"/>
    </row>
    <row r="909">
      <c r="A909" s="528">
        <v>45852.0</v>
      </c>
      <c r="B909" s="441"/>
      <c r="C909" s="441"/>
      <c r="D909" s="529" t="s">
        <v>1146</v>
      </c>
      <c r="E909" s="531"/>
      <c r="F909" s="530"/>
      <c r="G909" s="530"/>
      <c r="H909" s="532">
        <f>SUM(G909:G910)</f>
        <v>0</v>
      </c>
      <c r="I909" s="533" t="str">
        <f>IFS(H909&gt;H907,"W",H909&lt;H907,"L",H909=H907,"D")</f>
        <v>D</v>
      </c>
      <c r="J909" s="534">
        <f t="array" ref="J909">iferror(if(I909="W",lookup(H909,{5000,10000,25000,50000,70000,100000},{150,300,800,1700,2300,3500}),lookup(H909,{5000,10000,25000,50000,70000,100000},{75,150,400,850,1150,1750})),0)</f>
        <v>0</v>
      </c>
      <c r="K909" s="539"/>
      <c r="L909" s="432"/>
      <c r="M909" s="432"/>
      <c r="N909" s="432"/>
      <c r="O909" s="432"/>
      <c r="P909" s="432"/>
      <c r="Q909" s="432"/>
      <c r="R909" s="432"/>
      <c r="S909" s="432"/>
      <c r="T909" s="432"/>
      <c r="U909" s="432"/>
      <c r="V909" s="432"/>
      <c r="W909" s="432"/>
      <c r="X909" s="432"/>
      <c r="Y909" s="432"/>
      <c r="Z909" s="432"/>
    </row>
    <row r="910">
      <c r="A910" s="528">
        <v>45852.0</v>
      </c>
      <c r="B910" s="45"/>
      <c r="C910" s="45"/>
      <c r="D910" s="501"/>
      <c r="E910" s="536"/>
      <c r="F910" s="535"/>
      <c r="G910" s="535"/>
      <c r="H910" s="443"/>
      <c r="I910" s="45"/>
      <c r="J910" s="443"/>
      <c r="K910" s="539"/>
      <c r="L910" s="432"/>
      <c r="M910" s="432"/>
      <c r="N910" s="432"/>
      <c r="O910" s="432"/>
      <c r="P910" s="432"/>
      <c r="Q910" s="432"/>
      <c r="R910" s="432"/>
      <c r="S910" s="432"/>
      <c r="T910" s="432"/>
      <c r="U910" s="432"/>
      <c r="V910" s="432"/>
      <c r="W910" s="432"/>
      <c r="X910" s="432"/>
      <c r="Y910" s="432"/>
      <c r="Z910" s="432"/>
    </row>
    <row r="911">
      <c r="A911" s="479" t="s">
        <v>116</v>
      </c>
      <c r="B911" s="480" t="s">
        <v>16</v>
      </c>
      <c r="C911" s="430" t="s">
        <v>1039</v>
      </c>
      <c r="D911" s="430" t="s">
        <v>118</v>
      </c>
      <c r="E911" s="431" t="s">
        <v>1040</v>
      </c>
      <c r="F911" s="430" t="s">
        <v>1041</v>
      </c>
      <c r="G911" s="430" t="s">
        <v>121</v>
      </c>
      <c r="H911" s="430" t="s">
        <v>1135</v>
      </c>
      <c r="I911" s="430" t="s">
        <v>122</v>
      </c>
      <c r="J911" s="430" t="s">
        <v>9</v>
      </c>
      <c r="K911" s="431" t="s">
        <v>52</v>
      </c>
      <c r="L911" s="432"/>
      <c r="M911" s="432"/>
      <c r="N911" s="432"/>
      <c r="O911" s="432"/>
      <c r="P911" s="432"/>
      <c r="Q911" s="432"/>
      <c r="R911" s="432"/>
      <c r="S911" s="432"/>
      <c r="T911" s="432"/>
      <c r="U911" s="432"/>
      <c r="V911" s="432"/>
      <c r="W911" s="432"/>
      <c r="X911" s="432"/>
      <c r="Y911" s="432"/>
      <c r="Z911" s="432"/>
    </row>
    <row r="912">
      <c r="A912" s="450">
        <v>45853.0</v>
      </c>
      <c r="B912" s="489">
        <f>A912</f>
        <v>45853</v>
      </c>
      <c r="C912" s="449" t="s">
        <v>1136</v>
      </c>
      <c r="D912" s="449" t="s">
        <v>1137</v>
      </c>
      <c r="E912" s="205" t="s">
        <v>462</v>
      </c>
      <c r="F912" s="205">
        <v>8.08490653E8</v>
      </c>
      <c r="G912" s="205">
        <v>1000.0</v>
      </c>
      <c r="H912" s="484">
        <f>SUM(G912:G913)</f>
        <v>2000</v>
      </c>
      <c r="I912" s="533" t="str">
        <f>IFS(H912&gt;H914,"W",H912&lt;H914,"L",H912=H914,"D")</f>
        <v>W</v>
      </c>
      <c r="J912" s="547">
        <f t="array" ref="J912">iferror(if(I912="W",lookup(H912,{5000,10000,25000,50000,70000,100000},{150,300,800,1700,2300,3500}),lookup(H912,{5000,10000,25000,50000,70000,100000},{75,150,400,850,1150,1750})),0)</f>
        <v>0</v>
      </c>
      <c r="K912" s="539"/>
      <c r="L912" s="432"/>
      <c r="M912" s="432"/>
      <c r="N912" s="432"/>
      <c r="O912" s="432"/>
      <c r="P912" s="432"/>
      <c r="Q912" s="432"/>
      <c r="R912" s="432"/>
      <c r="S912" s="432"/>
      <c r="T912" s="432"/>
      <c r="U912" s="432"/>
      <c r="V912" s="432"/>
      <c r="W912" s="432"/>
      <c r="X912" s="432"/>
      <c r="Y912" s="432"/>
      <c r="Z912" s="432"/>
    </row>
    <row r="913">
      <c r="A913" s="450">
        <v>45853.0</v>
      </c>
      <c r="B913" s="440"/>
      <c r="C913" s="440"/>
      <c r="D913" s="490"/>
      <c r="E913" s="205" t="s">
        <v>391</v>
      </c>
      <c r="F913" s="205">
        <v>6.34880806E8</v>
      </c>
      <c r="G913" s="205">
        <v>1000.0</v>
      </c>
      <c r="H913" s="443"/>
      <c r="I913" s="45"/>
      <c r="J913" s="443"/>
      <c r="K913" s="539"/>
      <c r="L913" s="432"/>
      <c r="M913" s="432"/>
      <c r="N913" s="432"/>
      <c r="O913" s="432"/>
      <c r="P913" s="432"/>
      <c r="Q913" s="432"/>
      <c r="R913" s="432"/>
      <c r="S913" s="432"/>
      <c r="T913" s="432"/>
      <c r="U913" s="432"/>
      <c r="V913" s="432"/>
      <c r="W913" s="432"/>
      <c r="X913" s="432"/>
      <c r="Y913" s="432"/>
      <c r="Z913" s="432"/>
    </row>
    <row r="914">
      <c r="A914" s="450">
        <v>45853.0</v>
      </c>
      <c r="B914" s="440"/>
      <c r="C914" s="440"/>
      <c r="D914" s="449" t="s">
        <v>1139</v>
      </c>
      <c r="E914" s="205">
        <v>6.73519272E8</v>
      </c>
      <c r="F914" s="205">
        <v>4.61321864E8</v>
      </c>
      <c r="G914" s="205">
        <v>0.0</v>
      </c>
      <c r="H914" s="484">
        <f>SUM(G914:G915)</f>
        <v>100</v>
      </c>
      <c r="I914" s="533" t="str">
        <f>IFS(H914&gt;H912,"W",H914&lt;H912,"L",H914=H912,"D")</f>
        <v>L</v>
      </c>
      <c r="J914" s="547">
        <f t="array" ref="J914">iferror(if(I914="W",lookup(H914,{5000,10000,25000,50000,70000,100000},{150,300,800,1700,2300,3500}),lookup(H914,{5000,10000,25000,50000,70000,100000},{75,150,400,850,1150,1750})),0)</f>
        <v>0</v>
      </c>
      <c r="K914" s="539"/>
      <c r="L914" s="432"/>
      <c r="M914" s="432"/>
      <c r="N914" s="432"/>
      <c r="O914" s="432"/>
      <c r="P914" s="432"/>
      <c r="Q914" s="432"/>
      <c r="R914" s="432"/>
      <c r="S914" s="432"/>
      <c r="T914" s="432"/>
      <c r="U914" s="432"/>
      <c r="V914" s="432"/>
      <c r="W914" s="432"/>
      <c r="X914" s="432"/>
      <c r="Y914" s="432"/>
      <c r="Z914" s="432"/>
    </row>
    <row r="915">
      <c r="A915" s="450">
        <v>45853.0</v>
      </c>
      <c r="B915" s="443"/>
      <c r="C915" s="443"/>
      <c r="D915" s="490"/>
      <c r="E915" s="205" t="s">
        <v>1266</v>
      </c>
      <c r="F915" s="205">
        <v>8.42480331E8</v>
      </c>
      <c r="G915" s="205">
        <v>100.0</v>
      </c>
      <c r="H915" s="443"/>
      <c r="I915" s="45"/>
      <c r="J915" s="443"/>
      <c r="K915" s="539"/>
      <c r="L915" s="432"/>
      <c r="M915" s="432"/>
      <c r="N915" s="432"/>
      <c r="O915" s="432"/>
      <c r="P915" s="432"/>
      <c r="Q915" s="432"/>
      <c r="R915" s="432"/>
      <c r="S915" s="432"/>
      <c r="T915" s="432"/>
      <c r="U915" s="432"/>
      <c r="V915" s="432"/>
      <c r="W915" s="432"/>
      <c r="X915" s="432"/>
      <c r="Y915" s="432"/>
      <c r="Z915" s="432"/>
    </row>
    <row r="916">
      <c r="A916" s="491">
        <v>45853.0</v>
      </c>
      <c r="B916" s="492">
        <f>A916</f>
        <v>45853</v>
      </c>
      <c r="C916" s="493" t="s">
        <v>1141</v>
      </c>
      <c r="D916" s="493" t="s">
        <v>1225</v>
      </c>
      <c r="E916" s="494" t="s">
        <v>1267</v>
      </c>
      <c r="F916" s="496">
        <v>5.21047475E8</v>
      </c>
      <c r="G916" s="496">
        <v>1041.0</v>
      </c>
      <c r="H916" s="495">
        <f>SUM(G916:G917)</f>
        <v>1352</v>
      </c>
      <c r="I916" s="533" t="str">
        <f>IFS(H916&gt;H918,"W",H916&lt;H918,"L",H916=H918,"D")</f>
        <v>L</v>
      </c>
      <c r="J916" s="547">
        <f t="array" ref="J916">iferror(if(I916="W",lookup(H916,{5000,10000,25000,50000,70000,100000},{150,300,800,1700,2300,3500}),lookup(H916,{5000,10000,25000,50000,70000,100000},{75,150,400,850,1150,1750})),0)</f>
        <v>0</v>
      </c>
      <c r="K916" s="539"/>
      <c r="L916" s="432"/>
      <c r="M916" s="432"/>
      <c r="N916" s="432"/>
      <c r="O916" s="432"/>
      <c r="P916" s="432"/>
      <c r="Q916" s="432"/>
      <c r="R916" s="432"/>
      <c r="S916" s="432"/>
      <c r="T916" s="432"/>
      <c r="U916" s="432"/>
      <c r="V916" s="432"/>
      <c r="W916" s="432"/>
      <c r="X916" s="432"/>
      <c r="Y916" s="432"/>
      <c r="Z916" s="432"/>
    </row>
    <row r="917">
      <c r="A917" s="491">
        <v>45853.0</v>
      </c>
      <c r="B917" s="440"/>
      <c r="C917" s="440"/>
      <c r="D917" s="490"/>
      <c r="E917" s="496" t="s">
        <v>526</v>
      </c>
      <c r="F917" s="496">
        <v>8.20046682E8</v>
      </c>
      <c r="G917" s="496">
        <v>311.0</v>
      </c>
      <c r="H917" s="443"/>
      <c r="I917" s="45"/>
      <c r="J917" s="443"/>
      <c r="K917" s="539"/>
      <c r="L917" s="432"/>
      <c r="M917" s="432"/>
      <c r="N917" s="432"/>
      <c r="O917" s="432"/>
      <c r="P917" s="432"/>
      <c r="Q917" s="432"/>
      <c r="R917" s="432"/>
      <c r="S917" s="432"/>
      <c r="T917" s="432"/>
      <c r="U917" s="432"/>
      <c r="V917" s="432"/>
      <c r="W917" s="432"/>
      <c r="X917" s="432"/>
      <c r="Y917" s="432"/>
      <c r="Z917" s="432"/>
    </row>
    <row r="918">
      <c r="A918" s="491">
        <v>45853.0</v>
      </c>
      <c r="B918" s="440"/>
      <c r="C918" s="440"/>
      <c r="D918" s="493" t="s">
        <v>1255</v>
      </c>
      <c r="E918" s="494" t="s">
        <v>1151</v>
      </c>
      <c r="F918" s="496">
        <v>7.33753743E8</v>
      </c>
      <c r="G918" s="496">
        <v>1300.0</v>
      </c>
      <c r="H918" s="495">
        <f>SUM(G918:G919)</f>
        <v>1460</v>
      </c>
      <c r="I918" s="533" t="str">
        <f>IFS(H918&gt;H916,"W",H918&lt;H916,"L",H918=H916,"D")</f>
        <v>W</v>
      </c>
      <c r="J918" s="547">
        <f t="array" ref="J918">iferror(if(I918="W",lookup(H918,{5000,10000,25000,50000,70000,100000},{150,300,800,1700,2300,3500}),lookup(H918,{5000,10000,25000,50000,70000,100000},{75,150,400,850,1150,1750})),0)</f>
        <v>0</v>
      </c>
      <c r="K918" s="539"/>
      <c r="L918" s="432"/>
      <c r="M918" s="432"/>
      <c r="N918" s="432"/>
      <c r="O918" s="432"/>
      <c r="P918" s="432"/>
      <c r="Q918" s="432"/>
      <c r="R918" s="432"/>
      <c r="S918" s="432"/>
      <c r="T918" s="432"/>
      <c r="U918" s="432"/>
      <c r="V918" s="432"/>
      <c r="W918" s="432"/>
      <c r="X918" s="432"/>
      <c r="Y918" s="432"/>
      <c r="Z918" s="432"/>
    </row>
    <row r="919">
      <c r="A919" s="491">
        <v>45853.0</v>
      </c>
      <c r="B919" s="443"/>
      <c r="C919" s="443"/>
      <c r="D919" s="490"/>
      <c r="E919" s="494" t="s">
        <v>886</v>
      </c>
      <c r="F919" s="496">
        <v>7.72107072E8</v>
      </c>
      <c r="G919" s="496">
        <v>160.0</v>
      </c>
      <c r="H919" s="443"/>
      <c r="I919" s="45"/>
      <c r="J919" s="443"/>
      <c r="K919" s="539"/>
      <c r="L919" s="432"/>
      <c r="M919" s="432"/>
      <c r="N919" s="432"/>
      <c r="O919" s="432"/>
      <c r="P919" s="432"/>
      <c r="Q919" s="432"/>
      <c r="R919" s="432"/>
      <c r="S919" s="432"/>
      <c r="T919" s="432"/>
      <c r="U919" s="432"/>
      <c r="V919" s="432"/>
      <c r="W919" s="432"/>
      <c r="X919" s="432"/>
      <c r="Y919" s="432"/>
      <c r="Z919" s="432"/>
    </row>
    <row r="920">
      <c r="A920" s="450">
        <v>45853.0</v>
      </c>
      <c r="B920" s="489">
        <f>A920</f>
        <v>45853</v>
      </c>
      <c r="C920" s="449" t="s">
        <v>1142</v>
      </c>
      <c r="D920" s="449" t="s">
        <v>1146</v>
      </c>
      <c r="E920" s="205"/>
      <c r="F920" s="205"/>
      <c r="G920" s="205"/>
      <c r="H920" s="484">
        <f>SUM(G920:G921)</f>
        <v>0</v>
      </c>
      <c r="I920" s="533" t="str">
        <f>IFS(H920&gt;H922,"W",H920&lt;H922,"L",H920=H922,"D")</f>
        <v>D</v>
      </c>
      <c r="J920" s="547">
        <f t="array" ref="J920">iferror(if(I920="W",lookup(H920,{5000,10000,25000,50000,70000,100000},{150,300,800,1700,2300,3500}),lookup(H920,{5000,10000,25000,50000,70000,100000},{75,150,400,850,1150,1750})),0)</f>
        <v>0</v>
      </c>
      <c r="K920" s="539"/>
      <c r="L920" s="432"/>
      <c r="M920" s="432"/>
      <c r="N920" s="432"/>
      <c r="O920" s="432"/>
      <c r="P920" s="432"/>
      <c r="Q920" s="432"/>
      <c r="R920" s="432"/>
      <c r="S920" s="432"/>
      <c r="T920" s="432"/>
      <c r="U920" s="432"/>
      <c r="V920" s="432"/>
      <c r="W920" s="432"/>
      <c r="X920" s="432"/>
      <c r="Y920" s="432"/>
      <c r="Z920" s="432"/>
    </row>
    <row r="921">
      <c r="A921" s="450">
        <v>45853.0</v>
      </c>
      <c r="B921" s="440"/>
      <c r="C921" s="440"/>
      <c r="D921" s="490"/>
      <c r="E921" s="205"/>
      <c r="F921" s="205"/>
      <c r="G921" s="205"/>
      <c r="H921" s="443"/>
      <c r="I921" s="45"/>
      <c r="J921" s="443"/>
      <c r="K921" s="539"/>
      <c r="L921" s="432"/>
      <c r="M921" s="432"/>
      <c r="N921" s="432"/>
      <c r="O921" s="432"/>
      <c r="P921" s="432"/>
      <c r="Q921" s="432"/>
      <c r="R921" s="432"/>
      <c r="S921" s="432"/>
      <c r="T921" s="432"/>
      <c r="U921" s="432"/>
      <c r="V921" s="432"/>
      <c r="W921" s="432"/>
      <c r="X921" s="432"/>
      <c r="Y921" s="432"/>
      <c r="Z921" s="432"/>
    </row>
    <row r="922">
      <c r="A922" s="450">
        <v>45853.0</v>
      </c>
      <c r="B922" s="440"/>
      <c r="C922" s="440"/>
      <c r="D922" s="449" t="s">
        <v>1256</v>
      </c>
      <c r="E922" s="205"/>
      <c r="F922" s="205"/>
      <c r="G922" s="205"/>
      <c r="H922" s="484">
        <f>SUM(G922:G923)</f>
        <v>0</v>
      </c>
      <c r="I922" s="533" t="str">
        <f>IFS(H922&gt;H920,"W",H922&lt;H920,"L",H922=H920,"D")</f>
        <v>D</v>
      </c>
      <c r="J922" s="547">
        <f t="array" ref="J922">iferror(if(I922="W",lookup(H922,{5000,10000,25000,50000,70000,100000},{150,300,800,1700,2300,3500}),lookup(H922,{5000,10000,25000,50000,70000,100000},{75,150,400,850,1150,1750})),0)</f>
        <v>0</v>
      </c>
      <c r="K922" s="539"/>
      <c r="L922" s="432"/>
      <c r="M922" s="432"/>
      <c r="N922" s="432"/>
      <c r="O922" s="432"/>
      <c r="P922" s="432"/>
      <c r="Q922" s="432"/>
      <c r="R922" s="432"/>
      <c r="S922" s="432"/>
      <c r="T922" s="432"/>
      <c r="U922" s="432"/>
      <c r="V922" s="432"/>
      <c r="W922" s="432"/>
      <c r="X922" s="432"/>
      <c r="Y922" s="432"/>
      <c r="Z922" s="432"/>
    </row>
    <row r="923">
      <c r="A923" s="450">
        <v>45853.0</v>
      </c>
      <c r="B923" s="443"/>
      <c r="C923" s="443"/>
      <c r="D923" s="490"/>
      <c r="E923" s="205"/>
      <c r="F923" s="205"/>
      <c r="G923" s="205"/>
      <c r="H923" s="443"/>
      <c r="I923" s="45"/>
      <c r="J923" s="443"/>
      <c r="K923" s="539"/>
      <c r="L923" s="432"/>
      <c r="M923" s="432"/>
      <c r="N923" s="432"/>
      <c r="O923" s="432"/>
      <c r="P923" s="432"/>
      <c r="Q923" s="432"/>
      <c r="R923" s="432"/>
      <c r="S923" s="432"/>
      <c r="T923" s="432"/>
      <c r="U923" s="432"/>
      <c r="V923" s="432"/>
      <c r="W923" s="432"/>
      <c r="X923" s="432"/>
      <c r="Y923" s="432"/>
      <c r="Z923" s="432"/>
    </row>
    <row r="924">
      <c r="A924" s="491">
        <v>45853.0</v>
      </c>
      <c r="B924" s="492">
        <f>A924</f>
        <v>45853</v>
      </c>
      <c r="C924" s="493" t="s">
        <v>1144</v>
      </c>
      <c r="D924" s="493" t="s">
        <v>1257</v>
      </c>
      <c r="E924" s="494" t="s">
        <v>250</v>
      </c>
      <c r="F924" s="496">
        <v>7.31817112E8</v>
      </c>
      <c r="G924" s="496">
        <v>5390.0</v>
      </c>
      <c r="H924" s="495">
        <f>SUM(G924:G925)</f>
        <v>10040</v>
      </c>
      <c r="I924" s="533" t="str">
        <f>IFS(H924&gt;H926,"W",H924&lt;H926,"L",H924=H926,"D")</f>
        <v>W</v>
      </c>
      <c r="J924" s="547">
        <f t="array" ref="J924">iferror(if(I924="W",lookup(H924,{5000,10000,25000,50000,70000,100000},{150,300,800,1700,2300,3500}),lookup(H924,{5000,10000,25000,50000,70000,100000},{75,150,400,850,1150,1750})),0)</f>
        <v>300</v>
      </c>
      <c r="K924" s="539"/>
      <c r="L924" s="432"/>
      <c r="M924" s="432"/>
      <c r="N924" s="432"/>
      <c r="O924" s="432"/>
      <c r="P924" s="432"/>
      <c r="Q924" s="432"/>
      <c r="R924" s="432"/>
      <c r="S924" s="432"/>
      <c r="T924" s="432"/>
      <c r="U924" s="432"/>
      <c r="V924" s="432"/>
      <c r="W924" s="432"/>
      <c r="X924" s="432"/>
      <c r="Y924" s="432"/>
      <c r="Z924" s="432"/>
    </row>
    <row r="925">
      <c r="A925" s="491">
        <v>45853.0</v>
      </c>
      <c r="B925" s="440"/>
      <c r="C925" s="440"/>
      <c r="D925" s="490"/>
      <c r="E925" s="494">
        <v>9.79993201E8</v>
      </c>
      <c r="F925" s="496">
        <v>7.53012678E8</v>
      </c>
      <c r="G925" s="496">
        <v>4650.0</v>
      </c>
      <c r="H925" s="443"/>
      <c r="I925" s="45"/>
      <c r="J925" s="443"/>
      <c r="K925" s="539"/>
      <c r="L925" s="432"/>
      <c r="M925" s="432"/>
      <c r="N925" s="432"/>
      <c r="O925" s="432"/>
      <c r="P925" s="432"/>
      <c r="Q925" s="432"/>
      <c r="R925" s="432"/>
      <c r="S925" s="432"/>
      <c r="T925" s="432"/>
      <c r="U925" s="432"/>
      <c r="V925" s="432"/>
      <c r="W925" s="432"/>
      <c r="X925" s="432"/>
      <c r="Y925" s="432"/>
      <c r="Z925" s="432"/>
    </row>
    <row r="926">
      <c r="A926" s="491">
        <v>45853.0</v>
      </c>
      <c r="B926" s="440"/>
      <c r="C926" s="440"/>
      <c r="D926" s="493" t="s">
        <v>1164</v>
      </c>
      <c r="E926" s="494" t="s">
        <v>278</v>
      </c>
      <c r="F926" s="496">
        <v>7.95790436E8</v>
      </c>
      <c r="G926" s="496">
        <v>0.0</v>
      </c>
      <c r="H926" s="495">
        <f>SUM(G926:G927)</f>
        <v>300</v>
      </c>
      <c r="I926" s="533" t="str">
        <f>IFS(H926&gt;H924,"W",H926&lt;H924,"L",H926=H924,"D")</f>
        <v>L</v>
      </c>
      <c r="J926" s="547">
        <f t="array" ref="J926">iferror(if(I926="W",lookup(H926,{5000,10000,25000,50000,70000,100000},{150,300,800,1700,2300,3500}),lookup(H926,{5000,10000,25000,50000,70000,100000},{75,150,400,850,1150,1750})),0)</f>
        <v>0</v>
      </c>
      <c r="K926" s="539"/>
      <c r="L926" s="432"/>
      <c r="M926" s="432"/>
      <c r="N926" s="432"/>
      <c r="O926" s="432"/>
      <c r="P926" s="432"/>
      <c r="Q926" s="432"/>
      <c r="R926" s="432"/>
      <c r="S926" s="432"/>
      <c r="T926" s="432"/>
      <c r="U926" s="432"/>
      <c r="V926" s="432"/>
      <c r="W926" s="432"/>
      <c r="X926" s="432"/>
      <c r="Y926" s="432"/>
      <c r="Z926" s="432"/>
    </row>
    <row r="927">
      <c r="A927" s="491">
        <v>45853.0</v>
      </c>
      <c r="B927" s="443"/>
      <c r="C927" s="443"/>
      <c r="D927" s="490"/>
      <c r="E927" s="494" t="s">
        <v>1268</v>
      </c>
      <c r="F927" s="496">
        <v>8.15089666E8</v>
      </c>
      <c r="G927" s="496">
        <v>300.0</v>
      </c>
      <c r="H927" s="443"/>
      <c r="I927" s="45"/>
      <c r="J927" s="443"/>
      <c r="K927" s="539"/>
      <c r="L927" s="432"/>
      <c r="M927" s="432"/>
      <c r="N927" s="432"/>
      <c r="O927" s="432"/>
      <c r="P927" s="432"/>
      <c r="Q927" s="432"/>
      <c r="R927" s="432"/>
      <c r="S927" s="432"/>
      <c r="T927" s="432"/>
      <c r="U927" s="432"/>
      <c r="V927" s="432"/>
      <c r="W927" s="432"/>
      <c r="X927" s="432"/>
      <c r="Y927" s="432"/>
      <c r="Z927" s="432"/>
    </row>
    <row r="928">
      <c r="A928" s="450">
        <v>45853.0</v>
      </c>
      <c r="B928" s="489">
        <f>A928</f>
        <v>45853</v>
      </c>
      <c r="C928" s="449" t="s">
        <v>1147</v>
      </c>
      <c r="D928" s="449" t="s">
        <v>1258</v>
      </c>
      <c r="E928" s="205" t="s">
        <v>182</v>
      </c>
      <c r="F928" s="205">
        <v>7.80109818E8</v>
      </c>
      <c r="G928" s="205"/>
      <c r="H928" s="484">
        <f>SUM(G928:G929)</f>
        <v>0</v>
      </c>
      <c r="I928" s="533" t="str">
        <f>IFS(H928&gt;H930,"W",H928&lt;H930,"L",H928=H930,"D")</f>
        <v>D</v>
      </c>
      <c r="J928" s="547">
        <f t="array" ref="J928">iferror(if(I928="W",lookup(H928,{5000,10000,25000,50000,70000,100000},{150,300,800,1700,2300,3500}),lookup(H928,{5000,10000,25000,50000,70000,100000},{75,150,400,850,1150,1750})),0)</f>
        <v>0</v>
      </c>
      <c r="K928" s="498" t="s">
        <v>132</v>
      </c>
      <c r="L928" s="432"/>
      <c r="M928" s="432"/>
      <c r="N928" s="432"/>
      <c r="O928" s="432"/>
      <c r="P928" s="432"/>
      <c r="Q928" s="432"/>
      <c r="R928" s="432"/>
      <c r="S928" s="432"/>
      <c r="T928" s="432"/>
      <c r="U928" s="432"/>
      <c r="V928" s="432"/>
      <c r="W928" s="432"/>
      <c r="X928" s="432"/>
      <c r="Y928" s="432"/>
      <c r="Z928" s="432"/>
    </row>
    <row r="929">
      <c r="A929" s="450">
        <v>45853.0</v>
      </c>
      <c r="B929" s="440"/>
      <c r="C929" s="440"/>
      <c r="D929" s="490"/>
      <c r="E929" s="205"/>
      <c r="F929" s="205"/>
      <c r="G929" s="205"/>
      <c r="H929" s="443"/>
      <c r="I929" s="45"/>
      <c r="J929" s="443"/>
      <c r="K929" s="498" t="s">
        <v>132</v>
      </c>
      <c r="L929" s="432"/>
      <c r="M929" s="432"/>
      <c r="N929" s="432"/>
      <c r="O929" s="432"/>
      <c r="P929" s="432"/>
      <c r="Q929" s="432"/>
      <c r="R929" s="432"/>
      <c r="S929" s="432"/>
      <c r="T929" s="432"/>
      <c r="U929" s="432"/>
      <c r="V929" s="432"/>
      <c r="W929" s="432"/>
      <c r="X929" s="432"/>
      <c r="Y929" s="432"/>
      <c r="Z929" s="432"/>
    </row>
    <row r="930">
      <c r="A930" s="450">
        <v>45853.0</v>
      </c>
      <c r="B930" s="440"/>
      <c r="C930" s="440"/>
      <c r="D930" s="449" t="s">
        <v>1259</v>
      </c>
      <c r="E930" s="205" t="s">
        <v>363</v>
      </c>
      <c r="F930" s="205">
        <v>8.30712821E8</v>
      </c>
      <c r="G930" s="205"/>
      <c r="H930" s="484">
        <f>SUM(G930:G931)</f>
        <v>0</v>
      </c>
      <c r="I930" s="533" t="str">
        <f>IFS(H930&gt;H928,"W",H930&lt;H928,"L",H930=H928,"D")</f>
        <v>D</v>
      </c>
      <c r="J930" s="547">
        <f t="array" ref="J930">iferror(if(I930="W",lookup(H930,{5000,10000,25000,50000,70000,100000},{150,300,800,1700,2300,3500}),lookup(H930,{5000,10000,25000,50000,70000,100000},{75,150,400,850,1150,1750})),0)</f>
        <v>0</v>
      </c>
      <c r="K930" s="498" t="s">
        <v>132</v>
      </c>
      <c r="L930" s="432"/>
      <c r="M930" s="432"/>
      <c r="N930" s="432"/>
      <c r="O930" s="432"/>
      <c r="P930" s="432"/>
      <c r="Q930" s="432"/>
      <c r="R930" s="432"/>
      <c r="S930" s="432"/>
      <c r="T930" s="432"/>
      <c r="U930" s="432"/>
      <c r="V930" s="432"/>
      <c r="W930" s="432"/>
      <c r="X930" s="432"/>
      <c r="Y930" s="432"/>
      <c r="Z930" s="432"/>
    </row>
    <row r="931">
      <c r="A931" s="450">
        <v>45853.0</v>
      </c>
      <c r="B931" s="443"/>
      <c r="C931" s="443"/>
      <c r="D931" s="490"/>
      <c r="E931" s="205" t="s">
        <v>315</v>
      </c>
      <c r="F931" s="205">
        <v>7.08889645E8</v>
      </c>
      <c r="G931" s="205"/>
      <c r="H931" s="443"/>
      <c r="I931" s="45"/>
      <c r="J931" s="443"/>
      <c r="K931" s="498" t="s">
        <v>132</v>
      </c>
      <c r="L931" s="432"/>
      <c r="M931" s="432"/>
      <c r="N931" s="432"/>
      <c r="O931" s="432"/>
      <c r="P931" s="432"/>
      <c r="Q931" s="432"/>
      <c r="R931" s="432"/>
      <c r="S931" s="432"/>
      <c r="T931" s="432"/>
      <c r="U931" s="432"/>
      <c r="V931" s="432"/>
      <c r="W931" s="432"/>
      <c r="X931" s="432"/>
      <c r="Y931" s="432"/>
      <c r="Z931" s="432"/>
    </row>
    <row r="932">
      <c r="A932" s="491">
        <v>45853.0</v>
      </c>
      <c r="B932" s="492">
        <f>A932</f>
        <v>45853</v>
      </c>
      <c r="C932" s="493" t="s">
        <v>1149</v>
      </c>
      <c r="D932" s="493" t="s">
        <v>1167</v>
      </c>
      <c r="E932" s="494" t="s">
        <v>499</v>
      </c>
      <c r="F932" s="496"/>
      <c r="G932" s="496"/>
      <c r="H932" s="495">
        <f>SUM(G932:G933)</f>
        <v>0</v>
      </c>
      <c r="I932" s="533" t="str">
        <f>IFS(H932&gt;H934,"W",H932&lt;H934,"L",H932=H934,"D")</f>
        <v>D</v>
      </c>
      <c r="J932" s="547">
        <f t="array" ref="J932">iferror(if(I932="W",lookup(H932,{5000,10000,25000,50000,70000,100000},{150,300,800,1700,2300,3500}),lookup(H932,{5000,10000,25000,50000,70000,100000},{75,150,400,850,1150,1750})),0)</f>
        <v>0</v>
      </c>
      <c r="K932" s="539"/>
      <c r="L932" s="432"/>
      <c r="M932" s="432"/>
      <c r="N932" s="432"/>
      <c r="O932" s="432"/>
      <c r="P932" s="432"/>
      <c r="Q932" s="432"/>
      <c r="R932" s="432"/>
      <c r="S932" s="432"/>
      <c r="T932" s="432"/>
      <c r="U932" s="432"/>
      <c r="V932" s="432"/>
      <c r="W932" s="432"/>
      <c r="X932" s="432"/>
      <c r="Y932" s="432"/>
      <c r="Z932" s="432"/>
    </row>
    <row r="933">
      <c r="A933" s="491">
        <v>45853.0</v>
      </c>
      <c r="B933" s="440"/>
      <c r="C933" s="440"/>
      <c r="D933" s="490"/>
      <c r="E933" s="494"/>
      <c r="F933" s="496"/>
      <c r="G933" s="496"/>
      <c r="H933" s="443"/>
      <c r="I933" s="45"/>
      <c r="J933" s="443"/>
      <c r="K933" s="539"/>
      <c r="L933" s="432"/>
      <c r="M933" s="432"/>
      <c r="N933" s="432"/>
      <c r="O933" s="432"/>
      <c r="P933" s="432"/>
      <c r="Q933" s="432"/>
      <c r="R933" s="432"/>
      <c r="S933" s="432"/>
      <c r="T933" s="432"/>
      <c r="U933" s="432"/>
      <c r="V933" s="432"/>
      <c r="W933" s="432"/>
      <c r="X933" s="432"/>
      <c r="Y933" s="432"/>
      <c r="Z933" s="432"/>
    </row>
    <row r="934">
      <c r="A934" s="491">
        <v>45853.0</v>
      </c>
      <c r="B934" s="440"/>
      <c r="C934" s="440"/>
      <c r="D934" s="493" t="s">
        <v>1171</v>
      </c>
      <c r="E934" s="494"/>
      <c r="F934" s="496"/>
      <c r="G934" s="496"/>
      <c r="H934" s="495">
        <f>SUM(G934:G935)</f>
        <v>0</v>
      </c>
      <c r="I934" s="533" t="str">
        <f>IFS(H934&gt;H932,"W",H934&lt;H932,"L",H934=H932,"D")</f>
        <v>D</v>
      </c>
      <c r="J934" s="547">
        <f t="array" ref="J934">iferror(if(I934="W",lookup(H934,{5000,10000,25000,50000,70000,100000},{150,300,800,1700,2300,3500}),lookup(H934,{5000,10000,25000,50000,70000,100000},{75,150,400,850,1150,1750})),0)</f>
        <v>0</v>
      </c>
      <c r="K934" s="539"/>
      <c r="L934" s="432"/>
      <c r="M934" s="432"/>
      <c r="N934" s="432"/>
      <c r="O934" s="432"/>
      <c r="P934" s="432"/>
      <c r="Q934" s="432"/>
      <c r="R934" s="432"/>
      <c r="S934" s="432"/>
      <c r="T934" s="432"/>
      <c r="U934" s="432"/>
      <c r="V934" s="432"/>
      <c r="W934" s="432"/>
      <c r="X934" s="432"/>
      <c r="Y934" s="432"/>
      <c r="Z934" s="432"/>
    </row>
    <row r="935">
      <c r="A935" s="491">
        <v>45853.0</v>
      </c>
      <c r="B935" s="443"/>
      <c r="C935" s="443"/>
      <c r="D935" s="490"/>
      <c r="E935" s="494"/>
      <c r="F935" s="496"/>
      <c r="G935" s="496"/>
      <c r="H935" s="443"/>
      <c r="I935" s="45"/>
      <c r="J935" s="443"/>
      <c r="K935" s="539"/>
      <c r="L935" s="432"/>
      <c r="M935" s="432"/>
      <c r="N935" s="432"/>
      <c r="O935" s="432"/>
      <c r="P935" s="432"/>
      <c r="Q935" s="432"/>
      <c r="R935" s="432"/>
      <c r="S935" s="432"/>
      <c r="T935" s="432"/>
      <c r="U935" s="432"/>
      <c r="V935" s="432"/>
      <c r="W935" s="432"/>
      <c r="X935" s="432"/>
      <c r="Y935" s="432"/>
      <c r="Z935" s="432"/>
    </row>
    <row r="936">
      <c r="A936" s="450">
        <v>45853.0</v>
      </c>
      <c r="B936" s="489">
        <f>A936</f>
        <v>45853</v>
      </c>
      <c r="C936" s="449" t="s">
        <v>1152</v>
      </c>
      <c r="D936" s="449" t="s">
        <v>1260</v>
      </c>
      <c r="E936" s="205" t="s">
        <v>572</v>
      </c>
      <c r="F936" s="205">
        <v>6.2129136E8</v>
      </c>
      <c r="G936" s="205"/>
      <c r="H936" s="484">
        <f>SUM(G936:G937)</f>
        <v>0</v>
      </c>
      <c r="I936" s="533" t="str">
        <f>IFS(H936&gt;H938,"W",H936&lt;H938,"L",H936=H938,"D")</f>
        <v>D</v>
      </c>
      <c r="J936" s="547">
        <f t="array" ref="J936">iferror(if(I936="W",lookup(H936,{5000,10000,25000,50000,70000,100000},{150,300,800,1700,2300,3500}),lookup(H936,{5000,10000,25000,50000,70000,100000},{75,150,400,850,1150,1750})),0)</f>
        <v>0</v>
      </c>
      <c r="K936" s="498" t="s">
        <v>132</v>
      </c>
      <c r="L936" s="432"/>
      <c r="M936" s="432"/>
      <c r="N936" s="432"/>
      <c r="O936" s="432"/>
      <c r="P936" s="432"/>
      <c r="Q936" s="432"/>
      <c r="R936" s="432"/>
      <c r="S936" s="432"/>
      <c r="T936" s="432"/>
      <c r="U936" s="432"/>
      <c r="V936" s="432"/>
      <c r="W936" s="432"/>
      <c r="X936" s="432"/>
      <c r="Y936" s="432"/>
      <c r="Z936" s="432"/>
    </row>
    <row r="937">
      <c r="A937" s="450">
        <v>45853.0</v>
      </c>
      <c r="B937" s="440"/>
      <c r="C937" s="440"/>
      <c r="D937" s="490"/>
      <c r="E937" s="205"/>
      <c r="F937" s="205"/>
      <c r="G937" s="205"/>
      <c r="H937" s="443"/>
      <c r="I937" s="45"/>
      <c r="J937" s="443"/>
      <c r="K937" s="498" t="s">
        <v>132</v>
      </c>
      <c r="L937" s="432"/>
      <c r="M937" s="432"/>
      <c r="N937" s="432"/>
      <c r="O937" s="432"/>
      <c r="P937" s="432"/>
      <c r="Q937" s="432"/>
      <c r="R937" s="432"/>
      <c r="S937" s="432"/>
      <c r="T937" s="432"/>
      <c r="U937" s="432"/>
      <c r="V937" s="432"/>
      <c r="W937" s="432"/>
      <c r="X937" s="432"/>
      <c r="Y937" s="432"/>
      <c r="Z937" s="432"/>
    </row>
    <row r="938">
      <c r="A938" s="450">
        <v>45853.0</v>
      </c>
      <c r="B938" s="440"/>
      <c r="C938" s="440"/>
      <c r="D938" s="449" t="s">
        <v>1175</v>
      </c>
      <c r="E938" s="205" t="s">
        <v>497</v>
      </c>
      <c r="F938" s="205">
        <v>6.70434717E8</v>
      </c>
      <c r="G938" s="205"/>
      <c r="H938" s="484">
        <f>SUM(G938:G939)</f>
        <v>0</v>
      </c>
      <c r="I938" s="533" t="str">
        <f>IFS(H938&gt;H936,"W",H938&lt;H936,"L",H938=H936,"D")</f>
        <v>D</v>
      </c>
      <c r="J938" s="547">
        <f t="array" ref="J938">iferror(if(I938="W",lookup(H938,{5000,10000,25000,50000,70000,100000},{150,300,800,1700,2300,3500}),lookup(H938,{5000,10000,25000,50000,70000,100000},{75,150,400,850,1150,1750})),0)</f>
        <v>0</v>
      </c>
      <c r="K938" s="498" t="s">
        <v>132</v>
      </c>
      <c r="L938" s="432"/>
      <c r="M938" s="432"/>
      <c r="N938" s="432"/>
      <c r="O938" s="432"/>
      <c r="P938" s="432"/>
      <c r="Q938" s="432"/>
      <c r="R938" s="432"/>
      <c r="S938" s="432"/>
      <c r="T938" s="432"/>
      <c r="U938" s="432"/>
      <c r="V938" s="432"/>
      <c r="W938" s="432"/>
      <c r="X938" s="432"/>
      <c r="Y938" s="432"/>
      <c r="Z938" s="432"/>
    </row>
    <row r="939">
      <c r="A939" s="450">
        <v>45853.0</v>
      </c>
      <c r="B939" s="443"/>
      <c r="C939" s="443"/>
      <c r="D939" s="490"/>
      <c r="E939" s="205"/>
      <c r="F939" s="205"/>
      <c r="G939" s="205"/>
      <c r="H939" s="443"/>
      <c r="I939" s="45"/>
      <c r="J939" s="443"/>
      <c r="K939" s="498" t="s">
        <v>132</v>
      </c>
      <c r="L939" s="432"/>
      <c r="M939" s="432"/>
      <c r="N939" s="432"/>
      <c r="O939" s="432"/>
      <c r="P939" s="432"/>
      <c r="Q939" s="432"/>
      <c r="R939" s="432"/>
      <c r="S939" s="432"/>
      <c r="T939" s="432"/>
      <c r="U939" s="432"/>
      <c r="V939" s="432"/>
      <c r="W939" s="432"/>
      <c r="X939" s="432"/>
      <c r="Y939" s="432"/>
      <c r="Z939" s="432"/>
    </row>
    <row r="940">
      <c r="A940" s="491">
        <v>45853.0</v>
      </c>
      <c r="B940" s="492">
        <f>A940</f>
        <v>45853</v>
      </c>
      <c r="C940" s="493" t="s">
        <v>1154</v>
      </c>
      <c r="D940" s="493" t="s">
        <v>1234</v>
      </c>
      <c r="E940" s="494" t="s">
        <v>723</v>
      </c>
      <c r="F940" s="496">
        <v>6.86189751E8</v>
      </c>
      <c r="G940" s="496"/>
      <c r="H940" s="495">
        <f>SUM(G940:G941)</f>
        <v>0</v>
      </c>
      <c r="I940" s="533" t="str">
        <f>IFS(H940&gt;H942,"W",H940&lt;H942,"L",H940=H942,"D")</f>
        <v>D</v>
      </c>
      <c r="J940" s="547">
        <f t="array" ref="J940">iferror(if(I940="W",lookup(H940,{5000,10000,25000,50000,70000,100000},{150,300,800,1700,2300,3500}),lookup(H940,{5000,10000,25000,50000,70000,100000},{75,150,400,850,1150,1750})),0)</f>
        <v>0</v>
      </c>
      <c r="K940" s="498" t="s">
        <v>132</v>
      </c>
      <c r="L940" s="432"/>
      <c r="M940" s="432"/>
      <c r="N940" s="432"/>
      <c r="O940" s="432"/>
      <c r="P940" s="432"/>
      <c r="Q940" s="432"/>
      <c r="R940" s="432"/>
      <c r="S940" s="432"/>
      <c r="T940" s="432"/>
      <c r="U940" s="432"/>
      <c r="V940" s="432"/>
      <c r="W940" s="432"/>
      <c r="X940" s="432"/>
      <c r="Y940" s="432"/>
      <c r="Z940" s="432"/>
    </row>
    <row r="941">
      <c r="A941" s="491">
        <v>45853.0</v>
      </c>
      <c r="B941" s="440"/>
      <c r="C941" s="440"/>
      <c r="D941" s="490"/>
      <c r="E941" s="494" t="s">
        <v>453</v>
      </c>
      <c r="F941" s="496">
        <v>4.77506269E8</v>
      </c>
      <c r="G941" s="496"/>
      <c r="H941" s="443"/>
      <c r="I941" s="45"/>
      <c r="J941" s="443"/>
      <c r="K941" s="498" t="s">
        <v>132</v>
      </c>
      <c r="L941" s="432"/>
      <c r="M941" s="432"/>
      <c r="N941" s="432"/>
      <c r="O941" s="432"/>
      <c r="P941" s="432"/>
      <c r="Q941" s="432"/>
      <c r="R941" s="432"/>
      <c r="S941" s="432"/>
      <c r="T941" s="432"/>
      <c r="U941" s="432"/>
      <c r="V941" s="432"/>
      <c r="W941" s="432"/>
      <c r="X941" s="432"/>
      <c r="Y941" s="432"/>
      <c r="Z941" s="432"/>
    </row>
    <row r="942">
      <c r="A942" s="491">
        <v>45853.0</v>
      </c>
      <c r="B942" s="440"/>
      <c r="C942" s="440"/>
      <c r="D942" s="493" t="s">
        <v>1261</v>
      </c>
      <c r="E942" s="494" t="s">
        <v>206</v>
      </c>
      <c r="F942" s="496">
        <v>6.31394757E8</v>
      </c>
      <c r="G942" s="496"/>
      <c r="H942" s="495">
        <f>SUM(G942:G943)</f>
        <v>0</v>
      </c>
      <c r="I942" s="533" t="str">
        <f>IFS(H942&gt;H940,"W",H942&lt;H940,"L",H942=H940,"D")</f>
        <v>D</v>
      </c>
      <c r="J942" s="547">
        <f t="array" ref="J942">iferror(if(I942="W",lookup(H942,{5000,10000,25000,50000,70000,100000},{150,300,800,1700,2300,3500}),lookup(H942,{5000,10000,25000,50000,70000,100000},{75,150,400,850,1150,1750})),0)</f>
        <v>0</v>
      </c>
      <c r="K942" s="498" t="s">
        <v>132</v>
      </c>
      <c r="L942" s="432"/>
      <c r="M942" s="432"/>
      <c r="N942" s="432"/>
      <c r="O942" s="432"/>
      <c r="P942" s="432"/>
      <c r="Q942" s="432"/>
      <c r="R942" s="432"/>
      <c r="S942" s="432"/>
      <c r="T942" s="432"/>
      <c r="U942" s="432"/>
      <c r="V942" s="432"/>
      <c r="W942" s="432"/>
      <c r="X942" s="432"/>
      <c r="Y942" s="432"/>
      <c r="Z942" s="432"/>
    </row>
    <row r="943">
      <c r="A943" s="491">
        <v>45853.0</v>
      </c>
      <c r="B943" s="443"/>
      <c r="C943" s="443"/>
      <c r="D943" s="490"/>
      <c r="E943" s="494"/>
      <c r="F943" s="496"/>
      <c r="G943" s="496"/>
      <c r="H943" s="443"/>
      <c r="I943" s="45"/>
      <c r="J943" s="443"/>
      <c r="K943" s="498" t="s">
        <v>132</v>
      </c>
      <c r="L943" s="432"/>
      <c r="M943" s="432"/>
      <c r="N943" s="432"/>
      <c r="O943" s="432"/>
      <c r="P943" s="432"/>
      <c r="Q943" s="432"/>
      <c r="R943" s="432"/>
      <c r="S943" s="432"/>
      <c r="T943" s="432"/>
      <c r="U943" s="432"/>
      <c r="V943" s="432"/>
      <c r="W943" s="432"/>
      <c r="X943" s="432"/>
      <c r="Y943" s="432"/>
      <c r="Z943" s="432"/>
    </row>
    <row r="944">
      <c r="A944" s="450">
        <v>45853.0</v>
      </c>
      <c r="B944" s="489">
        <f>A944</f>
        <v>45853</v>
      </c>
      <c r="C944" s="449" t="s">
        <v>1157</v>
      </c>
      <c r="D944" s="449" t="s">
        <v>1183</v>
      </c>
      <c r="E944" s="205" t="s">
        <v>503</v>
      </c>
      <c r="F944" s="205">
        <v>6.67784686E8</v>
      </c>
      <c r="G944" s="205">
        <v>40.0</v>
      </c>
      <c r="H944" s="484">
        <f>SUM(G944:G945)</f>
        <v>80</v>
      </c>
      <c r="I944" s="533" t="str">
        <f>IFS(H944&gt;H946,"W",H944&lt;H946,"L",H944=H946,"D")</f>
        <v>L</v>
      </c>
      <c r="J944" s="547">
        <f t="array" ref="J944">iferror(if(I944="W",lookup(H944,{5000,10000,25000,50000,70000,100000},{150,300,800,1700,2300,3500}),lookup(H944,{5000,10000,25000,50000,70000,100000},{75,150,400,850,1150,1750})),0)</f>
        <v>0</v>
      </c>
      <c r="K944" s="539"/>
      <c r="L944" s="432"/>
      <c r="M944" s="432"/>
      <c r="N944" s="432"/>
      <c r="O944" s="432"/>
      <c r="P944" s="432"/>
      <c r="Q944" s="432"/>
      <c r="R944" s="432"/>
      <c r="S944" s="432"/>
      <c r="T944" s="432"/>
      <c r="U944" s="432"/>
      <c r="V944" s="432"/>
      <c r="W944" s="432"/>
      <c r="X944" s="432"/>
      <c r="Y944" s="432"/>
      <c r="Z944" s="432"/>
    </row>
    <row r="945">
      <c r="A945" s="450">
        <v>45853.0</v>
      </c>
      <c r="B945" s="440"/>
      <c r="C945" s="440"/>
      <c r="D945" s="490"/>
      <c r="E945" s="205" t="s">
        <v>477</v>
      </c>
      <c r="F945" s="205">
        <v>4.00762251E8</v>
      </c>
      <c r="G945" s="205">
        <v>40.0</v>
      </c>
      <c r="H945" s="443"/>
      <c r="I945" s="45"/>
      <c r="J945" s="443"/>
      <c r="K945" s="539"/>
      <c r="L945" s="432"/>
      <c r="M945" s="432"/>
      <c r="N945" s="432"/>
      <c r="O945" s="432"/>
      <c r="P945" s="432"/>
      <c r="Q945" s="432"/>
      <c r="R945" s="432"/>
      <c r="S945" s="432"/>
      <c r="T945" s="432"/>
      <c r="U945" s="432"/>
      <c r="V945" s="432"/>
      <c r="W945" s="432"/>
      <c r="X945" s="432"/>
      <c r="Y945" s="432"/>
      <c r="Z945" s="432"/>
    </row>
    <row r="946">
      <c r="A946" s="450">
        <v>45853.0</v>
      </c>
      <c r="B946" s="440"/>
      <c r="C946" s="440"/>
      <c r="D946" s="449" t="s">
        <v>1232</v>
      </c>
      <c r="E946" s="205" t="s">
        <v>1251</v>
      </c>
      <c r="F946" s="205">
        <v>6.73186855E8</v>
      </c>
      <c r="G946" s="205">
        <v>60.0</v>
      </c>
      <c r="H946" s="484">
        <f>SUM(G946:G947)</f>
        <v>2000</v>
      </c>
      <c r="I946" s="533" t="str">
        <f>IFS(H946&gt;H944,"W",H946&lt;H944,"L",H946=H944,"D")</f>
        <v>W</v>
      </c>
      <c r="J946" s="547">
        <f t="array" ref="J946">iferror(if(I946="W",lookup(H946,{5000,10000,25000,50000,70000,100000},{150,300,800,1700,2300,3500}),lookup(H946,{5000,10000,25000,50000,70000,100000},{75,150,400,850,1150,1750})),0)</f>
        <v>0</v>
      </c>
      <c r="K946" s="539"/>
      <c r="L946" s="432"/>
      <c r="M946" s="432"/>
      <c r="N946" s="432"/>
      <c r="O946" s="432"/>
      <c r="P946" s="432"/>
      <c r="Q946" s="432"/>
      <c r="R946" s="432"/>
      <c r="S946" s="432"/>
      <c r="T946" s="432"/>
      <c r="U946" s="432"/>
      <c r="V946" s="432"/>
      <c r="W946" s="432"/>
      <c r="X946" s="432"/>
      <c r="Y946" s="432"/>
      <c r="Z946" s="432"/>
    </row>
    <row r="947">
      <c r="A947" s="450">
        <v>45853.0</v>
      </c>
      <c r="B947" s="443"/>
      <c r="C947" s="443"/>
      <c r="D947" s="490"/>
      <c r="E947" s="205" t="s">
        <v>410</v>
      </c>
      <c r="F947" s="205">
        <v>6.28822395E8</v>
      </c>
      <c r="G947" s="205">
        <v>1940.0</v>
      </c>
      <c r="H947" s="443"/>
      <c r="I947" s="45"/>
      <c r="J947" s="443"/>
      <c r="K947" s="539"/>
      <c r="L947" s="432"/>
      <c r="M947" s="432"/>
      <c r="N947" s="432"/>
      <c r="O947" s="432"/>
      <c r="P947" s="432"/>
      <c r="Q947" s="432"/>
      <c r="R947" s="432"/>
      <c r="S947" s="432"/>
      <c r="T947" s="432"/>
      <c r="U947" s="432"/>
      <c r="V947" s="432"/>
      <c r="W947" s="432"/>
      <c r="X947" s="432"/>
      <c r="Y947" s="432"/>
      <c r="Z947" s="432"/>
    </row>
    <row r="948">
      <c r="A948" s="491">
        <v>45853.0</v>
      </c>
      <c r="B948" s="492">
        <f>A948</f>
        <v>45853</v>
      </c>
      <c r="C948" s="493" t="s">
        <v>1160</v>
      </c>
      <c r="D948" s="493" t="s">
        <v>1193</v>
      </c>
      <c r="E948" s="494" t="s">
        <v>1210</v>
      </c>
      <c r="F948" s="496">
        <v>7.17924207E8</v>
      </c>
      <c r="G948" s="496">
        <v>0.0</v>
      </c>
      <c r="H948" s="495">
        <f>SUM(G948:G949)</f>
        <v>0</v>
      </c>
      <c r="I948" s="533" t="str">
        <f>IFS(H948&gt;H950,"W",H948&lt;H950,"L",H948=H950,"D")</f>
        <v>L</v>
      </c>
      <c r="J948" s="547">
        <f t="array" ref="J948">iferror(if(I948="W",lookup(H948,{5000,10000,25000,50000,70000,100000},{150,300,800,1700,2300,3500}),lookup(H948,{5000,10000,25000,50000,70000,100000},{75,150,400,850,1150,1750})),0)</f>
        <v>0</v>
      </c>
      <c r="K948" s="539"/>
      <c r="L948" s="432"/>
      <c r="M948" s="432"/>
      <c r="N948" s="432"/>
      <c r="O948" s="432"/>
      <c r="P948" s="432"/>
      <c r="Q948" s="432"/>
      <c r="R948" s="432"/>
      <c r="S948" s="432"/>
      <c r="T948" s="432"/>
      <c r="U948" s="432"/>
      <c r="V948" s="432"/>
      <c r="W948" s="432"/>
      <c r="X948" s="432"/>
      <c r="Y948" s="432"/>
      <c r="Z948" s="432"/>
    </row>
    <row r="949">
      <c r="A949" s="491">
        <v>45853.0</v>
      </c>
      <c r="B949" s="440"/>
      <c r="C949" s="440"/>
      <c r="D949" s="490"/>
      <c r="E949" s="494">
        <v>6.73519272E8</v>
      </c>
      <c r="F949" s="496">
        <v>4.61321864E8</v>
      </c>
      <c r="G949" s="496">
        <v>0.0</v>
      </c>
      <c r="H949" s="443"/>
      <c r="I949" s="45"/>
      <c r="J949" s="443"/>
      <c r="K949" s="539"/>
      <c r="L949" s="432"/>
      <c r="M949" s="432"/>
      <c r="N949" s="432"/>
      <c r="O949" s="432"/>
      <c r="P949" s="432"/>
      <c r="Q949" s="432"/>
      <c r="R949" s="432"/>
      <c r="S949" s="432"/>
      <c r="T949" s="432"/>
      <c r="U949" s="432"/>
      <c r="V949" s="432"/>
      <c r="W949" s="432"/>
      <c r="X949" s="432"/>
      <c r="Y949" s="432"/>
      <c r="Z949" s="432"/>
    </row>
    <row r="950">
      <c r="A950" s="491">
        <v>45853.0</v>
      </c>
      <c r="B950" s="440"/>
      <c r="C950" s="440"/>
      <c r="D950" s="493" t="s">
        <v>1203</v>
      </c>
      <c r="E950" s="494" t="s">
        <v>342</v>
      </c>
      <c r="F950" s="496">
        <v>6.15137564E8</v>
      </c>
      <c r="G950" s="496">
        <v>201.0</v>
      </c>
      <c r="H950" s="495">
        <f>SUM(G950:G951)</f>
        <v>383</v>
      </c>
      <c r="I950" s="533" t="str">
        <f>IFS(H950&gt;H948,"W",H950&lt;H948,"L",H950=H948,"D")</f>
        <v>W</v>
      </c>
      <c r="J950" s="547">
        <f t="array" ref="J950">iferror(if(I950="W",lookup(H950,{5000,10000,25000,50000,70000,100000},{150,300,800,1700,2300,3500}),lookup(H950,{5000,10000,25000,50000,70000,100000},{75,150,400,850,1150,1750})),0)</f>
        <v>0</v>
      </c>
      <c r="K950" s="539"/>
      <c r="L950" s="432"/>
      <c r="M950" s="432"/>
      <c r="N950" s="432"/>
      <c r="O950" s="432"/>
      <c r="P950" s="432"/>
      <c r="Q950" s="432"/>
      <c r="R950" s="432"/>
      <c r="S950" s="432"/>
      <c r="T950" s="432"/>
      <c r="U950" s="432"/>
      <c r="V950" s="432"/>
      <c r="W950" s="432"/>
      <c r="X950" s="432"/>
      <c r="Y950" s="432"/>
      <c r="Z950" s="432"/>
    </row>
    <row r="951">
      <c r="A951" s="491">
        <v>45853.0</v>
      </c>
      <c r="B951" s="443"/>
      <c r="C951" s="443"/>
      <c r="D951" s="490"/>
      <c r="E951" s="494" t="s">
        <v>343</v>
      </c>
      <c r="F951" s="496">
        <v>1.677086379E9</v>
      </c>
      <c r="G951" s="496">
        <v>182.0</v>
      </c>
      <c r="H951" s="443"/>
      <c r="I951" s="45"/>
      <c r="J951" s="443"/>
      <c r="K951" s="539"/>
      <c r="L951" s="432"/>
      <c r="M951" s="432"/>
      <c r="N951" s="432"/>
      <c r="O951" s="432"/>
      <c r="P951" s="432"/>
      <c r="Q951" s="432"/>
      <c r="R951" s="432"/>
      <c r="S951" s="432"/>
      <c r="T951" s="432"/>
      <c r="U951" s="432"/>
      <c r="V951" s="432"/>
      <c r="W951" s="432"/>
      <c r="X951" s="432"/>
      <c r="Y951" s="432"/>
      <c r="Z951" s="432"/>
    </row>
    <row r="952">
      <c r="A952" s="450">
        <v>45853.0</v>
      </c>
      <c r="B952" s="489">
        <f>A952</f>
        <v>45853</v>
      </c>
      <c r="C952" s="449" t="s">
        <v>1161</v>
      </c>
      <c r="D952" s="449" t="s">
        <v>1262</v>
      </c>
      <c r="E952" s="205">
        <v>3.13544867E8</v>
      </c>
      <c r="F952" s="205">
        <v>1.830963821E9</v>
      </c>
      <c r="G952" s="205">
        <v>1000.0</v>
      </c>
      <c r="H952" s="484">
        <f>SUM(G952:G953)</f>
        <v>8770</v>
      </c>
      <c r="I952" s="533" t="str">
        <f>IFS(H952&gt;H954,"W",H952&lt;H954,"L",H952=H954,"D")</f>
        <v>W</v>
      </c>
      <c r="J952" s="547">
        <f t="array" ref="J952">iferror(if(I952="W",lookup(H952,{5000,10000,25000,50000,70000,100000},{150,300,800,1700,2300,3500}),lookup(H952,{5000,10000,25000,50000,70000,100000},{75,150,400,850,1150,1750})),0)</f>
        <v>150</v>
      </c>
      <c r="K952" s="539"/>
      <c r="L952" s="432"/>
      <c r="M952" s="432"/>
      <c r="N952" s="432"/>
      <c r="O952" s="432"/>
      <c r="P952" s="432"/>
      <c r="Q952" s="432"/>
      <c r="R952" s="432"/>
      <c r="S952" s="432"/>
      <c r="T952" s="432"/>
      <c r="U952" s="432"/>
      <c r="V952" s="432"/>
      <c r="W952" s="432"/>
      <c r="X952" s="432"/>
      <c r="Y952" s="432"/>
      <c r="Z952" s="432"/>
    </row>
    <row r="953">
      <c r="A953" s="450">
        <v>45853.0</v>
      </c>
      <c r="B953" s="440"/>
      <c r="C953" s="440"/>
      <c r="D953" s="490"/>
      <c r="E953" s="205" t="s">
        <v>755</v>
      </c>
      <c r="F953" s="205">
        <v>6.8999334E8</v>
      </c>
      <c r="G953" s="205">
        <v>7770.0</v>
      </c>
      <c r="H953" s="443"/>
      <c r="I953" s="45"/>
      <c r="J953" s="443"/>
      <c r="K953" s="539"/>
      <c r="L953" s="432"/>
      <c r="M953" s="432"/>
      <c r="N953" s="432"/>
      <c r="O953" s="432"/>
      <c r="P953" s="432"/>
      <c r="Q953" s="432"/>
      <c r="R953" s="432"/>
      <c r="S953" s="432"/>
      <c r="T953" s="432"/>
      <c r="U953" s="432"/>
      <c r="V953" s="432"/>
      <c r="W953" s="432"/>
      <c r="X953" s="432"/>
      <c r="Y953" s="432"/>
      <c r="Z953" s="432"/>
    </row>
    <row r="954">
      <c r="A954" s="450">
        <v>45853.0</v>
      </c>
      <c r="B954" s="440"/>
      <c r="C954" s="440"/>
      <c r="D954" s="449" t="s">
        <v>1263</v>
      </c>
      <c r="E954" s="205" t="s">
        <v>512</v>
      </c>
      <c r="F954" s="205">
        <v>4.6352808E8</v>
      </c>
      <c r="G954" s="205">
        <v>130.0</v>
      </c>
      <c r="H954" s="484">
        <f>SUM(G954:G955)</f>
        <v>360</v>
      </c>
      <c r="I954" s="533" t="str">
        <f>IFS(H954&gt;H952,"W",H954&lt;H952,"L",H954=H952,"D")</f>
        <v>L</v>
      </c>
      <c r="J954" s="547">
        <f t="array" ref="J954">iferror(if(I954="W",lookup(H954,{5000,10000,25000,50000,70000,100000},{150,300,800,1700,2300,3500}),lookup(H954,{5000,10000,25000,50000,70000,100000},{75,150,400,850,1150,1750})),0)</f>
        <v>0</v>
      </c>
      <c r="K954" s="539"/>
      <c r="L954" s="432"/>
      <c r="M954" s="432"/>
      <c r="N954" s="432"/>
      <c r="O954" s="432"/>
      <c r="P954" s="432"/>
      <c r="Q954" s="432"/>
      <c r="R954" s="432"/>
      <c r="S954" s="432"/>
      <c r="T954" s="432"/>
      <c r="U954" s="432"/>
      <c r="V954" s="432"/>
      <c r="W954" s="432"/>
      <c r="X954" s="432"/>
      <c r="Y954" s="432"/>
      <c r="Z954" s="432"/>
    </row>
    <row r="955">
      <c r="A955" s="450">
        <v>45853.0</v>
      </c>
      <c r="B955" s="443"/>
      <c r="C955" s="443"/>
      <c r="D955" s="490"/>
      <c r="E955" s="205" t="s">
        <v>287</v>
      </c>
      <c r="F955" s="205">
        <v>1.8792916E9</v>
      </c>
      <c r="G955" s="205">
        <v>230.0</v>
      </c>
      <c r="H955" s="443"/>
      <c r="I955" s="45"/>
      <c r="J955" s="443"/>
      <c r="K955" s="539"/>
      <c r="L955" s="432"/>
      <c r="M955" s="432"/>
      <c r="N955" s="432"/>
      <c r="O955" s="432"/>
      <c r="P955" s="432"/>
      <c r="Q955" s="432"/>
      <c r="R955" s="432"/>
      <c r="S955" s="432"/>
      <c r="T955" s="432"/>
      <c r="U955" s="432"/>
      <c r="V955" s="432"/>
      <c r="W955" s="432"/>
      <c r="X955" s="432"/>
      <c r="Y955" s="432"/>
      <c r="Z955" s="432"/>
    </row>
    <row r="956">
      <c r="A956" s="491">
        <v>45853.0</v>
      </c>
      <c r="B956" s="492">
        <f>A956</f>
        <v>45853</v>
      </c>
      <c r="C956" s="493" t="s">
        <v>1163</v>
      </c>
      <c r="D956" s="493" t="s">
        <v>1197</v>
      </c>
      <c r="E956" s="494" t="s">
        <v>582</v>
      </c>
      <c r="F956" s="496">
        <v>8.32716992E8</v>
      </c>
      <c r="G956" s="496">
        <v>1100.0</v>
      </c>
      <c r="H956" s="495">
        <f>SUM(G956:G957)</f>
        <v>2100</v>
      </c>
      <c r="I956" s="533" t="str">
        <f>IFS(H956&gt;H958,"W",H956&lt;H958,"L",H956=H958,"D")</f>
        <v>W</v>
      </c>
      <c r="J956" s="547">
        <f t="array" ref="J956">iferror(if(I956="W",lookup(H956,{5000,10000,25000,50000,70000,100000},{150,300,800,1700,2300,3500}),lookup(H956,{5000,10000,25000,50000,70000,100000},{75,150,400,850,1150,1750})),0)</f>
        <v>0</v>
      </c>
      <c r="K956" s="548" t="s">
        <v>1269</v>
      </c>
      <c r="L956" s="432"/>
      <c r="M956" s="432"/>
      <c r="N956" s="432"/>
      <c r="O956" s="432"/>
      <c r="P956" s="432"/>
      <c r="Q956" s="432"/>
      <c r="R956" s="432"/>
      <c r="S956" s="432"/>
      <c r="T956" s="432"/>
      <c r="U956" s="432"/>
      <c r="V956" s="432"/>
      <c r="W956" s="432"/>
      <c r="X956" s="432"/>
      <c r="Y956" s="432"/>
      <c r="Z956" s="432"/>
    </row>
    <row r="957">
      <c r="A957" s="491">
        <v>45853.0</v>
      </c>
      <c r="B957" s="440"/>
      <c r="C957" s="440"/>
      <c r="D957" s="490"/>
      <c r="E957" s="496" t="s">
        <v>604</v>
      </c>
      <c r="F957" s="496">
        <v>8.36893821E8</v>
      </c>
      <c r="G957" s="496">
        <v>1000.0</v>
      </c>
      <c r="H957" s="443"/>
      <c r="I957" s="45"/>
      <c r="J957" s="443"/>
      <c r="K957" s="539"/>
      <c r="L957" s="432"/>
      <c r="M957" s="432"/>
      <c r="N957" s="432"/>
      <c r="O957" s="432"/>
      <c r="P957" s="432"/>
      <c r="Q957" s="432"/>
      <c r="R957" s="432"/>
      <c r="S957" s="432"/>
      <c r="T957" s="432"/>
      <c r="U957" s="432"/>
      <c r="V957" s="432"/>
      <c r="W957" s="432"/>
      <c r="X957" s="432"/>
      <c r="Y957" s="432"/>
      <c r="Z957" s="432"/>
    </row>
    <row r="958">
      <c r="A958" s="491">
        <v>45853.0</v>
      </c>
      <c r="B958" s="440"/>
      <c r="C958" s="440"/>
      <c r="D958" s="493" t="s">
        <v>1198</v>
      </c>
      <c r="E958" s="494" t="s">
        <v>321</v>
      </c>
      <c r="F958" s="496">
        <v>6.72731344E8</v>
      </c>
      <c r="G958" s="496">
        <v>220.0</v>
      </c>
      <c r="H958" s="495">
        <f>SUM(G958:G959)</f>
        <v>300</v>
      </c>
      <c r="I958" s="533" t="str">
        <f>IFS(H958&gt;H956,"W",H958&lt;H956,"L",H958=H956,"D")</f>
        <v>L</v>
      </c>
      <c r="J958" s="547">
        <f t="array" ref="J958">iferror(if(I958="W",lookup(H958,{5000,10000,25000,50000,70000,100000},{150,300,800,1700,2300,3500}),lookup(H958,{5000,10000,25000,50000,70000,100000},{75,150,400,850,1150,1750})),0)</f>
        <v>0</v>
      </c>
      <c r="K958" s="539"/>
      <c r="L958" s="432"/>
      <c r="M958" s="432"/>
      <c r="N958" s="432"/>
      <c r="O958" s="432"/>
      <c r="P958" s="432"/>
      <c r="Q958" s="432"/>
      <c r="R958" s="432"/>
      <c r="S958" s="432"/>
      <c r="T958" s="432"/>
      <c r="U958" s="432"/>
      <c r="V958" s="432"/>
      <c r="W958" s="432"/>
      <c r="X958" s="432"/>
      <c r="Y958" s="432"/>
      <c r="Z958" s="432"/>
    </row>
    <row r="959">
      <c r="A959" s="491">
        <v>45853.0</v>
      </c>
      <c r="B959" s="443"/>
      <c r="C959" s="443"/>
      <c r="D959" s="490"/>
      <c r="E959" s="494" t="s">
        <v>268</v>
      </c>
      <c r="F959" s="496">
        <v>8.13080642E8</v>
      </c>
      <c r="G959" s="496">
        <v>80.0</v>
      </c>
      <c r="H959" s="443"/>
      <c r="I959" s="45"/>
      <c r="J959" s="443"/>
      <c r="K959" s="539"/>
      <c r="L959" s="432"/>
      <c r="M959" s="432"/>
      <c r="N959" s="432"/>
      <c r="O959" s="432"/>
      <c r="P959" s="432"/>
      <c r="Q959" s="432"/>
      <c r="R959" s="432"/>
      <c r="S959" s="432"/>
      <c r="T959" s="432"/>
      <c r="U959" s="432"/>
      <c r="V959" s="432"/>
      <c r="W959" s="432"/>
      <c r="X959" s="432"/>
      <c r="Y959" s="432"/>
      <c r="Z959" s="432"/>
    </row>
    <row r="960">
      <c r="A960" s="450">
        <v>45853.0</v>
      </c>
      <c r="B960" s="489">
        <f>A960</f>
        <v>45853</v>
      </c>
      <c r="C960" s="449" t="s">
        <v>1166</v>
      </c>
      <c r="D960" s="449" t="s">
        <v>1264</v>
      </c>
      <c r="E960" s="205" t="s">
        <v>604</v>
      </c>
      <c r="F960" s="205">
        <v>8.36893821E8</v>
      </c>
      <c r="G960" s="205">
        <v>630.0</v>
      </c>
      <c r="H960" s="484">
        <f>SUM(G960:G961)</f>
        <v>1050</v>
      </c>
      <c r="I960" s="533" t="str">
        <f>IFS(H960&gt;H962,"W",H960&lt;H962,"L",H960=H962,"D")</f>
        <v>W</v>
      </c>
      <c r="J960" s="547">
        <f t="array" ref="J960">iferror(if(I960="W",lookup(H960,{5000,10000,25000,50000,70000,100000},{150,300,800,1700,2300,3500}),lookup(H960,{5000,10000,25000,50000,70000,100000},{75,150,400,850,1150,1750})),0)</f>
        <v>0</v>
      </c>
      <c r="K960" s="539"/>
      <c r="L960" s="432"/>
      <c r="M960" s="432"/>
      <c r="N960" s="432"/>
      <c r="O960" s="432"/>
      <c r="P960" s="432"/>
      <c r="Q960" s="432"/>
      <c r="R960" s="432"/>
      <c r="S960" s="432"/>
      <c r="T960" s="432"/>
      <c r="U960" s="432"/>
      <c r="V960" s="432"/>
      <c r="W960" s="432"/>
      <c r="X960" s="432"/>
      <c r="Y960" s="432"/>
      <c r="Z960" s="432"/>
    </row>
    <row r="961">
      <c r="A961" s="450">
        <v>45853.0</v>
      </c>
      <c r="B961" s="440"/>
      <c r="C961" s="440"/>
      <c r="D961" s="490"/>
      <c r="E961" s="205" t="s">
        <v>582</v>
      </c>
      <c r="F961" s="205">
        <v>8.32716992E8</v>
      </c>
      <c r="G961" s="205">
        <v>420.0</v>
      </c>
      <c r="H961" s="443"/>
      <c r="I961" s="45"/>
      <c r="J961" s="443"/>
      <c r="K961" s="539"/>
      <c r="L961" s="432"/>
      <c r="M961" s="432"/>
      <c r="N961" s="432"/>
      <c r="O961" s="432"/>
      <c r="P961" s="432"/>
      <c r="Q961" s="432"/>
      <c r="R961" s="432"/>
      <c r="S961" s="432"/>
      <c r="T961" s="432"/>
      <c r="U961" s="432"/>
      <c r="V961" s="432"/>
      <c r="W961" s="432"/>
      <c r="X961" s="432"/>
      <c r="Y961" s="432"/>
      <c r="Z961" s="432"/>
    </row>
    <row r="962">
      <c r="A962" s="450">
        <v>45853.0</v>
      </c>
      <c r="B962" s="440"/>
      <c r="C962" s="440"/>
      <c r="D962" s="449" t="s">
        <v>1265</v>
      </c>
      <c r="E962" s="205" t="s">
        <v>544</v>
      </c>
      <c r="F962" s="205">
        <v>8.24815462E8</v>
      </c>
      <c r="G962" s="205">
        <v>340.0</v>
      </c>
      <c r="H962" s="484">
        <f>SUM(G962:G963)</f>
        <v>840</v>
      </c>
      <c r="I962" s="533" t="str">
        <f>IFS(H962&gt;H960,"W",H962&lt;H960,"L",H962=H960,"D")</f>
        <v>L</v>
      </c>
      <c r="J962" s="547">
        <f t="array" ref="J962">iferror(if(I962="W",lookup(H962,{5000,10000,25000,50000,70000,100000},{150,300,800,1700,2300,3500}),lookup(H962,{5000,10000,25000,50000,70000,100000},{75,150,400,850,1150,1750})),0)</f>
        <v>0</v>
      </c>
      <c r="K962" s="539"/>
      <c r="L962" s="432"/>
      <c r="M962" s="432"/>
      <c r="N962" s="432"/>
      <c r="O962" s="432"/>
      <c r="P962" s="432"/>
      <c r="Q962" s="432"/>
      <c r="R962" s="432"/>
      <c r="S962" s="432"/>
      <c r="T962" s="432"/>
      <c r="U962" s="432"/>
      <c r="V962" s="432"/>
      <c r="W962" s="432"/>
      <c r="X962" s="432"/>
      <c r="Y962" s="432"/>
      <c r="Z962" s="432"/>
    </row>
    <row r="963">
      <c r="A963" s="450">
        <v>45853.0</v>
      </c>
      <c r="B963" s="443"/>
      <c r="C963" s="443"/>
      <c r="D963" s="490"/>
      <c r="E963" s="205" t="s">
        <v>905</v>
      </c>
      <c r="F963" s="205">
        <v>7.37470773E8</v>
      </c>
      <c r="G963" s="205">
        <v>500.0</v>
      </c>
      <c r="H963" s="443"/>
      <c r="I963" s="45"/>
      <c r="J963" s="443"/>
      <c r="K963" s="539"/>
      <c r="L963" s="432"/>
      <c r="M963" s="432"/>
      <c r="N963" s="432"/>
      <c r="O963" s="432"/>
      <c r="P963" s="432"/>
      <c r="Q963" s="432"/>
      <c r="R963" s="432"/>
      <c r="S963" s="432"/>
      <c r="T963" s="432"/>
      <c r="U963" s="432"/>
      <c r="V963" s="432"/>
      <c r="W963" s="432"/>
      <c r="X963" s="432"/>
      <c r="Y963" s="432"/>
      <c r="Z963" s="432"/>
    </row>
    <row r="964">
      <c r="A964" s="491">
        <v>45853.0</v>
      </c>
      <c r="B964" s="492">
        <f>A964</f>
        <v>45853</v>
      </c>
      <c r="C964" s="493" t="s">
        <v>1170</v>
      </c>
      <c r="D964" s="493" t="s">
        <v>1253</v>
      </c>
      <c r="E964" s="494" t="s">
        <v>751</v>
      </c>
      <c r="F964" s="496">
        <v>6.91104738E8</v>
      </c>
      <c r="G964" s="496"/>
      <c r="H964" s="495">
        <f>SUM(G964:G965)</f>
        <v>0</v>
      </c>
      <c r="I964" s="533" t="str">
        <f>IFS(H964&gt;H966,"W",H964&lt;H966,"L",H964=H966,"D")</f>
        <v>D</v>
      </c>
      <c r="J964" s="547">
        <f t="array" ref="J964">iferror(if(I964="W",lookup(H964,{5000,10000,25000,50000,70000,100000},{150,300,800,1700,2300,3500}),lookup(H964,{5000,10000,25000,50000,70000,100000},{75,150,400,850,1150,1750})),0)</f>
        <v>0</v>
      </c>
      <c r="K964" s="498" t="s">
        <v>353</v>
      </c>
      <c r="L964" s="432"/>
      <c r="M964" s="432"/>
      <c r="N964" s="432"/>
      <c r="O964" s="432"/>
      <c r="P964" s="432"/>
      <c r="Q964" s="432"/>
      <c r="R964" s="432"/>
      <c r="S964" s="432"/>
      <c r="T964" s="432"/>
      <c r="U964" s="432"/>
      <c r="V964" s="432"/>
      <c r="W964" s="432"/>
      <c r="X964" s="432"/>
      <c r="Y964" s="432"/>
      <c r="Z964" s="432"/>
    </row>
    <row r="965">
      <c r="A965" s="491">
        <v>45853.0</v>
      </c>
      <c r="B965" s="440"/>
      <c r="C965" s="440"/>
      <c r="D965" s="490"/>
      <c r="E965" s="494" t="s">
        <v>455</v>
      </c>
      <c r="F965" s="496">
        <v>8.38710935E8</v>
      </c>
      <c r="G965" s="496"/>
      <c r="H965" s="443"/>
      <c r="I965" s="45"/>
      <c r="J965" s="443"/>
      <c r="K965" s="498" t="s">
        <v>353</v>
      </c>
      <c r="L965" s="432"/>
      <c r="M965" s="432"/>
      <c r="N965" s="432"/>
      <c r="O965" s="432"/>
      <c r="P965" s="432"/>
      <c r="Q965" s="432"/>
      <c r="R965" s="432"/>
      <c r="S965" s="432"/>
      <c r="T965" s="432"/>
      <c r="U965" s="432"/>
      <c r="V965" s="432"/>
      <c r="W965" s="432"/>
      <c r="X965" s="432"/>
      <c r="Y965" s="432"/>
      <c r="Z965" s="432"/>
    </row>
    <row r="966">
      <c r="A966" s="491">
        <v>45853.0</v>
      </c>
      <c r="B966" s="440"/>
      <c r="C966" s="440"/>
      <c r="D966" s="493" t="s">
        <v>1137</v>
      </c>
      <c r="E966" s="494" t="s">
        <v>128</v>
      </c>
      <c r="F966" s="496">
        <v>8.29202216E8</v>
      </c>
      <c r="G966" s="496"/>
      <c r="H966" s="495">
        <f>SUM(G966:G967)</f>
        <v>0</v>
      </c>
      <c r="I966" s="533" t="str">
        <f>IFS(H966&gt;H964,"W",H966&lt;H964,"L",H966=H964,"D")</f>
        <v>D</v>
      </c>
      <c r="J966" s="547">
        <f t="array" ref="J966">iferror(if(I966="W",lookup(H966,{5000,10000,25000,50000,70000,100000},{150,300,800,1700,2300,3500}),lookup(H966,{5000,10000,25000,50000,70000,100000},{75,150,400,850,1150,1750})),0)</f>
        <v>0</v>
      </c>
      <c r="K966" s="498" t="s">
        <v>353</v>
      </c>
      <c r="L966" s="432"/>
      <c r="M966" s="432"/>
      <c r="N966" s="432"/>
      <c r="O966" s="432"/>
      <c r="P966" s="432"/>
      <c r="Q966" s="432"/>
      <c r="R966" s="432"/>
      <c r="S966" s="432"/>
      <c r="T966" s="432"/>
      <c r="U966" s="432"/>
      <c r="V966" s="432"/>
      <c r="W966" s="432"/>
      <c r="X966" s="432"/>
      <c r="Y966" s="432"/>
      <c r="Z966" s="432"/>
    </row>
    <row r="967">
      <c r="A967" s="491">
        <v>45853.0</v>
      </c>
      <c r="B967" s="443"/>
      <c r="C967" s="443"/>
      <c r="D967" s="490"/>
      <c r="E967" s="494">
        <v>1.065142931E9</v>
      </c>
      <c r="F967" s="496">
        <v>8.34713436E8</v>
      </c>
      <c r="G967" s="496"/>
      <c r="H967" s="443"/>
      <c r="I967" s="45"/>
      <c r="J967" s="443"/>
      <c r="K967" s="498" t="s">
        <v>353</v>
      </c>
      <c r="L967" s="432"/>
      <c r="M967" s="432"/>
      <c r="N967" s="432"/>
      <c r="O967" s="432"/>
      <c r="P967" s="432"/>
      <c r="Q967" s="432"/>
      <c r="R967" s="432"/>
      <c r="S967" s="432"/>
      <c r="T967" s="432"/>
      <c r="U967" s="432"/>
      <c r="V967" s="432"/>
      <c r="W967" s="432"/>
      <c r="X967" s="432"/>
      <c r="Y967" s="432"/>
      <c r="Z967" s="432"/>
    </row>
    <row r="968">
      <c r="A968" s="450">
        <v>45853.0</v>
      </c>
      <c r="B968" s="489">
        <f>A968</f>
        <v>45853</v>
      </c>
      <c r="C968" s="449" t="s">
        <v>1172</v>
      </c>
      <c r="D968" s="449" t="s">
        <v>1139</v>
      </c>
      <c r="E968" s="205" t="s">
        <v>550</v>
      </c>
      <c r="F968" s="205">
        <v>8.05942612E8</v>
      </c>
      <c r="G968" s="205">
        <v>1600.0</v>
      </c>
      <c r="H968" s="484">
        <f>SUM(G968:G969)</f>
        <v>2600</v>
      </c>
      <c r="I968" s="533" t="str">
        <f>IFS(H968&gt;H970,"W",H968&lt;H970,"L",H968=H970,"D")</f>
        <v>W</v>
      </c>
      <c r="J968" s="547">
        <f t="array" ref="J968">iferror(if(I968="W",lookup(H968,{5000,10000,25000,50000,70000,100000},{150,300,800,1700,2300,3500}),lookup(H968,{5000,10000,25000,50000,70000,100000},{75,150,400,850,1150,1750})),0)</f>
        <v>0</v>
      </c>
      <c r="K968" s="539"/>
      <c r="L968" s="432"/>
      <c r="M968" s="432"/>
      <c r="N968" s="432"/>
      <c r="O968" s="432"/>
      <c r="P968" s="432"/>
      <c r="Q968" s="432"/>
      <c r="R968" s="432"/>
      <c r="S968" s="432"/>
      <c r="T968" s="432"/>
      <c r="U968" s="432"/>
      <c r="V968" s="432"/>
      <c r="W968" s="432"/>
      <c r="X968" s="432"/>
      <c r="Y968" s="432"/>
      <c r="Z968" s="432"/>
    </row>
    <row r="969">
      <c r="A969" s="450">
        <v>45853.0</v>
      </c>
      <c r="B969" s="440"/>
      <c r="C969" s="440"/>
      <c r="D969" s="490"/>
      <c r="E969" s="205" t="s">
        <v>507</v>
      </c>
      <c r="F969" s="205">
        <v>8.35222775E8</v>
      </c>
      <c r="G969" s="205">
        <v>1000.0</v>
      </c>
      <c r="H969" s="443"/>
      <c r="I969" s="45"/>
      <c r="J969" s="443"/>
      <c r="K969" s="539"/>
      <c r="L969" s="432"/>
      <c r="M969" s="432"/>
      <c r="N969" s="432"/>
      <c r="O969" s="432"/>
      <c r="P969" s="432"/>
      <c r="Q969" s="432"/>
      <c r="R969" s="432"/>
      <c r="S969" s="432"/>
      <c r="T969" s="432"/>
      <c r="U969" s="432"/>
      <c r="V969" s="432"/>
      <c r="W969" s="432"/>
      <c r="X969" s="432"/>
      <c r="Y969" s="432"/>
      <c r="Z969" s="432"/>
    </row>
    <row r="970">
      <c r="A970" s="450">
        <v>45853.0</v>
      </c>
      <c r="B970" s="440"/>
      <c r="C970" s="440"/>
      <c r="D970" s="449" t="s">
        <v>1225</v>
      </c>
      <c r="E970" s="205" t="s">
        <v>152</v>
      </c>
      <c r="F970" s="205">
        <v>8.20046682E8</v>
      </c>
      <c r="G970" s="205">
        <v>40.0</v>
      </c>
      <c r="H970" s="484">
        <f>SUM(G970:G971)</f>
        <v>60</v>
      </c>
      <c r="I970" s="533" t="str">
        <f>IFS(H970&gt;H968,"W",H970&lt;H968,"L",H970=H968,"D")</f>
        <v>L</v>
      </c>
      <c r="J970" s="547">
        <f t="array" ref="J970">iferror(if(I970="W",lookup(H970,{5000,10000,25000,50000,70000,100000},{150,300,800,1700,2300,3500}),lookup(H970,{5000,10000,25000,50000,70000,100000},{75,150,400,850,1150,1750})),0)</f>
        <v>0</v>
      </c>
      <c r="K970" s="539"/>
      <c r="L970" s="432"/>
      <c r="M970" s="432"/>
      <c r="N970" s="432"/>
      <c r="O970" s="432"/>
      <c r="P970" s="432"/>
      <c r="Q970" s="432"/>
      <c r="R970" s="432"/>
      <c r="S970" s="432"/>
      <c r="T970" s="432"/>
      <c r="U970" s="432"/>
      <c r="V970" s="432"/>
      <c r="W970" s="432"/>
      <c r="X970" s="432"/>
      <c r="Y970" s="432"/>
      <c r="Z970" s="432"/>
    </row>
    <row r="971">
      <c r="A971" s="450">
        <v>45853.0</v>
      </c>
      <c r="B971" s="443"/>
      <c r="C971" s="443"/>
      <c r="D971" s="490"/>
      <c r="E971" s="205" t="s">
        <v>927</v>
      </c>
      <c r="F971" s="205">
        <v>7.92925987E8</v>
      </c>
      <c r="G971" s="205">
        <v>20.0</v>
      </c>
      <c r="H971" s="443"/>
      <c r="I971" s="45"/>
      <c r="J971" s="443"/>
      <c r="K971" s="539"/>
      <c r="L971" s="432"/>
      <c r="M971" s="432"/>
      <c r="N971" s="432"/>
      <c r="O971" s="432"/>
      <c r="P971" s="432"/>
      <c r="Q971" s="432"/>
      <c r="R971" s="432"/>
      <c r="S971" s="432"/>
      <c r="T971" s="432"/>
      <c r="U971" s="432"/>
      <c r="V971" s="432"/>
      <c r="W971" s="432"/>
      <c r="X971" s="432"/>
      <c r="Y971" s="432"/>
      <c r="Z971" s="432"/>
    </row>
    <row r="972">
      <c r="A972" s="491">
        <v>45853.0</v>
      </c>
      <c r="B972" s="492">
        <f>A972</f>
        <v>45853</v>
      </c>
      <c r="C972" s="493" t="s">
        <v>1174</v>
      </c>
      <c r="D972" s="493" t="s">
        <v>1255</v>
      </c>
      <c r="E972" s="494"/>
      <c r="F972" s="496"/>
      <c r="G972" s="496"/>
      <c r="H972" s="495">
        <f>SUM(G972:G973)</f>
        <v>0</v>
      </c>
      <c r="I972" s="533" t="str">
        <f>IFS(H972&gt;H974,"W",H972&lt;H974,"L",H972=H974,"D")</f>
        <v>D</v>
      </c>
      <c r="J972" s="547">
        <f t="array" ref="J972">iferror(if(I972="W",lookup(H972,{5000,10000,25000,50000,70000,100000},{150,300,800,1700,2300,3500}),lookup(H972,{5000,10000,25000,50000,70000,100000},{75,150,400,850,1150,1750})),0)</f>
        <v>0</v>
      </c>
      <c r="K972" s="539"/>
      <c r="L972" s="432"/>
      <c r="M972" s="432"/>
      <c r="N972" s="432"/>
      <c r="O972" s="432"/>
      <c r="P972" s="432"/>
      <c r="Q972" s="432"/>
      <c r="R972" s="432"/>
      <c r="S972" s="432"/>
      <c r="T972" s="432"/>
      <c r="U972" s="432"/>
      <c r="V972" s="432"/>
      <c r="W972" s="432"/>
      <c r="X972" s="432"/>
      <c r="Y972" s="432"/>
      <c r="Z972" s="432"/>
    </row>
    <row r="973">
      <c r="A973" s="491">
        <v>45853.0</v>
      </c>
      <c r="B973" s="440"/>
      <c r="C973" s="440"/>
      <c r="D973" s="490"/>
      <c r="E973" s="494"/>
      <c r="F973" s="496"/>
      <c r="G973" s="496"/>
      <c r="H973" s="443"/>
      <c r="I973" s="45"/>
      <c r="J973" s="443"/>
      <c r="K973" s="539"/>
      <c r="L973" s="432"/>
      <c r="M973" s="432"/>
      <c r="N973" s="432"/>
      <c r="O973" s="432"/>
      <c r="P973" s="432"/>
      <c r="Q973" s="432"/>
      <c r="R973" s="432"/>
      <c r="S973" s="432"/>
      <c r="T973" s="432"/>
      <c r="U973" s="432"/>
      <c r="V973" s="432"/>
      <c r="W973" s="432"/>
      <c r="X973" s="432"/>
      <c r="Y973" s="432"/>
      <c r="Z973" s="432"/>
    </row>
    <row r="974">
      <c r="A974" s="491">
        <v>45853.0</v>
      </c>
      <c r="B974" s="440"/>
      <c r="C974" s="440"/>
      <c r="D974" s="493" t="s">
        <v>1146</v>
      </c>
      <c r="E974" s="494"/>
      <c r="F974" s="496"/>
      <c r="G974" s="496"/>
      <c r="H974" s="495">
        <f>SUM(G974:G975)</f>
        <v>0</v>
      </c>
      <c r="I974" s="533" t="str">
        <f>IFS(H974&gt;H972,"W",H974&lt;H972,"L",H974=H972,"D")</f>
        <v>D</v>
      </c>
      <c r="J974" s="547">
        <f t="array" ref="J974">iferror(if(I974="W",lookup(H974,{5000,10000,25000,50000,70000,100000},{150,300,800,1700,2300,3500}),lookup(H974,{5000,10000,25000,50000,70000,100000},{75,150,400,850,1150,1750})),0)</f>
        <v>0</v>
      </c>
      <c r="K974" s="539"/>
      <c r="L974" s="432"/>
      <c r="M974" s="432"/>
      <c r="N974" s="432"/>
      <c r="O974" s="432"/>
      <c r="P974" s="432"/>
      <c r="Q974" s="432"/>
      <c r="R974" s="432"/>
      <c r="S974" s="432"/>
      <c r="T974" s="432"/>
      <c r="U974" s="432"/>
      <c r="V974" s="432"/>
      <c r="W974" s="432"/>
      <c r="X974" s="432"/>
      <c r="Y974" s="432"/>
      <c r="Z974" s="432"/>
    </row>
    <row r="975">
      <c r="A975" s="491">
        <v>45853.0</v>
      </c>
      <c r="B975" s="443"/>
      <c r="C975" s="443"/>
      <c r="D975" s="490"/>
      <c r="E975" s="494"/>
      <c r="F975" s="496"/>
      <c r="G975" s="496"/>
      <c r="H975" s="443"/>
      <c r="I975" s="45"/>
      <c r="J975" s="443"/>
      <c r="K975" s="539"/>
      <c r="L975" s="432"/>
      <c r="M975" s="432"/>
      <c r="N975" s="432"/>
      <c r="O975" s="432"/>
      <c r="P975" s="432"/>
      <c r="Q975" s="432"/>
      <c r="R975" s="432"/>
      <c r="S975" s="432"/>
      <c r="T975" s="432"/>
      <c r="U975" s="432"/>
      <c r="V975" s="432"/>
      <c r="W975" s="432"/>
      <c r="X975" s="432"/>
      <c r="Y975" s="432"/>
      <c r="Z975" s="432"/>
    </row>
    <row r="976">
      <c r="A976" s="479" t="s">
        <v>116</v>
      </c>
      <c r="B976" s="480" t="s">
        <v>16</v>
      </c>
      <c r="C976" s="430" t="s">
        <v>1039</v>
      </c>
      <c r="D976" s="430" t="s">
        <v>118</v>
      </c>
      <c r="E976" s="431" t="s">
        <v>1040</v>
      </c>
      <c r="F976" s="430" t="s">
        <v>1041</v>
      </c>
      <c r="G976" s="430" t="s">
        <v>121</v>
      </c>
      <c r="H976" s="430" t="s">
        <v>1135</v>
      </c>
      <c r="I976" s="430" t="s">
        <v>122</v>
      </c>
      <c r="J976" s="430" t="s">
        <v>9</v>
      </c>
      <c r="K976" s="431" t="s">
        <v>52</v>
      </c>
      <c r="L976" s="432"/>
      <c r="M976" s="432"/>
      <c r="N976" s="432"/>
      <c r="O976" s="432"/>
      <c r="P976" s="432"/>
      <c r="Q976" s="432"/>
      <c r="R976" s="432"/>
      <c r="S976" s="432"/>
      <c r="T976" s="432"/>
      <c r="U976" s="432"/>
      <c r="V976" s="432"/>
      <c r="W976" s="432"/>
      <c r="X976" s="432"/>
      <c r="Y976" s="432"/>
      <c r="Z976" s="432"/>
    </row>
    <row r="977">
      <c r="A977" s="450">
        <v>45854.0</v>
      </c>
      <c r="B977" s="489">
        <f>A977</f>
        <v>45854</v>
      </c>
      <c r="C977" s="449" t="s">
        <v>1136</v>
      </c>
      <c r="D977" s="449" t="s">
        <v>1137</v>
      </c>
      <c r="E977" s="205" t="s">
        <v>381</v>
      </c>
      <c r="F977" s="205">
        <v>8.35222775E8</v>
      </c>
      <c r="G977" s="205">
        <v>150.0</v>
      </c>
      <c r="H977" s="484">
        <f>SUM(G977:G978)</f>
        <v>320</v>
      </c>
      <c r="I977" s="533" t="str">
        <f>IFS(H977&gt;H979,"W",H977&lt;H979,"L",H977=H979,"D")</f>
        <v>W</v>
      </c>
      <c r="J977" s="547">
        <f t="array" ref="J977">iferror(if(I977="W",lookup(H977,{5000,10000,25000,50000,70000,100000},{150,300,800,1700,2300,3500}),lookup(H977,{5000,10000,25000,50000,70000,100000},{75,150,400,850,1150,1750})),0)</f>
        <v>0</v>
      </c>
      <c r="K977" s="539"/>
      <c r="L977" s="432"/>
      <c r="M977" s="432"/>
      <c r="N977" s="432"/>
      <c r="O977" s="432"/>
      <c r="P977" s="432"/>
      <c r="Q977" s="432"/>
      <c r="R977" s="432"/>
      <c r="S977" s="432"/>
      <c r="T977" s="432"/>
      <c r="U977" s="432"/>
      <c r="V977" s="432"/>
      <c r="W977" s="432"/>
      <c r="X977" s="432"/>
      <c r="Y977" s="432"/>
      <c r="Z977" s="432"/>
    </row>
    <row r="978">
      <c r="A978" s="450">
        <v>45854.0</v>
      </c>
      <c r="B978" s="440"/>
      <c r="C978" s="440"/>
      <c r="D978" s="499"/>
      <c r="E978" s="205">
        <v>6.73519272E8</v>
      </c>
      <c r="F978" s="205">
        <v>4.61321864E8</v>
      </c>
      <c r="G978" s="205">
        <v>170.0</v>
      </c>
      <c r="H978" s="443"/>
      <c r="I978" s="45"/>
      <c r="J978" s="443"/>
      <c r="K978" s="539"/>
      <c r="L978" s="432"/>
      <c r="M978" s="432"/>
      <c r="N978" s="432"/>
      <c r="O978" s="432"/>
      <c r="P978" s="432"/>
      <c r="Q978" s="432"/>
      <c r="R978" s="432"/>
      <c r="S978" s="432"/>
      <c r="T978" s="432"/>
      <c r="U978" s="432"/>
      <c r="V978" s="432"/>
      <c r="W978" s="432"/>
      <c r="X978" s="432"/>
      <c r="Y978" s="432"/>
      <c r="Z978" s="432"/>
    </row>
    <row r="979">
      <c r="A979" s="450">
        <v>45854.0</v>
      </c>
      <c r="B979" s="440"/>
      <c r="C979" s="440"/>
      <c r="D979" s="449" t="s">
        <v>1139</v>
      </c>
      <c r="E979" s="205" t="s">
        <v>319</v>
      </c>
      <c r="F979" s="205">
        <v>5.94266288E8</v>
      </c>
      <c r="G979" s="205">
        <v>190.0</v>
      </c>
      <c r="H979" s="484">
        <f>SUM(G979:G980)</f>
        <v>260</v>
      </c>
      <c r="I979" s="533" t="str">
        <f>IFS(H979&gt;H977,"W",H979&lt;H977,"L",H979=H977,"D")</f>
        <v>L</v>
      </c>
      <c r="J979" s="547">
        <f t="array" ref="J979">iferror(if(I979="W",lookup(H979,{5000,10000,25000,50000,70000,100000},{150,300,800,1700,2300,3500}),lookup(H979,{5000,10000,25000,50000,70000,100000},{75,150,400,850,1150,1750})),0)</f>
        <v>0</v>
      </c>
      <c r="K979" s="539"/>
      <c r="L979" s="432"/>
      <c r="M979" s="432"/>
      <c r="N979" s="432"/>
      <c r="O979" s="432"/>
      <c r="P979" s="432"/>
      <c r="Q979" s="432"/>
      <c r="R979" s="432"/>
      <c r="S979" s="432"/>
      <c r="T979" s="432"/>
      <c r="U979" s="432"/>
      <c r="V979" s="432"/>
      <c r="W979" s="432"/>
      <c r="X979" s="432"/>
      <c r="Y979" s="432"/>
      <c r="Z979" s="432"/>
    </row>
    <row r="980">
      <c r="A980" s="450">
        <v>45854.0</v>
      </c>
      <c r="B980" s="443"/>
      <c r="C980" s="443"/>
      <c r="D980" s="499"/>
      <c r="E980" s="205" t="s">
        <v>162</v>
      </c>
      <c r="F980" s="205">
        <v>8.33635123E8</v>
      </c>
      <c r="G980" s="205">
        <v>70.0</v>
      </c>
      <c r="H980" s="443"/>
      <c r="I980" s="45"/>
      <c r="J980" s="443"/>
      <c r="K980" s="539"/>
      <c r="L980" s="432"/>
      <c r="M980" s="432"/>
      <c r="N980" s="432"/>
      <c r="O980" s="432"/>
      <c r="P980" s="432"/>
      <c r="Q980" s="432"/>
      <c r="R980" s="432"/>
      <c r="S980" s="432"/>
      <c r="T980" s="432"/>
      <c r="U980" s="432"/>
      <c r="V980" s="432"/>
      <c r="W980" s="432"/>
      <c r="X980" s="432"/>
      <c r="Y980" s="432"/>
      <c r="Z980" s="432"/>
    </row>
    <row r="981">
      <c r="A981" s="491">
        <v>45854.0</v>
      </c>
      <c r="B981" s="492">
        <f>A981</f>
        <v>45854</v>
      </c>
      <c r="C981" s="493" t="s">
        <v>1141</v>
      </c>
      <c r="D981" s="493" t="s">
        <v>1225</v>
      </c>
      <c r="E981" s="494" t="s">
        <v>1212</v>
      </c>
      <c r="F981" s="496">
        <v>7.33753743E8</v>
      </c>
      <c r="G981" s="496">
        <v>1300.0</v>
      </c>
      <c r="H981" s="495">
        <f>SUM(G981:G982)</f>
        <v>1460</v>
      </c>
      <c r="I981" s="533" t="str">
        <f>IFS(H981&gt;H983,"W",H981&lt;H983,"L",H981=H983,"D")</f>
        <v>W</v>
      </c>
      <c r="J981" s="547">
        <f t="array" ref="J981">iferror(if(I981="W",lookup(H981,{5000,10000,25000,50000,70000,100000},{150,300,800,1700,2300,3500}),lookup(H981,{5000,10000,25000,50000,70000,100000},{75,150,400,850,1150,1750})),0)</f>
        <v>0</v>
      </c>
      <c r="K981" s="539"/>
      <c r="L981" s="432"/>
      <c r="M981" s="432"/>
      <c r="N981" s="432"/>
      <c r="O981" s="432"/>
      <c r="P981" s="432"/>
      <c r="Q981" s="432"/>
      <c r="R981" s="432"/>
      <c r="S981" s="432"/>
      <c r="T981" s="432"/>
      <c r="U981" s="432"/>
      <c r="V981" s="432"/>
      <c r="W981" s="432"/>
      <c r="X981" s="432"/>
      <c r="Y981" s="432"/>
      <c r="Z981" s="432"/>
    </row>
    <row r="982">
      <c r="A982" s="491">
        <v>45854.0</v>
      </c>
      <c r="B982" s="440"/>
      <c r="C982" s="440"/>
      <c r="D982" s="499"/>
      <c r="E982" s="494" t="s">
        <v>883</v>
      </c>
      <c r="F982" s="496">
        <v>7.72107072E8</v>
      </c>
      <c r="G982" s="496">
        <v>160.0</v>
      </c>
      <c r="H982" s="443"/>
      <c r="I982" s="45"/>
      <c r="J982" s="443"/>
      <c r="K982" s="539"/>
      <c r="L982" s="432"/>
      <c r="M982" s="432"/>
      <c r="N982" s="432"/>
      <c r="O982" s="432"/>
      <c r="P982" s="432"/>
      <c r="Q982" s="432"/>
      <c r="R982" s="432"/>
      <c r="S982" s="432"/>
      <c r="T982" s="432"/>
      <c r="U982" s="432"/>
      <c r="V982" s="432"/>
      <c r="W982" s="432"/>
      <c r="X982" s="432"/>
      <c r="Y982" s="432"/>
      <c r="Z982" s="432"/>
    </row>
    <row r="983">
      <c r="A983" s="491">
        <v>45854.0</v>
      </c>
      <c r="B983" s="440"/>
      <c r="C983" s="440"/>
      <c r="D983" s="493" t="s">
        <v>1255</v>
      </c>
      <c r="E983" s="496" t="s">
        <v>1270</v>
      </c>
      <c r="F983" s="496">
        <v>5.21047475E8</v>
      </c>
      <c r="G983" s="496">
        <v>1041.0</v>
      </c>
      <c r="H983" s="495">
        <f>SUM(G983:G984)</f>
        <v>1352</v>
      </c>
      <c r="I983" s="533" t="str">
        <f>IFS(H983&gt;H981,"W",H983&lt;H981,"L",H983=H981,"D")</f>
        <v>L</v>
      </c>
      <c r="J983" s="547">
        <f t="array" ref="J983">iferror(if(I983="W",lookup(H983,{5000,10000,25000,50000,70000,100000},{150,300,800,1700,2300,3500}),lookup(H983,{5000,10000,25000,50000,70000,100000},{75,150,400,850,1150,1750})),0)</f>
        <v>0</v>
      </c>
      <c r="K983" s="539"/>
      <c r="L983" s="432"/>
      <c r="M983" s="432"/>
      <c r="N983" s="432"/>
      <c r="O983" s="432"/>
      <c r="P983" s="432"/>
      <c r="Q983" s="432"/>
      <c r="R983" s="432"/>
      <c r="S983" s="432"/>
      <c r="T983" s="432"/>
      <c r="U983" s="432"/>
      <c r="V983" s="432"/>
      <c r="W983" s="432"/>
      <c r="X983" s="432"/>
      <c r="Y983" s="432"/>
      <c r="Z983" s="432"/>
    </row>
    <row r="984">
      <c r="A984" s="491">
        <v>45854.0</v>
      </c>
      <c r="B984" s="443"/>
      <c r="C984" s="443"/>
      <c r="D984" s="499"/>
      <c r="E984" s="496" t="s">
        <v>526</v>
      </c>
      <c r="F984" s="496">
        <v>8.20046682E8</v>
      </c>
      <c r="G984" s="496">
        <v>311.0</v>
      </c>
      <c r="H984" s="443"/>
      <c r="I984" s="45"/>
      <c r="J984" s="443"/>
      <c r="K984" s="539"/>
      <c r="L984" s="432"/>
      <c r="M984" s="432"/>
      <c r="N984" s="432"/>
      <c r="O984" s="432"/>
      <c r="P984" s="432"/>
      <c r="Q984" s="432"/>
      <c r="R984" s="432"/>
      <c r="S984" s="432"/>
      <c r="T984" s="432"/>
      <c r="U984" s="432"/>
      <c r="V984" s="432"/>
      <c r="W984" s="432"/>
      <c r="X984" s="432"/>
      <c r="Y984" s="432"/>
      <c r="Z984" s="432"/>
    </row>
    <row r="985">
      <c r="A985" s="450">
        <v>45854.0</v>
      </c>
      <c r="B985" s="489">
        <f>A985</f>
        <v>45854</v>
      </c>
      <c r="C985" s="449" t="s">
        <v>1142</v>
      </c>
      <c r="D985" s="449" t="s">
        <v>1146</v>
      </c>
      <c r="E985" s="205" t="s">
        <v>332</v>
      </c>
      <c r="F985" s="205">
        <v>5.2250731E8</v>
      </c>
      <c r="G985" s="205">
        <v>100.0</v>
      </c>
      <c r="H985" s="484">
        <f>SUM(G985:G986)</f>
        <v>180</v>
      </c>
      <c r="I985" s="533" t="str">
        <f>IFS(H985&gt;H987,"W",H985&lt;H987,"L",H985=H987,"D")</f>
        <v>L</v>
      </c>
      <c r="J985" s="547">
        <f t="array" ref="J985">iferror(if(I985="W",lookup(H985,{5000,10000,25000,50000,70000,100000},{150,300,800,1700,2300,3500}),lookup(H985,{5000,10000,25000,50000,70000,100000},{75,150,400,850,1150,1750})),0)</f>
        <v>0</v>
      </c>
      <c r="K985" s="539"/>
      <c r="L985" s="432"/>
      <c r="M985" s="432"/>
      <c r="N985" s="432"/>
      <c r="O985" s="432"/>
      <c r="P985" s="432"/>
      <c r="Q985" s="432"/>
      <c r="R985" s="432"/>
      <c r="S985" s="432"/>
      <c r="T985" s="432"/>
      <c r="U985" s="432"/>
      <c r="V985" s="432"/>
      <c r="W985" s="432"/>
      <c r="X985" s="432"/>
      <c r="Y985" s="432"/>
      <c r="Z985" s="432"/>
    </row>
    <row r="986">
      <c r="A986" s="450">
        <v>45854.0</v>
      </c>
      <c r="B986" s="440"/>
      <c r="C986" s="440"/>
      <c r="D986" s="499"/>
      <c r="E986" s="205" t="s">
        <v>1271</v>
      </c>
      <c r="F986" s="205">
        <v>7.21761259E8</v>
      </c>
      <c r="G986" s="205">
        <v>80.0</v>
      </c>
      <c r="H986" s="443"/>
      <c r="I986" s="45"/>
      <c r="J986" s="443"/>
      <c r="K986" s="539"/>
      <c r="L986" s="432"/>
      <c r="M986" s="432"/>
      <c r="N986" s="432"/>
      <c r="O986" s="432"/>
      <c r="P986" s="432"/>
      <c r="Q986" s="432"/>
      <c r="R986" s="432"/>
      <c r="S986" s="432"/>
      <c r="T986" s="432"/>
      <c r="U986" s="432"/>
      <c r="V986" s="432"/>
      <c r="W986" s="432"/>
      <c r="X986" s="432"/>
      <c r="Y986" s="432"/>
      <c r="Z986" s="432"/>
    </row>
    <row r="987">
      <c r="A987" s="450">
        <v>45854.0</v>
      </c>
      <c r="B987" s="440"/>
      <c r="C987" s="440"/>
      <c r="D987" s="449" t="s">
        <v>1256</v>
      </c>
      <c r="E987" s="205">
        <v>3.13544867E8</v>
      </c>
      <c r="F987" s="205">
        <v>1.830963821E9</v>
      </c>
      <c r="G987" s="205">
        <v>150.0</v>
      </c>
      <c r="H987" s="484">
        <f>SUM(G987:G988)</f>
        <v>1150</v>
      </c>
      <c r="I987" s="533" t="str">
        <f>IFS(H987&gt;H985,"W",H987&lt;H985,"L",H987=H985,"D")</f>
        <v>W</v>
      </c>
      <c r="J987" s="547">
        <f t="array" ref="J987">iferror(if(I987="W",lookup(H987,{5000,10000,25000,50000,70000,100000},{150,300,800,1700,2300,3500}),lookup(H987,{5000,10000,25000,50000,70000,100000},{75,150,400,850,1150,1750})),0)</f>
        <v>0</v>
      </c>
      <c r="K987" s="539"/>
      <c r="L987" s="432"/>
      <c r="M987" s="432"/>
      <c r="N987" s="432"/>
      <c r="O987" s="432"/>
      <c r="P987" s="432"/>
      <c r="Q987" s="432"/>
      <c r="R987" s="432"/>
      <c r="S987" s="432"/>
      <c r="T987" s="432"/>
      <c r="U987" s="432"/>
      <c r="V987" s="432"/>
      <c r="W987" s="432"/>
      <c r="X987" s="432"/>
      <c r="Y987" s="432"/>
      <c r="Z987" s="432"/>
    </row>
    <row r="988">
      <c r="A988" s="450">
        <v>45854.0</v>
      </c>
      <c r="B988" s="443"/>
      <c r="C988" s="443"/>
      <c r="D988" s="499"/>
      <c r="E988" s="205" t="s">
        <v>755</v>
      </c>
      <c r="F988" s="205">
        <v>6.8999334E8</v>
      </c>
      <c r="G988" s="205">
        <v>1000.0</v>
      </c>
      <c r="H988" s="443"/>
      <c r="I988" s="45"/>
      <c r="J988" s="443"/>
      <c r="K988" s="539"/>
      <c r="L988" s="432"/>
      <c r="M988" s="432"/>
      <c r="N988" s="432"/>
      <c r="O988" s="432"/>
      <c r="P988" s="432"/>
      <c r="Q988" s="432"/>
      <c r="R988" s="432"/>
      <c r="S988" s="432"/>
      <c r="T988" s="432"/>
      <c r="U988" s="432"/>
      <c r="V988" s="432"/>
      <c r="W988" s="432"/>
      <c r="X988" s="432"/>
      <c r="Y988" s="432"/>
      <c r="Z988" s="432"/>
    </row>
    <row r="989">
      <c r="A989" s="491">
        <v>45854.0</v>
      </c>
      <c r="B989" s="492">
        <f>A989</f>
        <v>45854</v>
      </c>
      <c r="C989" s="493" t="s">
        <v>1144</v>
      </c>
      <c r="D989" s="493" t="s">
        <v>1257</v>
      </c>
      <c r="E989" s="494" t="s">
        <v>517</v>
      </c>
      <c r="F989" s="496">
        <v>6.66735447E8</v>
      </c>
      <c r="G989" s="496">
        <v>2320.0</v>
      </c>
      <c r="H989" s="495">
        <f>SUM(G989:G990)</f>
        <v>5140</v>
      </c>
      <c r="I989" s="533" t="str">
        <f>IFS(H989&gt;H991,"W",H989&lt;H991,"L",H989=H991,"D")</f>
        <v>L</v>
      </c>
      <c r="J989" s="547">
        <f t="array" ref="J989">iferror(if(I989="W",lookup(H989,{5000,10000,25000,50000,70000,100000},{150,300,800,1700,2300,3500}),lookup(H989,{5000,10000,25000,50000,70000,100000},{75,150,400,850,1150,1750})),0)</f>
        <v>75</v>
      </c>
      <c r="K989" s="539"/>
      <c r="L989" s="432"/>
      <c r="M989" s="432"/>
      <c r="N989" s="432"/>
      <c r="O989" s="432"/>
      <c r="P989" s="432"/>
      <c r="Q989" s="432"/>
      <c r="R989" s="432"/>
      <c r="S989" s="432"/>
      <c r="T989" s="432"/>
      <c r="U989" s="432"/>
      <c r="V989" s="432"/>
      <c r="W989" s="432"/>
      <c r="X989" s="432"/>
      <c r="Y989" s="432"/>
      <c r="Z989" s="432"/>
    </row>
    <row r="990">
      <c r="A990" s="491">
        <v>45854.0</v>
      </c>
      <c r="B990" s="440"/>
      <c r="C990" s="440"/>
      <c r="D990" s="499"/>
      <c r="E990" s="494" t="s">
        <v>519</v>
      </c>
      <c r="F990" s="496">
        <v>7.28603229E8</v>
      </c>
      <c r="G990" s="496">
        <v>2820.0</v>
      </c>
      <c r="H990" s="443"/>
      <c r="I990" s="45"/>
      <c r="J990" s="443"/>
      <c r="K990" s="539"/>
      <c r="L990" s="432"/>
      <c r="M990" s="432"/>
      <c r="N990" s="432"/>
      <c r="O990" s="432"/>
      <c r="P990" s="432"/>
      <c r="Q990" s="432"/>
      <c r="R990" s="432"/>
      <c r="S990" s="432"/>
      <c r="T990" s="432"/>
      <c r="U990" s="432"/>
      <c r="V990" s="432"/>
      <c r="W990" s="432"/>
      <c r="X990" s="432"/>
      <c r="Y990" s="432"/>
      <c r="Z990" s="432"/>
    </row>
    <row r="991">
      <c r="A991" s="491">
        <v>45854.0</v>
      </c>
      <c r="B991" s="440"/>
      <c r="C991" s="440"/>
      <c r="D991" s="493" t="s">
        <v>1164</v>
      </c>
      <c r="E991" s="494" t="s">
        <v>633</v>
      </c>
      <c r="F991" s="496">
        <v>6.89212116E8</v>
      </c>
      <c r="G991" s="496">
        <v>5800.0</v>
      </c>
      <c r="H991" s="495">
        <f>SUM(G991:G992)</f>
        <v>11180</v>
      </c>
      <c r="I991" s="533" t="str">
        <f>IFS(H991&gt;H989,"W",H991&lt;H989,"L",H991=H989,"D")</f>
        <v>W</v>
      </c>
      <c r="J991" s="547">
        <f t="array" ref="J991">iferror(if(I991="W",lookup(H991,{5000,10000,25000,50000,70000,100000},{150,300,800,1700,2300,3500}),lookup(H991,{5000,10000,25000,50000,70000,100000},{75,150,400,850,1150,1750})),0)</f>
        <v>300</v>
      </c>
      <c r="K991" s="539"/>
      <c r="L991" s="432"/>
      <c r="M991" s="432"/>
      <c r="N991" s="432"/>
      <c r="O991" s="432"/>
      <c r="P991" s="432"/>
      <c r="Q991" s="432"/>
      <c r="R991" s="432"/>
      <c r="S991" s="432"/>
      <c r="T991" s="432"/>
      <c r="U991" s="432"/>
      <c r="V991" s="432"/>
      <c r="W991" s="432"/>
      <c r="X991" s="432"/>
      <c r="Y991" s="432"/>
      <c r="Z991" s="432"/>
    </row>
    <row r="992">
      <c r="A992" s="491">
        <v>45854.0</v>
      </c>
      <c r="B992" s="443"/>
      <c r="C992" s="443"/>
      <c r="D992" s="499"/>
      <c r="E992" s="494" t="s">
        <v>604</v>
      </c>
      <c r="F992" s="496">
        <v>8.36893821E8</v>
      </c>
      <c r="G992" s="496">
        <v>5380.0</v>
      </c>
      <c r="H992" s="443"/>
      <c r="I992" s="45"/>
      <c r="J992" s="443"/>
      <c r="K992" s="539"/>
      <c r="L992" s="432"/>
      <c r="M992" s="432"/>
      <c r="N992" s="432"/>
      <c r="O992" s="432"/>
      <c r="P992" s="432"/>
      <c r="Q992" s="432"/>
      <c r="R992" s="432"/>
      <c r="S992" s="432"/>
      <c r="T992" s="432"/>
      <c r="U992" s="432"/>
      <c r="V992" s="432"/>
      <c r="W992" s="432"/>
      <c r="X992" s="432"/>
      <c r="Y992" s="432"/>
      <c r="Z992" s="432"/>
    </row>
    <row r="993">
      <c r="A993" s="450">
        <v>45854.0</v>
      </c>
      <c r="B993" s="489">
        <f>A993</f>
        <v>45854</v>
      </c>
      <c r="C993" s="449" t="s">
        <v>1147</v>
      </c>
      <c r="D993" s="449" t="s">
        <v>1258</v>
      </c>
      <c r="E993" s="205" t="s">
        <v>182</v>
      </c>
      <c r="F993" s="205">
        <v>7.80109818E8</v>
      </c>
      <c r="G993" s="205"/>
      <c r="H993" s="484">
        <f>SUM(G993:G994)</f>
        <v>0</v>
      </c>
      <c r="I993" s="533" t="str">
        <f>IFS(H993&gt;H995,"W",H993&lt;H995,"L",H993=H995,"D")</f>
        <v>D</v>
      </c>
      <c r="J993" s="547">
        <f t="array" ref="J993">iferror(if(I993="W",lookup(H993,{5000,10000,25000,50000,70000,100000},{150,300,800,1700,2300,3500}),lookup(H993,{5000,10000,25000,50000,70000,100000},{75,150,400,850,1150,1750})),0)</f>
        <v>0</v>
      </c>
      <c r="K993" s="498" t="s">
        <v>132</v>
      </c>
      <c r="L993" s="432"/>
      <c r="M993" s="432"/>
      <c r="N993" s="432"/>
      <c r="O993" s="432"/>
      <c r="P993" s="432"/>
      <c r="Q993" s="432"/>
      <c r="R993" s="432"/>
      <c r="S993" s="432"/>
      <c r="T993" s="432"/>
      <c r="U993" s="432"/>
      <c r="V993" s="432"/>
      <c r="W993" s="432"/>
      <c r="X993" s="432"/>
      <c r="Y993" s="432"/>
      <c r="Z993" s="432"/>
    </row>
    <row r="994">
      <c r="A994" s="450">
        <v>45854.0</v>
      </c>
      <c r="B994" s="440"/>
      <c r="C994" s="440"/>
      <c r="D994" s="499"/>
      <c r="E994" s="205"/>
      <c r="F994" s="205"/>
      <c r="G994" s="205"/>
      <c r="H994" s="443"/>
      <c r="I994" s="45"/>
      <c r="J994" s="443"/>
      <c r="K994" s="498" t="s">
        <v>132</v>
      </c>
      <c r="L994" s="432"/>
      <c r="M994" s="432"/>
      <c r="N994" s="432"/>
      <c r="O994" s="432"/>
      <c r="P994" s="432"/>
      <c r="Q994" s="432"/>
      <c r="R994" s="432"/>
      <c r="S994" s="432"/>
      <c r="T994" s="432"/>
      <c r="U994" s="432"/>
      <c r="V994" s="432"/>
      <c r="W994" s="432"/>
      <c r="X994" s="432"/>
      <c r="Y994" s="432"/>
      <c r="Z994" s="432"/>
    </row>
    <row r="995">
      <c r="A995" s="450">
        <v>45854.0</v>
      </c>
      <c r="B995" s="440"/>
      <c r="C995" s="440"/>
      <c r="D995" s="449" t="s">
        <v>1259</v>
      </c>
      <c r="E995" s="205" t="s">
        <v>644</v>
      </c>
      <c r="F995" s="205">
        <v>7.08889645E8</v>
      </c>
      <c r="G995" s="205"/>
      <c r="H995" s="484">
        <f>SUM(G995:G996)</f>
        <v>0</v>
      </c>
      <c r="I995" s="533" t="str">
        <f>IFS(H995&gt;H993,"W",H995&lt;H993,"L",H995=H993,"D")</f>
        <v>D</v>
      </c>
      <c r="J995" s="547">
        <f t="array" ref="J995">iferror(if(I995="W",lookup(H995,{5000,10000,25000,50000,70000,100000},{150,300,800,1700,2300,3500}),lookup(H995,{5000,10000,25000,50000,70000,100000},{75,150,400,850,1150,1750})),0)</f>
        <v>0</v>
      </c>
      <c r="K995" s="498" t="s">
        <v>132</v>
      </c>
      <c r="L995" s="432"/>
      <c r="M995" s="432"/>
      <c r="N995" s="432"/>
      <c r="O995" s="432"/>
      <c r="P995" s="432"/>
      <c r="Q995" s="432"/>
      <c r="R995" s="432"/>
      <c r="S995" s="432"/>
      <c r="T995" s="432"/>
      <c r="U995" s="432"/>
      <c r="V995" s="432"/>
      <c r="W995" s="432"/>
      <c r="X995" s="432"/>
      <c r="Y995" s="432"/>
      <c r="Z995" s="432"/>
    </row>
    <row r="996">
      <c r="A996" s="450">
        <v>45854.0</v>
      </c>
      <c r="B996" s="443"/>
      <c r="C996" s="443"/>
      <c r="D996" s="499"/>
      <c r="E996" s="205" t="s">
        <v>363</v>
      </c>
      <c r="F996" s="205">
        <v>8.30712821E8</v>
      </c>
      <c r="G996" s="205"/>
      <c r="H996" s="443"/>
      <c r="I996" s="45"/>
      <c r="J996" s="443"/>
      <c r="K996" s="498" t="s">
        <v>132</v>
      </c>
      <c r="L996" s="432"/>
      <c r="M996" s="432"/>
      <c r="N996" s="432"/>
      <c r="O996" s="432"/>
      <c r="P996" s="432"/>
      <c r="Q996" s="432"/>
      <c r="R996" s="432"/>
      <c r="S996" s="432"/>
      <c r="T996" s="432"/>
      <c r="U996" s="432"/>
      <c r="V996" s="432"/>
      <c r="W996" s="432"/>
      <c r="X996" s="432"/>
      <c r="Y996" s="432"/>
      <c r="Z996" s="432"/>
    </row>
    <row r="997">
      <c r="A997" s="491">
        <v>45854.0</v>
      </c>
      <c r="B997" s="492">
        <f>A997</f>
        <v>45854</v>
      </c>
      <c r="C997" s="493" t="s">
        <v>1149</v>
      </c>
      <c r="D997" s="493" t="s">
        <v>1167</v>
      </c>
      <c r="E997" s="494"/>
      <c r="F997" s="496"/>
      <c r="G997" s="496"/>
      <c r="H997" s="495">
        <f>SUM(G997:G998)</f>
        <v>0</v>
      </c>
      <c r="I997" s="533" t="str">
        <f>IFS(H997&gt;H999,"W",H997&lt;H999,"L",H997=H999,"D")</f>
        <v>D</v>
      </c>
      <c r="J997" s="547">
        <f t="array" ref="J997">iferror(if(I997="W",lookup(H997,{5000,10000,25000,50000,70000,100000},{150,300,800,1700,2300,3500}),lookup(H997,{5000,10000,25000,50000,70000,100000},{75,150,400,850,1150,1750})),0)</f>
        <v>0</v>
      </c>
      <c r="K997" s="539"/>
      <c r="L997" s="432"/>
      <c r="M997" s="432"/>
      <c r="N997" s="432"/>
      <c r="O997" s="432"/>
      <c r="P997" s="432"/>
      <c r="Q997" s="432"/>
      <c r="R997" s="432"/>
      <c r="S997" s="432"/>
      <c r="T997" s="432"/>
      <c r="U997" s="432"/>
      <c r="V997" s="432"/>
      <c r="W997" s="432"/>
      <c r="X997" s="432"/>
      <c r="Y997" s="432"/>
      <c r="Z997" s="432"/>
    </row>
    <row r="998">
      <c r="A998" s="491">
        <v>45854.0</v>
      </c>
      <c r="B998" s="440"/>
      <c r="C998" s="440"/>
      <c r="D998" s="499"/>
      <c r="E998" s="494"/>
      <c r="F998" s="496"/>
      <c r="G998" s="496"/>
      <c r="H998" s="443"/>
      <c r="I998" s="45"/>
      <c r="J998" s="443"/>
      <c r="K998" s="539"/>
      <c r="L998" s="432"/>
      <c r="M998" s="432"/>
      <c r="N998" s="432"/>
      <c r="O998" s="432"/>
      <c r="P998" s="432"/>
      <c r="Q998" s="432"/>
      <c r="R998" s="432"/>
      <c r="S998" s="432"/>
      <c r="T998" s="432"/>
      <c r="U998" s="432"/>
      <c r="V998" s="432"/>
      <c r="W998" s="432"/>
      <c r="X998" s="432"/>
      <c r="Y998" s="432"/>
      <c r="Z998" s="432"/>
    </row>
    <row r="999">
      <c r="A999" s="491">
        <v>45854.0</v>
      </c>
      <c r="B999" s="440"/>
      <c r="C999" s="440"/>
      <c r="D999" s="493" t="s">
        <v>1171</v>
      </c>
      <c r="E999" s="494"/>
      <c r="F999" s="496"/>
      <c r="G999" s="496"/>
      <c r="H999" s="495">
        <f>SUM(G999:G1000)</f>
        <v>0</v>
      </c>
      <c r="I999" s="533" t="str">
        <f>IFS(H999&gt;H997,"W",H999&lt;H997,"L",H999=H997,"D")</f>
        <v>D</v>
      </c>
      <c r="J999" s="547">
        <f t="array" ref="J999">iferror(if(I999="W",lookup(H999,{5000,10000,25000,50000,70000,100000},{150,300,800,1700,2300,3500}),lookup(H999,{5000,10000,25000,50000,70000,100000},{75,150,400,850,1150,1750})),0)</f>
        <v>0</v>
      </c>
      <c r="K999" s="539"/>
      <c r="L999" s="432"/>
      <c r="M999" s="432"/>
      <c r="N999" s="432"/>
      <c r="O999" s="432"/>
      <c r="P999" s="432"/>
      <c r="Q999" s="432"/>
      <c r="R999" s="432"/>
      <c r="S999" s="432"/>
      <c r="T999" s="432"/>
      <c r="U999" s="432"/>
      <c r="V999" s="432"/>
      <c r="W999" s="432"/>
      <c r="X999" s="432"/>
      <c r="Y999" s="432"/>
      <c r="Z999" s="432"/>
    </row>
    <row r="1000">
      <c r="A1000" s="491">
        <v>45854.0</v>
      </c>
      <c r="B1000" s="443"/>
      <c r="C1000" s="443"/>
      <c r="D1000" s="499"/>
      <c r="E1000" s="494"/>
      <c r="F1000" s="496"/>
      <c r="G1000" s="496"/>
      <c r="H1000" s="443"/>
      <c r="I1000" s="45"/>
      <c r="J1000" s="443"/>
      <c r="K1000" s="539"/>
      <c r="L1000" s="432"/>
      <c r="M1000" s="432"/>
      <c r="N1000" s="432"/>
      <c r="O1000" s="432"/>
      <c r="P1000" s="432"/>
      <c r="Q1000" s="432"/>
      <c r="R1000" s="432"/>
      <c r="S1000" s="432"/>
      <c r="T1000" s="432"/>
      <c r="U1000" s="432"/>
      <c r="V1000" s="432"/>
      <c r="W1000" s="432"/>
      <c r="X1000" s="432"/>
      <c r="Y1000" s="432"/>
      <c r="Z1000" s="432"/>
    </row>
    <row r="1001">
      <c r="A1001" s="450">
        <v>45854.0</v>
      </c>
      <c r="B1001" s="489">
        <f>A1001</f>
        <v>45854</v>
      </c>
      <c r="C1001" s="449" t="s">
        <v>1152</v>
      </c>
      <c r="D1001" s="449" t="s">
        <v>1260</v>
      </c>
      <c r="E1001" s="205" t="s">
        <v>307</v>
      </c>
      <c r="F1001" s="205">
        <v>5.82217237E8</v>
      </c>
      <c r="G1001" s="205">
        <v>0.0</v>
      </c>
      <c r="H1001" s="484">
        <f>SUM(G1001:G1002)</f>
        <v>0</v>
      </c>
      <c r="I1001" s="533" t="str">
        <f>IFS(H1001&gt;H1003,"W",H1001&lt;H1003,"L",H1001=H1003,"D")</f>
        <v>L</v>
      </c>
      <c r="J1001" s="547">
        <f t="array" ref="J1001">iferror(if(I1001="W",lookup(H1001,{5000,10000,25000,50000,70000,100000},{150,300,800,1700,2300,3500}),lookup(H1001,{5000,10000,25000,50000,70000,100000},{75,150,400,850,1150,1750})),0)</f>
        <v>0</v>
      </c>
      <c r="K1001" s="539"/>
      <c r="L1001" s="432"/>
      <c r="M1001" s="432"/>
      <c r="N1001" s="432"/>
      <c r="O1001" s="432"/>
      <c r="P1001" s="432"/>
      <c r="Q1001" s="432"/>
      <c r="R1001" s="432"/>
      <c r="S1001" s="432"/>
      <c r="T1001" s="432"/>
      <c r="U1001" s="432"/>
      <c r="V1001" s="432"/>
      <c r="W1001" s="432"/>
      <c r="X1001" s="432"/>
      <c r="Y1001" s="432"/>
      <c r="Z1001" s="432"/>
    </row>
    <row r="1002">
      <c r="A1002" s="450">
        <v>45854.0</v>
      </c>
      <c r="B1002" s="440"/>
      <c r="C1002" s="440"/>
      <c r="D1002" s="499"/>
      <c r="E1002" s="205" t="s">
        <v>755</v>
      </c>
      <c r="F1002" s="205">
        <v>6.8999334E8</v>
      </c>
      <c r="G1002" s="205">
        <v>0.0</v>
      </c>
      <c r="H1002" s="443"/>
      <c r="I1002" s="45"/>
      <c r="J1002" s="443"/>
      <c r="K1002" s="539"/>
      <c r="L1002" s="432"/>
      <c r="M1002" s="432"/>
      <c r="N1002" s="432"/>
      <c r="O1002" s="432"/>
      <c r="P1002" s="432"/>
      <c r="Q1002" s="432"/>
      <c r="R1002" s="432"/>
      <c r="S1002" s="432"/>
      <c r="T1002" s="432"/>
      <c r="U1002" s="432"/>
      <c r="V1002" s="432"/>
      <c r="W1002" s="432"/>
      <c r="X1002" s="432"/>
      <c r="Y1002" s="432"/>
      <c r="Z1002" s="432"/>
    </row>
    <row r="1003">
      <c r="A1003" s="450">
        <v>45854.0</v>
      </c>
      <c r="B1003" s="440"/>
      <c r="C1003" s="440"/>
      <c r="D1003" s="449" t="s">
        <v>1175</v>
      </c>
      <c r="E1003" s="205">
        <v>3.13544867E8</v>
      </c>
      <c r="F1003" s="205">
        <v>1.830963821E9</v>
      </c>
      <c r="G1003" s="205">
        <v>100.0</v>
      </c>
      <c r="H1003" s="484">
        <f>SUM(G1003:G1004)</f>
        <v>200</v>
      </c>
      <c r="I1003" s="533" t="str">
        <f>IFS(H1003&gt;H1001,"W",H1003&lt;H1001,"L",H1003=H1001,"D")</f>
        <v>W</v>
      </c>
      <c r="J1003" s="547">
        <f t="array" ref="J1003">iferror(if(I1003="W",lookup(H1003,{5000,10000,25000,50000,70000,100000},{150,300,800,1700,2300,3500}),lookup(H1003,{5000,10000,25000,50000,70000,100000},{75,150,400,850,1150,1750})),0)</f>
        <v>0</v>
      </c>
      <c r="K1003" s="539"/>
      <c r="L1003" s="432"/>
      <c r="M1003" s="432"/>
      <c r="N1003" s="432"/>
      <c r="O1003" s="432"/>
      <c r="P1003" s="432"/>
      <c r="Q1003" s="432"/>
      <c r="R1003" s="432"/>
      <c r="S1003" s="432"/>
      <c r="T1003" s="432"/>
      <c r="U1003" s="432"/>
      <c r="V1003" s="432"/>
      <c r="W1003" s="432"/>
      <c r="X1003" s="432"/>
      <c r="Y1003" s="432"/>
      <c r="Z1003" s="432"/>
    </row>
    <row r="1004">
      <c r="A1004" s="450">
        <v>45854.0</v>
      </c>
      <c r="B1004" s="443"/>
      <c r="C1004" s="443"/>
      <c r="D1004" s="499"/>
      <c r="E1004" s="205" t="s">
        <v>389</v>
      </c>
      <c r="F1004" s="205">
        <v>7.56066307E8</v>
      </c>
      <c r="G1004" s="205">
        <v>100.0</v>
      </c>
      <c r="H1004" s="443"/>
      <c r="I1004" s="45"/>
      <c r="J1004" s="443"/>
      <c r="K1004" s="539"/>
      <c r="L1004" s="432"/>
      <c r="M1004" s="432"/>
      <c r="N1004" s="432"/>
      <c r="O1004" s="432"/>
      <c r="P1004" s="432"/>
      <c r="Q1004" s="432"/>
      <c r="R1004" s="432"/>
      <c r="S1004" s="432"/>
      <c r="T1004" s="432"/>
      <c r="U1004" s="432"/>
      <c r="V1004" s="432"/>
      <c r="W1004" s="432"/>
      <c r="X1004" s="432"/>
      <c r="Y1004" s="432"/>
      <c r="Z1004" s="432"/>
    </row>
    <row r="1005">
      <c r="A1005" s="491">
        <v>45854.0</v>
      </c>
      <c r="B1005" s="492">
        <f>A1005</f>
        <v>45854</v>
      </c>
      <c r="C1005" s="493" t="s">
        <v>1154</v>
      </c>
      <c r="D1005" s="493" t="s">
        <v>1234</v>
      </c>
      <c r="E1005" s="494" t="s">
        <v>723</v>
      </c>
      <c r="F1005" s="496">
        <v>6.86189751E8</v>
      </c>
      <c r="G1005" s="496"/>
      <c r="H1005" s="495">
        <f>SUM(G1005:G1006)</f>
        <v>0</v>
      </c>
      <c r="I1005" s="533" t="str">
        <f>IFS(H1005&gt;H1007,"W",H1005&lt;H1007,"L",H1005=H1007,"D")</f>
        <v>D</v>
      </c>
      <c r="J1005" s="547">
        <f t="array" ref="J1005">iferror(if(I1005="W",lookup(H1005,{5000,10000,25000,50000,70000,100000},{150,300,800,1700,2300,3500}),lookup(H1005,{5000,10000,25000,50000,70000,100000},{75,150,400,850,1150,1750})),0)</f>
        <v>0</v>
      </c>
      <c r="K1005" s="498" t="s">
        <v>132</v>
      </c>
      <c r="L1005" s="432"/>
      <c r="M1005" s="432"/>
      <c r="N1005" s="432"/>
      <c r="O1005" s="432"/>
      <c r="P1005" s="432"/>
      <c r="Q1005" s="432"/>
      <c r="R1005" s="432"/>
      <c r="S1005" s="432"/>
      <c r="T1005" s="432"/>
      <c r="U1005" s="432"/>
      <c r="V1005" s="432"/>
      <c r="W1005" s="432"/>
      <c r="X1005" s="432"/>
      <c r="Y1005" s="432"/>
      <c r="Z1005" s="432"/>
    </row>
    <row r="1006">
      <c r="A1006" s="491">
        <v>45854.0</v>
      </c>
      <c r="B1006" s="440"/>
      <c r="C1006" s="440"/>
      <c r="D1006" s="499"/>
      <c r="E1006" s="494" t="s">
        <v>453</v>
      </c>
      <c r="F1006" s="496">
        <v>4.77506269E8</v>
      </c>
      <c r="G1006" s="496"/>
      <c r="H1006" s="443"/>
      <c r="I1006" s="45"/>
      <c r="J1006" s="443"/>
      <c r="K1006" s="498" t="s">
        <v>132</v>
      </c>
      <c r="L1006" s="432"/>
      <c r="M1006" s="432"/>
      <c r="N1006" s="432"/>
      <c r="O1006" s="432"/>
      <c r="P1006" s="432"/>
      <c r="Q1006" s="432"/>
      <c r="R1006" s="432"/>
      <c r="S1006" s="432"/>
      <c r="T1006" s="432"/>
      <c r="U1006" s="432"/>
      <c r="V1006" s="432"/>
      <c r="W1006" s="432"/>
      <c r="X1006" s="432"/>
      <c r="Y1006" s="432"/>
      <c r="Z1006" s="432"/>
    </row>
    <row r="1007">
      <c r="A1007" s="491">
        <v>45854.0</v>
      </c>
      <c r="B1007" s="440"/>
      <c r="C1007" s="440"/>
      <c r="D1007" s="493" t="s">
        <v>1261</v>
      </c>
      <c r="E1007" s="494" t="s">
        <v>206</v>
      </c>
      <c r="F1007" s="496">
        <v>6.31394757E8</v>
      </c>
      <c r="G1007" s="496"/>
      <c r="H1007" s="495">
        <f>SUM(G1007:G1008)</f>
        <v>0</v>
      </c>
      <c r="I1007" s="533" t="str">
        <f>IFS(H1007&gt;H1005,"W",H1007&lt;H1005,"L",H1007=H1005,"D")</f>
        <v>D</v>
      </c>
      <c r="J1007" s="547">
        <f t="array" ref="J1007">iferror(if(I1007="W",lookup(H1007,{5000,10000,25000,50000,70000,100000},{150,300,800,1700,2300,3500}),lookup(H1007,{5000,10000,25000,50000,70000,100000},{75,150,400,850,1150,1750})),0)</f>
        <v>0</v>
      </c>
      <c r="K1007" s="498" t="s">
        <v>132</v>
      </c>
      <c r="L1007" s="432"/>
      <c r="M1007" s="432"/>
      <c r="N1007" s="432"/>
      <c r="O1007" s="432"/>
      <c r="P1007" s="432"/>
      <c r="Q1007" s="432"/>
      <c r="R1007" s="432"/>
      <c r="S1007" s="432"/>
      <c r="T1007" s="432"/>
      <c r="U1007" s="432"/>
      <c r="V1007" s="432"/>
      <c r="W1007" s="432"/>
      <c r="X1007" s="432"/>
      <c r="Y1007" s="432"/>
      <c r="Z1007" s="432"/>
    </row>
    <row r="1008">
      <c r="A1008" s="491">
        <v>45854.0</v>
      </c>
      <c r="B1008" s="443"/>
      <c r="C1008" s="443"/>
      <c r="D1008" s="499"/>
      <c r="E1008" s="494"/>
      <c r="F1008" s="496"/>
      <c r="G1008" s="496"/>
      <c r="H1008" s="443"/>
      <c r="I1008" s="45"/>
      <c r="J1008" s="443"/>
      <c r="K1008" s="498" t="s">
        <v>132</v>
      </c>
      <c r="L1008" s="432"/>
      <c r="M1008" s="432"/>
      <c r="N1008" s="432"/>
      <c r="O1008" s="432"/>
      <c r="P1008" s="432"/>
      <c r="Q1008" s="432"/>
      <c r="R1008" s="432"/>
      <c r="S1008" s="432"/>
      <c r="T1008" s="432"/>
      <c r="U1008" s="432"/>
      <c r="V1008" s="432"/>
      <c r="W1008" s="432"/>
      <c r="X1008" s="432"/>
      <c r="Y1008" s="432"/>
      <c r="Z1008" s="432"/>
    </row>
    <row r="1009">
      <c r="A1009" s="450">
        <v>45854.0</v>
      </c>
      <c r="B1009" s="489">
        <f>A1009</f>
        <v>45854</v>
      </c>
      <c r="C1009" s="449" t="s">
        <v>1157</v>
      </c>
      <c r="D1009" s="449" t="s">
        <v>1183</v>
      </c>
      <c r="E1009" s="205">
        <v>3.13544867E8</v>
      </c>
      <c r="F1009" s="205">
        <v>1.830963821E9</v>
      </c>
      <c r="G1009" s="205">
        <v>11.0</v>
      </c>
      <c r="H1009" s="484">
        <f>SUM(G1009:G1010)</f>
        <v>111</v>
      </c>
      <c r="I1009" s="533" t="str">
        <f>IFS(H1009&gt;H1011,"W",H1009&lt;H1011,"L",H1009=H1011,"D")</f>
        <v>L</v>
      </c>
      <c r="J1009" s="547">
        <f t="array" ref="J1009">iferror(if(I1009="W",lookup(H1009,{5000,10000,25000,50000,70000,100000},{150,300,800,1700,2300,3500}),lookup(H1009,{5000,10000,25000,50000,70000,100000},{75,150,400,850,1150,1750})),0)</f>
        <v>0</v>
      </c>
      <c r="K1009" s="539"/>
      <c r="L1009" s="432"/>
      <c r="M1009" s="432"/>
      <c r="N1009" s="432"/>
      <c r="O1009" s="432"/>
      <c r="P1009" s="432"/>
      <c r="Q1009" s="432"/>
      <c r="R1009" s="432"/>
      <c r="S1009" s="432"/>
      <c r="T1009" s="432"/>
      <c r="U1009" s="432"/>
      <c r="V1009" s="432"/>
      <c r="W1009" s="432"/>
      <c r="X1009" s="432"/>
      <c r="Y1009" s="432"/>
      <c r="Z1009" s="432"/>
    </row>
    <row r="1010">
      <c r="A1010" s="450">
        <v>45854.0</v>
      </c>
      <c r="B1010" s="440"/>
      <c r="C1010" s="440"/>
      <c r="D1010" s="499"/>
      <c r="E1010" s="205" t="s">
        <v>434</v>
      </c>
      <c r="F1010" s="205">
        <v>7.82770339E8</v>
      </c>
      <c r="G1010" s="205">
        <v>100.0</v>
      </c>
      <c r="H1010" s="443"/>
      <c r="I1010" s="45"/>
      <c r="J1010" s="443"/>
      <c r="K1010" s="539"/>
      <c r="L1010" s="432"/>
      <c r="M1010" s="432"/>
      <c r="N1010" s="432"/>
      <c r="O1010" s="432"/>
      <c r="P1010" s="432"/>
      <c r="Q1010" s="432"/>
      <c r="R1010" s="432"/>
      <c r="S1010" s="432"/>
      <c r="T1010" s="432"/>
      <c r="U1010" s="432"/>
      <c r="V1010" s="432"/>
      <c r="W1010" s="432"/>
      <c r="X1010" s="432"/>
      <c r="Y1010" s="432"/>
      <c r="Z1010" s="432"/>
    </row>
    <row r="1011">
      <c r="A1011" s="450">
        <v>45854.0</v>
      </c>
      <c r="B1011" s="440"/>
      <c r="C1011" s="440"/>
      <c r="D1011" s="449" t="s">
        <v>1232</v>
      </c>
      <c r="E1011" s="205" t="s">
        <v>318</v>
      </c>
      <c r="F1011" s="205">
        <v>8.13080642E8</v>
      </c>
      <c r="G1011" s="205">
        <v>100.0</v>
      </c>
      <c r="H1011" s="484">
        <f>SUM(G1011:G1012)</f>
        <v>130</v>
      </c>
      <c r="I1011" s="533" t="str">
        <f>IFS(H1011&gt;H1009,"W",H1011&lt;H1009,"L",H1011=H1009,"D")</f>
        <v>W</v>
      </c>
      <c r="J1011" s="547">
        <f t="array" ref="J1011">iferror(if(I1011="W",lookup(H1011,{5000,10000,25000,50000,70000,100000},{150,300,800,1700,2300,3500}),lookup(H1011,{5000,10000,25000,50000,70000,100000},{75,150,400,850,1150,1750})),0)</f>
        <v>0</v>
      </c>
      <c r="K1011" s="539"/>
      <c r="L1011" s="432"/>
      <c r="M1011" s="432"/>
      <c r="N1011" s="432"/>
      <c r="O1011" s="432"/>
      <c r="P1011" s="432"/>
      <c r="Q1011" s="432"/>
      <c r="R1011" s="432"/>
      <c r="S1011" s="432"/>
      <c r="T1011" s="432"/>
      <c r="U1011" s="432"/>
      <c r="V1011" s="432"/>
      <c r="W1011" s="432"/>
      <c r="X1011" s="432"/>
      <c r="Y1011" s="432"/>
      <c r="Z1011" s="432"/>
    </row>
    <row r="1012">
      <c r="A1012" s="450">
        <v>45854.0</v>
      </c>
      <c r="B1012" s="443"/>
      <c r="C1012" s="443"/>
      <c r="D1012" s="499"/>
      <c r="E1012" s="205" t="s">
        <v>307</v>
      </c>
      <c r="F1012" s="205">
        <v>5.82217237E8</v>
      </c>
      <c r="G1012" s="205">
        <v>30.0</v>
      </c>
      <c r="H1012" s="443"/>
      <c r="I1012" s="45"/>
      <c r="J1012" s="443"/>
      <c r="K1012" s="539"/>
      <c r="L1012" s="432"/>
      <c r="M1012" s="432"/>
      <c r="N1012" s="432"/>
      <c r="O1012" s="432"/>
      <c r="P1012" s="432"/>
      <c r="Q1012" s="432"/>
      <c r="R1012" s="432"/>
      <c r="S1012" s="432"/>
      <c r="T1012" s="432"/>
      <c r="U1012" s="432"/>
      <c r="V1012" s="432"/>
      <c r="W1012" s="432"/>
      <c r="X1012" s="432"/>
      <c r="Y1012" s="432"/>
      <c r="Z1012" s="432"/>
    </row>
    <row r="1013">
      <c r="A1013" s="491">
        <v>45854.0</v>
      </c>
      <c r="B1013" s="492">
        <f>A1013</f>
        <v>45854</v>
      </c>
      <c r="C1013" s="493" t="s">
        <v>1160</v>
      </c>
      <c r="D1013" s="493" t="s">
        <v>1193</v>
      </c>
      <c r="E1013" s="494" t="s">
        <v>310</v>
      </c>
      <c r="F1013" s="496">
        <v>8.20511123E8</v>
      </c>
      <c r="G1013" s="496">
        <v>30.0</v>
      </c>
      <c r="H1013" s="495">
        <f>SUM(G1013:G1014)</f>
        <v>50</v>
      </c>
      <c r="I1013" s="533" t="str">
        <f>IFS(H1013&gt;H1015,"W",H1013&lt;H1015,"L",H1013=H1015,"D")</f>
        <v>L</v>
      </c>
      <c r="J1013" s="547">
        <f t="array" ref="J1013">iferror(if(I1013="W",lookup(H1013,{5000,10000,25000,50000,70000,100000},{150,300,800,1700,2300,3500}),lookup(H1013,{5000,10000,25000,50000,70000,100000},{75,150,400,850,1150,1750})),0)</f>
        <v>0</v>
      </c>
      <c r="K1013" s="539"/>
      <c r="L1013" s="432"/>
      <c r="M1013" s="432"/>
      <c r="N1013" s="432"/>
      <c r="O1013" s="432"/>
      <c r="P1013" s="432"/>
      <c r="Q1013" s="432"/>
      <c r="R1013" s="432"/>
      <c r="S1013" s="432"/>
      <c r="T1013" s="432"/>
      <c r="U1013" s="432"/>
      <c r="V1013" s="432"/>
      <c r="W1013" s="432"/>
      <c r="X1013" s="432"/>
      <c r="Y1013" s="432"/>
      <c r="Z1013" s="432"/>
    </row>
    <row r="1014">
      <c r="A1014" s="491">
        <v>45854.0</v>
      </c>
      <c r="B1014" s="440"/>
      <c r="C1014" s="440"/>
      <c r="D1014" s="499"/>
      <c r="E1014" s="496" t="s">
        <v>226</v>
      </c>
      <c r="F1014" s="496">
        <v>5.94266288E8</v>
      </c>
      <c r="G1014" s="496">
        <v>20.0</v>
      </c>
      <c r="H1014" s="443"/>
      <c r="I1014" s="45"/>
      <c r="J1014" s="443"/>
      <c r="K1014" s="539"/>
      <c r="L1014" s="432"/>
      <c r="M1014" s="432"/>
      <c r="N1014" s="432"/>
      <c r="O1014" s="432"/>
      <c r="P1014" s="432"/>
      <c r="Q1014" s="432"/>
      <c r="R1014" s="432"/>
      <c r="S1014" s="432"/>
      <c r="T1014" s="432"/>
      <c r="U1014" s="432"/>
      <c r="V1014" s="432"/>
      <c r="W1014" s="432"/>
      <c r="X1014" s="432"/>
      <c r="Y1014" s="432"/>
      <c r="Z1014" s="432"/>
    </row>
    <row r="1015">
      <c r="A1015" s="491">
        <v>45854.0</v>
      </c>
      <c r="B1015" s="440"/>
      <c r="C1015" s="440"/>
      <c r="D1015" s="493" t="s">
        <v>1203</v>
      </c>
      <c r="E1015" s="494" t="s">
        <v>342</v>
      </c>
      <c r="F1015" s="496">
        <v>6.15137564E8</v>
      </c>
      <c r="G1015" s="496">
        <v>2170.0</v>
      </c>
      <c r="H1015" s="495">
        <f>SUM(G1015:G1016)</f>
        <v>4371</v>
      </c>
      <c r="I1015" s="533" t="str">
        <f>IFS(H1015&gt;H1013,"W",H1015&lt;H1013,"L",H1015=H1013,"D")</f>
        <v>W</v>
      </c>
      <c r="J1015" s="547">
        <f t="array" ref="J1015">iferror(if(I1015="W",lookup(H1015,{5000,10000,25000,50000,70000,100000},{150,300,800,1700,2300,3500}),lookup(H1015,{5000,10000,25000,50000,70000,100000},{75,150,400,850,1150,1750})),0)</f>
        <v>0</v>
      </c>
      <c r="K1015" s="539"/>
      <c r="L1015" s="432"/>
      <c r="M1015" s="432"/>
      <c r="N1015" s="432"/>
      <c r="O1015" s="432"/>
      <c r="P1015" s="432"/>
      <c r="Q1015" s="432"/>
      <c r="R1015" s="432"/>
      <c r="S1015" s="432"/>
      <c r="T1015" s="432"/>
      <c r="U1015" s="432"/>
      <c r="V1015" s="432"/>
      <c r="W1015" s="432"/>
      <c r="X1015" s="432"/>
      <c r="Y1015" s="432"/>
      <c r="Z1015" s="432"/>
    </row>
    <row r="1016">
      <c r="A1016" s="491">
        <v>45854.0</v>
      </c>
      <c r="B1016" s="443"/>
      <c r="C1016" s="443"/>
      <c r="D1016" s="499"/>
      <c r="E1016" s="494" t="s">
        <v>343</v>
      </c>
      <c r="F1016" s="496">
        <v>1.677086379E9</v>
      </c>
      <c r="G1016" s="496">
        <v>2201.0</v>
      </c>
      <c r="H1016" s="443"/>
      <c r="I1016" s="45"/>
      <c r="J1016" s="443"/>
      <c r="K1016" s="539"/>
      <c r="L1016" s="432"/>
      <c r="M1016" s="432"/>
      <c r="N1016" s="432"/>
      <c r="O1016" s="432"/>
      <c r="P1016" s="432"/>
      <c r="Q1016" s="432"/>
      <c r="R1016" s="432"/>
      <c r="S1016" s="432"/>
      <c r="T1016" s="432"/>
      <c r="U1016" s="432"/>
      <c r="V1016" s="432"/>
      <c r="W1016" s="432"/>
      <c r="X1016" s="432"/>
      <c r="Y1016" s="432"/>
      <c r="Z1016" s="432"/>
    </row>
    <row r="1017">
      <c r="A1017" s="450">
        <v>45854.0</v>
      </c>
      <c r="B1017" s="489">
        <f>A1017</f>
        <v>45854</v>
      </c>
      <c r="C1017" s="449" t="s">
        <v>1161</v>
      </c>
      <c r="D1017" s="449" t="s">
        <v>1262</v>
      </c>
      <c r="E1017" s="205" t="s">
        <v>503</v>
      </c>
      <c r="F1017" s="205">
        <v>6.67784686E8</v>
      </c>
      <c r="G1017" s="205"/>
      <c r="H1017" s="484">
        <f>SUM(G1017:G1018)</f>
        <v>0</v>
      </c>
      <c r="I1017" s="533" t="str">
        <f>IFS(H1017&gt;H1019,"W",H1017&lt;H1019,"L",H1017=H1019,"D")</f>
        <v>D</v>
      </c>
      <c r="J1017" s="547">
        <f t="array" ref="J1017">iferror(if(I1017="W",lookup(H1017,{5000,10000,25000,50000,70000,100000},{150,300,800,1700,2300,3500}),lookup(H1017,{5000,10000,25000,50000,70000,100000},{75,150,400,850,1150,1750})),0)</f>
        <v>0</v>
      </c>
      <c r="K1017" s="498" t="s">
        <v>132</v>
      </c>
      <c r="L1017" s="432"/>
      <c r="M1017" s="432"/>
      <c r="N1017" s="432"/>
      <c r="O1017" s="432"/>
      <c r="P1017" s="432"/>
      <c r="Q1017" s="432"/>
      <c r="R1017" s="432"/>
      <c r="S1017" s="432"/>
      <c r="T1017" s="432"/>
      <c r="U1017" s="432"/>
      <c r="V1017" s="432"/>
      <c r="W1017" s="432"/>
      <c r="X1017" s="432"/>
      <c r="Y1017" s="432"/>
      <c r="Z1017" s="432"/>
    </row>
    <row r="1018">
      <c r="A1018" s="450">
        <v>45854.0</v>
      </c>
      <c r="B1018" s="440"/>
      <c r="C1018" s="440"/>
      <c r="D1018" s="499"/>
      <c r="E1018" s="205" t="s">
        <v>410</v>
      </c>
      <c r="F1018" s="205">
        <v>6.28822395E8</v>
      </c>
      <c r="G1018" s="205"/>
      <c r="H1018" s="443"/>
      <c r="I1018" s="45"/>
      <c r="J1018" s="443"/>
      <c r="K1018" s="498" t="s">
        <v>132</v>
      </c>
      <c r="L1018" s="432"/>
      <c r="M1018" s="432"/>
      <c r="N1018" s="432"/>
      <c r="O1018" s="432"/>
      <c r="P1018" s="432"/>
      <c r="Q1018" s="432"/>
      <c r="R1018" s="432"/>
      <c r="S1018" s="432"/>
      <c r="T1018" s="432"/>
      <c r="U1018" s="432"/>
      <c r="V1018" s="432"/>
      <c r="W1018" s="432"/>
      <c r="X1018" s="432"/>
      <c r="Y1018" s="432"/>
      <c r="Z1018" s="432"/>
    </row>
    <row r="1019">
      <c r="A1019" s="450">
        <v>45854.0</v>
      </c>
      <c r="B1019" s="440"/>
      <c r="C1019" s="440"/>
      <c r="D1019" s="449" t="s">
        <v>1263</v>
      </c>
      <c r="E1019" s="205"/>
      <c r="F1019" s="205"/>
      <c r="G1019" s="205"/>
      <c r="H1019" s="484">
        <f>SUM(G1019:G1020)</f>
        <v>0</v>
      </c>
      <c r="I1019" s="533" t="str">
        <f>IFS(H1019&gt;H1017,"W",H1019&lt;H1017,"L",H1019=H1017,"D")</f>
        <v>D</v>
      </c>
      <c r="J1019" s="547">
        <f t="array" ref="J1019">iferror(if(I1019="W",lookup(H1019,{5000,10000,25000,50000,70000,100000},{150,300,800,1700,2300,3500}),lookup(H1019,{5000,10000,25000,50000,70000,100000},{75,150,400,850,1150,1750})),0)</f>
        <v>0</v>
      </c>
      <c r="K1019" s="498" t="s">
        <v>132</v>
      </c>
      <c r="L1019" s="432"/>
      <c r="M1019" s="432"/>
      <c r="N1019" s="432"/>
      <c r="O1019" s="432"/>
      <c r="P1019" s="432"/>
      <c r="Q1019" s="432"/>
      <c r="R1019" s="432"/>
      <c r="S1019" s="432"/>
      <c r="T1019" s="432"/>
      <c r="U1019" s="432"/>
      <c r="V1019" s="432"/>
      <c r="W1019" s="432"/>
      <c r="X1019" s="432"/>
      <c r="Y1019" s="432"/>
      <c r="Z1019" s="432"/>
    </row>
    <row r="1020">
      <c r="A1020" s="450">
        <v>45854.0</v>
      </c>
      <c r="B1020" s="443"/>
      <c r="C1020" s="443"/>
      <c r="D1020" s="499"/>
      <c r="E1020" s="205"/>
      <c r="F1020" s="205"/>
      <c r="G1020" s="205"/>
      <c r="H1020" s="443"/>
      <c r="I1020" s="45"/>
      <c r="J1020" s="443"/>
      <c r="K1020" s="498" t="s">
        <v>132</v>
      </c>
      <c r="L1020" s="432"/>
      <c r="M1020" s="432"/>
      <c r="N1020" s="432"/>
      <c r="O1020" s="432"/>
      <c r="P1020" s="432"/>
      <c r="Q1020" s="432"/>
      <c r="R1020" s="432"/>
      <c r="S1020" s="432"/>
      <c r="T1020" s="432"/>
      <c r="U1020" s="432"/>
      <c r="V1020" s="432"/>
      <c r="W1020" s="432"/>
      <c r="X1020" s="432"/>
      <c r="Y1020" s="432"/>
      <c r="Z1020" s="432"/>
    </row>
    <row r="1021">
      <c r="A1021" s="491">
        <v>45854.0</v>
      </c>
      <c r="B1021" s="492">
        <f>A1021</f>
        <v>45854</v>
      </c>
      <c r="C1021" s="493" t="s">
        <v>1163</v>
      </c>
      <c r="D1021" s="493" t="s">
        <v>1197</v>
      </c>
      <c r="E1021" s="496" t="s">
        <v>582</v>
      </c>
      <c r="F1021" s="496">
        <v>8.32716992E8</v>
      </c>
      <c r="G1021" s="496">
        <v>8890.0</v>
      </c>
      <c r="H1021" s="495">
        <f>SUM(G1021:G1022)</f>
        <v>31021</v>
      </c>
      <c r="I1021" s="533" t="str">
        <f>IFS(H1021&gt;H1023,"W",H1021&lt;H1023,"L",H1021=H1023,"D")</f>
        <v>W</v>
      </c>
      <c r="J1021" s="547">
        <f t="array" ref="J1021">iferror(if(I1021="W",lookup(H1021,{5000,10000,25000,50000,70000,100000},{150,300,800,1700,2300,3500}),lookup(H1021,{5000,10000,25000,50000,70000,100000},{75,150,400,850,1150,1750})),0)</f>
        <v>800</v>
      </c>
      <c r="K1021" s="539"/>
      <c r="L1021" s="432"/>
      <c r="M1021" s="432"/>
      <c r="N1021" s="432"/>
      <c r="O1021" s="432"/>
      <c r="P1021" s="432"/>
      <c r="Q1021" s="432"/>
      <c r="R1021" s="432"/>
      <c r="S1021" s="432"/>
      <c r="T1021" s="432"/>
      <c r="U1021" s="432"/>
      <c r="V1021" s="432"/>
      <c r="W1021" s="432"/>
      <c r="X1021" s="432"/>
      <c r="Y1021" s="432"/>
      <c r="Z1021" s="432"/>
    </row>
    <row r="1022">
      <c r="A1022" s="491">
        <v>45854.0</v>
      </c>
      <c r="B1022" s="440"/>
      <c r="C1022" s="440"/>
      <c r="D1022" s="499"/>
      <c r="E1022" s="496" t="s">
        <v>633</v>
      </c>
      <c r="F1022" s="496">
        <v>6.89212116E8</v>
      </c>
      <c r="G1022" s="496">
        <v>22131.0</v>
      </c>
      <c r="H1022" s="443"/>
      <c r="I1022" s="45"/>
      <c r="J1022" s="443"/>
      <c r="K1022" s="539"/>
      <c r="L1022" s="432"/>
      <c r="M1022" s="432"/>
      <c r="N1022" s="432"/>
      <c r="O1022" s="432"/>
      <c r="P1022" s="432"/>
      <c r="Q1022" s="432"/>
      <c r="R1022" s="432"/>
      <c r="S1022" s="432"/>
      <c r="T1022" s="432"/>
      <c r="U1022" s="432"/>
      <c r="V1022" s="432"/>
      <c r="W1022" s="432"/>
      <c r="X1022" s="432"/>
      <c r="Y1022" s="432"/>
      <c r="Z1022" s="432"/>
    </row>
    <row r="1023">
      <c r="A1023" s="491">
        <v>45854.0</v>
      </c>
      <c r="B1023" s="440"/>
      <c r="C1023" s="440"/>
      <c r="D1023" s="493" t="s">
        <v>1198</v>
      </c>
      <c r="E1023" s="494" t="s">
        <v>434</v>
      </c>
      <c r="F1023" s="496">
        <v>7.82770339E8</v>
      </c>
      <c r="G1023" s="496">
        <v>390.0</v>
      </c>
      <c r="H1023" s="495">
        <f>SUM(G1023:G1024)</f>
        <v>690</v>
      </c>
      <c r="I1023" s="533" t="str">
        <f>IFS(H1023&gt;H1021,"W",H1023&lt;H1021,"L",H1023=H1021,"D")</f>
        <v>L</v>
      </c>
      <c r="J1023" s="547">
        <f t="array" ref="J1023">iferror(if(I1023="W",lookup(H1023,{5000,10000,25000,50000,70000,100000},{150,300,800,1700,2300,3500}),lookup(H1023,{5000,10000,25000,50000,70000,100000},{75,150,400,850,1150,1750})),0)</f>
        <v>0</v>
      </c>
      <c r="K1023" s="548" t="s">
        <v>1272</v>
      </c>
      <c r="L1023" s="432"/>
      <c r="M1023" s="432"/>
      <c r="N1023" s="432"/>
      <c r="O1023" s="432"/>
      <c r="P1023" s="432"/>
      <c r="Q1023" s="432"/>
      <c r="R1023" s="432"/>
      <c r="S1023" s="432"/>
      <c r="T1023" s="432"/>
      <c r="U1023" s="432"/>
      <c r="V1023" s="432"/>
      <c r="W1023" s="432"/>
      <c r="X1023" s="432"/>
      <c r="Y1023" s="432"/>
      <c r="Z1023" s="432"/>
    </row>
    <row r="1024">
      <c r="A1024" s="491">
        <v>45854.0</v>
      </c>
      <c r="B1024" s="443"/>
      <c r="C1024" s="443"/>
      <c r="D1024" s="499"/>
      <c r="E1024" s="494" t="s">
        <v>389</v>
      </c>
      <c r="F1024" s="496">
        <v>7.56066307E8</v>
      </c>
      <c r="G1024" s="496">
        <v>300.0</v>
      </c>
      <c r="H1024" s="443"/>
      <c r="I1024" s="45"/>
      <c r="J1024" s="443"/>
      <c r="K1024" s="539"/>
      <c r="L1024" s="432"/>
      <c r="M1024" s="432"/>
      <c r="N1024" s="432"/>
      <c r="O1024" s="432"/>
      <c r="P1024" s="432"/>
      <c r="Q1024" s="432"/>
      <c r="R1024" s="432"/>
      <c r="S1024" s="432"/>
      <c r="T1024" s="432"/>
      <c r="U1024" s="432"/>
      <c r="V1024" s="432"/>
      <c r="W1024" s="432"/>
      <c r="X1024" s="432"/>
      <c r="Y1024" s="432"/>
      <c r="Z1024" s="432"/>
    </row>
    <row r="1025">
      <c r="A1025" s="450">
        <v>45854.0</v>
      </c>
      <c r="B1025" s="489">
        <f>A1025</f>
        <v>45854</v>
      </c>
      <c r="C1025" s="449" t="s">
        <v>1166</v>
      </c>
      <c r="D1025" s="449" t="s">
        <v>1264</v>
      </c>
      <c r="E1025" s="205"/>
      <c r="F1025" s="205"/>
      <c r="G1025" s="205"/>
      <c r="H1025" s="484">
        <f>SUM(G1025:G1026)</f>
        <v>0</v>
      </c>
      <c r="I1025" s="533" t="str">
        <f>IFS(H1025&gt;H1027,"W",H1025&lt;H1027,"L",H1025=H1027,"D")</f>
        <v>D</v>
      </c>
      <c r="J1025" s="547">
        <f t="array" ref="J1025">iferror(if(I1025="W",lookup(H1025,{5000,10000,25000,50000,70000,100000},{150,300,800,1700,2300,3500}),lookup(H1025,{5000,10000,25000,50000,70000,100000},{75,150,400,850,1150,1750})),0)</f>
        <v>0</v>
      </c>
      <c r="K1025" s="549"/>
      <c r="L1025" s="432"/>
      <c r="M1025" s="432"/>
      <c r="N1025" s="432"/>
      <c r="O1025" s="432"/>
      <c r="P1025" s="432"/>
      <c r="Q1025" s="432"/>
      <c r="R1025" s="432"/>
      <c r="S1025" s="432"/>
      <c r="T1025" s="432"/>
      <c r="U1025" s="432"/>
      <c r="V1025" s="432"/>
      <c r="W1025" s="432"/>
      <c r="X1025" s="432"/>
      <c r="Y1025" s="432"/>
      <c r="Z1025" s="432"/>
    </row>
    <row r="1026">
      <c r="A1026" s="450">
        <v>45854.0</v>
      </c>
      <c r="B1026" s="440"/>
      <c r="C1026" s="440"/>
      <c r="D1026" s="499"/>
      <c r="E1026" s="205"/>
      <c r="F1026" s="205"/>
      <c r="G1026" s="205"/>
      <c r="H1026" s="443"/>
      <c r="I1026" s="45"/>
      <c r="J1026" s="443"/>
      <c r="K1026" s="549"/>
      <c r="L1026" s="432"/>
      <c r="M1026" s="432"/>
      <c r="N1026" s="432"/>
      <c r="O1026" s="432"/>
      <c r="P1026" s="432"/>
      <c r="Q1026" s="432"/>
      <c r="R1026" s="432"/>
      <c r="S1026" s="432"/>
      <c r="T1026" s="432"/>
      <c r="U1026" s="432"/>
      <c r="V1026" s="432"/>
      <c r="W1026" s="432"/>
      <c r="X1026" s="432"/>
      <c r="Y1026" s="432"/>
      <c r="Z1026" s="432"/>
    </row>
    <row r="1027">
      <c r="A1027" s="450">
        <v>45854.0</v>
      </c>
      <c r="B1027" s="440"/>
      <c r="C1027" s="440"/>
      <c r="D1027" s="449" t="s">
        <v>1265</v>
      </c>
      <c r="E1027" s="205" t="s">
        <v>544</v>
      </c>
      <c r="F1027" s="205">
        <v>8.24815462E8</v>
      </c>
      <c r="G1027" s="205"/>
      <c r="H1027" s="484">
        <f>SUM(G1027:G1028)</f>
        <v>0</v>
      </c>
      <c r="I1027" s="533" t="str">
        <f>IFS(H1027&gt;H1025,"W",H1027&lt;H1025,"L",H1027=H1025,"D")</f>
        <v>D</v>
      </c>
      <c r="J1027" s="547">
        <f t="array" ref="J1027">iferror(if(I1027="W",lookup(H1027,{5000,10000,25000,50000,70000,100000},{150,300,800,1700,2300,3500}),lookup(H1027,{5000,10000,25000,50000,70000,100000},{75,150,400,850,1150,1750})),0)</f>
        <v>0</v>
      </c>
      <c r="K1027" s="549"/>
      <c r="L1027" s="432"/>
      <c r="M1027" s="432"/>
      <c r="N1027" s="432"/>
      <c r="O1027" s="432"/>
      <c r="P1027" s="432"/>
      <c r="Q1027" s="432"/>
      <c r="R1027" s="432"/>
      <c r="S1027" s="432"/>
      <c r="T1027" s="432"/>
      <c r="U1027" s="432"/>
      <c r="V1027" s="432"/>
      <c r="W1027" s="432"/>
      <c r="X1027" s="432"/>
      <c r="Y1027" s="432"/>
      <c r="Z1027" s="432"/>
    </row>
    <row r="1028">
      <c r="A1028" s="450">
        <v>45854.0</v>
      </c>
      <c r="B1028" s="443"/>
      <c r="C1028" s="443"/>
      <c r="D1028" s="499"/>
      <c r="E1028" s="205" t="s">
        <v>905</v>
      </c>
      <c r="F1028" s="205">
        <v>7.37470773E8</v>
      </c>
      <c r="G1028" s="205"/>
      <c r="H1028" s="443"/>
      <c r="I1028" s="45"/>
      <c r="J1028" s="443"/>
      <c r="K1028" s="549"/>
      <c r="L1028" s="432"/>
      <c r="M1028" s="432"/>
      <c r="N1028" s="432"/>
      <c r="O1028" s="432"/>
      <c r="P1028" s="432"/>
      <c r="Q1028" s="432"/>
      <c r="R1028" s="432"/>
      <c r="S1028" s="432"/>
      <c r="T1028" s="432"/>
      <c r="U1028" s="432"/>
      <c r="V1028" s="432"/>
      <c r="W1028" s="432"/>
      <c r="X1028" s="432"/>
      <c r="Y1028" s="432"/>
      <c r="Z1028" s="432"/>
    </row>
    <row r="1029">
      <c r="A1029" s="491">
        <v>45854.0</v>
      </c>
      <c r="B1029" s="492">
        <f>A1029</f>
        <v>45854</v>
      </c>
      <c r="C1029" s="493" t="s">
        <v>1170</v>
      </c>
      <c r="D1029" s="493" t="s">
        <v>1253</v>
      </c>
      <c r="E1029" s="494" t="s">
        <v>634</v>
      </c>
      <c r="F1029" s="496">
        <v>5.37926844E8</v>
      </c>
      <c r="G1029" s="496"/>
      <c r="H1029" s="495">
        <f>SUM(G1029:G1030)</f>
        <v>0</v>
      </c>
      <c r="I1029" s="533" t="str">
        <f>IFS(H1029&gt;H1031,"W",H1029&lt;H1031,"L",H1029=H1031,"D")</f>
        <v>D</v>
      </c>
      <c r="J1029" s="547">
        <f t="array" ref="J1029">iferror(if(I1029="W",lookup(H1029,{5000,10000,25000,50000,70000,100000},{150,300,800,1700,2300,3500}),lookup(H1029,{5000,10000,25000,50000,70000,100000},{75,150,400,850,1150,1750})),0)</f>
        <v>0</v>
      </c>
      <c r="K1029" s="498" t="s">
        <v>353</v>
      </c>
      <c r="L1029" s="432"/>
      <c r="M1029" s="432"/>
      <c r="N1029" s="432"/>
      <c r="O1029" s="432"/>
      <c r="P1029" s="432"/>
      <c r="Q1029" s="432"/>
      <c r="R1029" s="432"/>
      <c r="S1029" s="432"/>
      <c r="T1029" s="432"/>
      <c r="U1029" s="432"/>
      <c r="V1029" s="432"/>
      <c r="W1029" s="432"/>
      <c r="X1029" s="432"/>
      <c r="Y1029" s="432"/>
      <c r="Z1029" s="432"/>
    </row>
    <row r="1030">
      <c r="A1030" s="491">
        <v>45854.0</v>
      </c>
      <c r="B1030" s="440"/>
      <c r="C1030" s="440"/>
      <c r="D1030" s="499"/>
      <c r="E1030" s="494" t="s">
        <v>644</v>
      </c>
      <c r="F1030" s="496">
        <v>7.08889645E8</v>
      </c>
      <c r="G1030" s="496"/>
      <c r="H1030" s="443"/>
      <c r="I1030" s="45"/>
      <c r="J1030" s="443"/>
      <c r="K1030" s="498" t="s">
        <v>353</v>
      </c>
      <c r="L1030" s="432"/>
      <c r="M1030" s="432"/>
      <c r="N1030" s="432"/>
      <c r="O1030" s="432"/>
      <c r="P1030" s="432"/>
      <c r="Q1030" s="432"/>
      <c r="R1030" s="432"/>
      <c r="S1030" s="432"/>
      <c r="T1030" s="432"/>
      <c r="U1030" s="432"/>
      <c r="V1030" s="432"/>
      <c r="W1030" s="432"/>
      <c r="X1030" s="432"/>
      <c r="Y1030" s="432"/>
      <c r="Z1030" s="432"/>
    </row>
    <row r="1031">
      <c r="A1031" s="491">
        <v>45854.0</v>
      </c>
      <c r="B1031" s="440"/>
      <c r="C1031" s="440"/>
      <c r="D1031" s="493" t="s">
        <v>1137</v>
      </c>
      <c r="E1031" s="494" t="s">
        <v>128</v>
      </c>
      <c r="F1031" s="496">
        <v>8.29202216E8</v>
      </c>
      <c r="G1031" s="496"/>
      <c r="H1031" s="495">
        <f>SUM(G1031:G1032)</f>
        <v>0</v>
      </c>
      <c r="I1031" s="533" t="str">
        <f>IFS(H1031&gt;H1029,"W",H1031&lt;H1029,"L",H1031=H1029,"D")</f>
        <v>D</v>
      </c>
      <c r="J1031" s="547">
        <f t="array" ref="J1031">iferror(if(I1031="W",lookup(H1031,{5000,10000,25000,50000,70000,100000},{150,300,800,1700,2300,3500}),lookup(H1031,{5000,10000,25000,50000,70000,100000},{75,150,400,850,1150,1750})),0)</f>
        <v>0</v>
      </c>
      <c r="K1031" s="498" t="s">
        <v>353</v>
      </c>
      <c r="L1031" s="432"/>
      <c r="M1031" s="432"/>
      <c r="N1031" s="432"/>
      <c r="O1031" s="432"/>
      <c r="P1031" s="432"/>
      <c r="Q1031" s="432"/>
      <c r="R1031" s="432"/>
      <c r="S1031" s="432"/>
      <c r="T1031" s="432"/>
      <c r="U1031" s="432"/>
      <c r="V1031" s="432"/>
      <c r="W1031" s="432"/>
      <c r="X1031" s="432"/>
      <c r="Y1031" s="432"/>
      <c r="Z1031" s="432"/>
    </row>
    <row r="1032">
      <c r="A1032" s="491">
        <v>45854.0</v>
      </c>
      <c r="B1032" s="443"/>
      <c r="C1032" s="443"/>
      <c r="D1032" s="499"/>
      <c r="E1032" s="494">
        <v>1.065142931E9</v>
      </c>
      <c r="F1032" s="496">
        <v>8.34713436E8</v>
      </c>
      <c r="G1032" s="496"/>
      <c r="H1032" s="443"/>
      <c r="I1032" s="45"/>
      <c r="J1032" s="443"/>
      <c r="K1032" s="498" t="s">
        <v>353</v>
      </c>
      <c r="L1032" s="432"/>
      <c r="M1032" s="432"/>
      <c r="N1032" s="432"/>
      <c r="O1032" s="432"/>
      <c r="P1032" s="432"/>
      <c r="Q1032" s="432"/>
      <c r="R1032" s="432"/>
      <c r="S1032" s="432"/>
      <c r="T1032" s="432"/>
      <c r="U1032" s="432"/>
      <c r="V1032" s="432"/>
      <c r="W1032" s="432"/>
      <c r="X1032" s="432"/>
      <c r="Y1032" s="432"/>
      <c r="Z1032" s="432"/>
    </row>
    <row r="1033">
      <c r="A1033" s="450">
        <v>45854.0</v>
      </c>
      <c r="B1033" s="489">
        <f>A1033</f>
        <v>45854</v>
      </c>
      <c r="C1033" s="449" t="s">
        <v>1172</v>
      </c>
      <c r="D1033" s="449" t="s">
        <v>1139</v>
      </c>
      <c r="E1033" s="205">
        <v>6.73519272E8</v>
      </c>
      <c r="F1033" s="205">
        <v>4.61321864E8</v>
      </c>
      <c r="G1033" s="205">
        <v>80.0</v>
      </c>
      <c r="H1033" s="484">
        <f>SUM(G1033:G1034)</f>
        <v>101</v>
      </c>
      <c r="I1033" s="533" t="str">
        <f>IFS(H1033&gt;H1035,"W",H1033&lt;H1035,"L",H1033=H1035,"D")</f>
        <v>L</v>
      </c>
      <c r="J1033" s="547">
        <f t="array" ref="J1033">iferror(if(I1033="W",lookup(H1033,{5000,10000,25000,50000,70000,100000},{150,300,800,1700,2300,3500}),lookup(H1033,{5000,10000,25000,50000,70000,100000},{75,150,400,850,1150,1750})),0)</f>
        <v>0</v>
      </c>
      <c r="K1033" s="539"/>
      <c r="L1033" s="432"/>
      <c r="M1033" s="432"/>
      <c r="N1033" s="432"/>
      <c r="O1033" s="432"/>
      <c r="P1033" s="432"/>
      <c r="Q1033" s="432"/>
      <c r="R1033" s="432"/>
      <c r="S1033" s="432"/>
      <c r="T1033" s="432"/>
      <c r="U1033" s="432"/>
      <c r="V1033" s="432"/>
      <c r="W1033" s="432"/>
      <c r="X1033" s="432"/>
      <c r="Y1033" s="432"/>
      <c r="Z1033" s="432"/>
    </row>
    <row r="1034">
      <c r="A1034" s="450">
        <v>45854.0</v>
      </c>
      <c r="B1034" s="440"/>
      <c r="C1034" s="440"/>
      <c r="D1034" s="499"/>
      <c r="E1034" s="205" t="s">
        <v>354</v>
      </c>
      <c r="F1034" s="205">
        <v>6.63505369E8</v>
      </c>
      <c r="G1034" s="205">
        <v>21.0</v>
      </c>
      <c r="H1034" s="443"/>
      <c r="I1034" s="45"/>
      <c r="J1034" s="443"/>
      <c r="K1034" s="539"/>
      <c r="L1034" s="432"/>
      <c r="M1034" s="432"/>
      <c r="N1034" s="432"/>
      <c r="O1034" s="432"/>
      <c r="P1034" s="432"/>
      <c r="Q1034" s="432"/>
      <c r="R1034" s="432"/>
      <c r="S1034" s="432"/>
      <c r="T1034" s="432"/>
      <c r="U1034" s="432"/>
      <c r="V1034" s="432"/>
      <c r="W1034" s="432"/>
      <c r="X1034" s="432"/>
      <c r="Y1034" s="432"/>
      <c r="Z1034" s="432"/>
    </row>
    <row r="1035">
      <c r="A1035" s="450">
        <v>45854.0</v>
      </c>
      <c r="B1035" s="440"/>
      <c r="C1035" s="440"/>
      <c r="D1035" s="449" t="s">
        <v>1225</v>
      </c>
      <c r="E1035" s="205" t="s">
        <v>226</v>
      </c>
      <c r="F1035" s="205">
        <v>5.94266288E8</v>
      </c>
      <c r="G1035" s="205">
        <v>70.0</v>
      </c>
      <c r="H1035" s="484">
        <f>SUM(G1035:G1036)</f>
        <v>370</v>
      </c>
      <c r="I1035" s="533" t="str">
        <f>IFS(H1035&gt;H1033,"W",H1035&lt;H1033,"L",H1035=H1033,"D")</f>
        <v>W</v>
      </c>
      <c r="J1035" s="547">
        <f t="array" ref="J1035">iferror(if(I1035="W",lookup(H1035,{5000,10000,25000,50000,70000,100000},{150,300,800,1700,2300,3500}),lookup(H1035,{5000,10000,25000,50000,70000,100000},{75,150,400,850,1150,1750})),0)</f>
        <v>0</v>
      </c>
      <c r="K1035" s="539"/>
      <c r="L1035" s="432"/>
      <c r="M1035" s="432"/>
      <c r="N1035" s="432"/>
      <c r="O1035" s="432"/>
      <c r="P1035" s="432"/>
      <c r="Q1035" s="432"/>
      <c r="R1035" s="432"/>
      <c r="S1035" s="432"/>
      <c r="T1035" s="432"/>
      <c r="U1035" s="432"/>
      <c r="V1035" s="432"/>
      <c r="W1035" s="432"/>
      <c r="X1035" s="432"/>
      <c r="Y1035" s="432"/>
      <c r="Z1035" s="432"/>
    </row>
    <row r="1036">
      <c r="A1036" s="450">
        <v>45854.0</v>
      </c>
      <c r="B1036" s="443"/>
      <c r="C1036" s="443"/>
      <c r="D1036" s="499"/>
      <c r="E1036" s="205" t="s">
        <v>219</v>
      </c>
      <c r="F1036" s="205">
        <v>8.05942612E8</v>
      </c>
      <c r="G1036" s="205">
        <v>300.0</v>
      </c>
      <c r="H1036" s="443"/>
      <c r="I1036" s="45"/>
      <c r="J1036" s="443"/>
      <c r="K1036" s="539"/>
      <c r="L1036" s="432"/>
      <c r="M1036" s="432"/>
      <c r="N1036" s="432"/>
      <c r="O1036" s="432"/>
      <c r="P1036" s="432"/>
      <c r="Q1036" s="432"/>
      <c r="R1036" s="432"/>
      <c r="S1036" s="432"/>
      <c r="T1036" s="432"/>
      <c r="U1036" s="432"/>
      <c r="V1036" s="432"/>
      <c r="W1036" s="432"/>
      <c r="X1036" s="432"/>
      <c r="Y1036" s="432"/>
      <c r="Z1036" s="432"/>
    </row>
    <row r="1037">
      <c r="A1037" s="491">
        <v>45854.0</v>
      </c>
      <c r="B1037" s="492">
        <f>A1037</f>
        <v>45854</v>
      </c>
      <c r="C1037" s="493" t="s">
        <v>1174</v>
      </c>
      <c r="D1037" s="493" t="s">
        <v>1255</v>
      </c>
      <c r="E1037" s="494" t="s">
        <v>1273</v>
      </c>
      <c r="F1037" s="496">
        <v>8.38710935E8</v>
      </c>
      <c r="G1037" s="496">
        <v>4571.0</v>
      </c>
      <c r="H1037" s="495">
        <f>SUM(G1037:G1038)</f>
        <v>4951</v>
      </c>
      <c r="I1037" s="533" t="str">
        <f>IFS(H1037&gt;H1039,"W",H1037&lt;H1039,"L",H1037=H1039,"D")</f>
        <v>W</v>
      </c>
      <c r="J1037" s="547">
        <f t="array" ref="J1037">iferror(if(I1037="W",lookup(H1037,{5000,10000,25000,50000,70000,100000},{150,300,800,1700,2300,3500}),lookup(H1037,{5000,10000,25000,50000,70000,100000},{75,150,400,850,1150,1750})),0)</f>
        <v>0</v>
      </c>
      <c r="K1037" s="549"/>
      <c r="L1037" s="432"/>
      <c r="M1037" s="432"/>
      <c r="N1037" s="432"/>
      <c r="O1037" s="432"/>
      <c r="P1037" s="432"/>
      <c r="Q1037" s="432"/>
      <c r="R1037" s="432"/>
      <c r="S1037" s="432"/>
      <c r="T1037" s="432"/>
      <c r="U1037" s="432"/>
      <c r="V1037" s="432"/>
      <c r="W1037" s="432"/>
      <c r="X1037" s="432"/>
      <c r="Y1037" s="432"/>
      <c r="Z1037" s="432"/>
    </row>
    <row r="1038">
      <c r="A1038" s="491">
        <v>45854.0</v>
      </c>
      <c r="B1038" s="440"/>
      <c r="C1038" s="440"/>
      <c r="D1038" s="499"/>
      <c r="E1038" s="494" t="s">
        <v>1274</v>
      </c>
      <c r="F1038" s="496">
        <v>6.39319241E8</v>
      </c>
      <c r="G1038" s="496">
        <v>380.0</v>
      </c>
      <c r="H1038" s="443"/>
      <c r="I1038" s="45"/>
      <c r="J1038" s="443"/>
      <c r="K1038" s="549"/>
      <c r="L1038" s="432"/>
      <c r="M1038" s="432"/>
      <c r="N1038" s="432"/>
      <c r="O1038" s="432"/>
      <c r="P1038" s="432"/>
      <c r="Q1038" s="432"/>
      <c r="R1038" s="432"/>
      <c r="S1038" s="432"/>
      <c r="T1038" s="432"/>
      <c r="U1038" s="432"/>
      <c r="V1038" s="432"/>
      <c r="W1038" s="432"/>
      <c r="X1038" s="432"/>
      <c r="Y1038" s="432"/>
      <c r="Z1038" s="432"/>
    </row>
    <row r="1039">
      <c r="A1039" s="491">
        <v>45854.0</v>
      </c>
      <c r="B1039" s="440"/>
      <c r="C1039" s="440"/>
      <c r="D1039" s="493" t="s">
        <v>1146</v>
      </c>
      <c r="E1039" s="496" t="s">
        <v>315</v>
      </c>
      <c r="F1039" s="496">
        <v>7.08889645E8</v>
      </c>
      <c r="G1039" s="496">
        <v>220.0</v>
      </c>
      <c r="H1039" s="495">
        <f>SUM(G1039:G1040)</f>
        <v>420</v>
      </c>
      <c r="I1039" s="533" t="str">
        <f>IFS(H1039&gt;H1037,"W",H1039&lt;H1037,"L",H1039=H1037,"D")</f>
        <v>L</v>
      </c>
      <c r="J1039" s="547">
        <f t="array" ref="J1039">iferror(if(I1039="W",lookup(H1039,{5000,10000,25000,50000,70000,100000},{150,300,800,1700,2300,3500}),lookup(H1039,{5000,10000,25000,50000,70000,100000},{75,150,400,850,1150,1750})),0)</f>
        <v>0</v>
      </c>
      <c r="K1039" s="549"/>
      <c r="L1039" s="432"/>
      <c r="M1039" s="432"/>
      <c r="N1039" s="432"/>
      <c r="O1039" s="432"/>
      <c r="P1039" s="432"/>
      <c r="Q1039" s="432"/>
      <c r="R1039" s="432"/>
      <c r="S1039" s="432"/>
      <c r="T1039" s="432"/>
      <c r="U1039" s="432"/>
      <c r="V1039" s="432"/>
      <c r="W1039" s="432"/>
      <c r="X1039" s="432"/>
      <c r="Y1039" s="432"/>
      <c r="Z1039" s="432"/>
    </row>
    <row r="1040">
      <c r="A1040" s="491">
        <v>45854.0</v>
      </c>
      <c r="B1040" s="443"/>
      <c r="C1040" s="443"/>
      <c r="D1040" s="499"/>
      <c r="E1040" s="496" t="s">
        <v>1275</v>
      </c>
      <c r="F1040" s="496">
        <v>8.28644872E8</v>
      </c>
      <c r="G1040" s="496">
        <v>200.0</v>
      </c>
      <c r="H1040" s="443"/>
      <c r="I1040" s="45"/>
      <c r="J1040" s="443"/>
      <c r="K1040" s="549"/>
      <c r="L1040" s="432"/>
      <c r="M1040" s="432"/>
      <c r="N1040" s="432"/>
      <c r="O1040" s="432"/>
      <c r="P1040" s="432"/>
      <c r="Q1040" s="432"/>
      <c r="R1040" s="432"/>
      <c r="S1040" s="432"/>
      <c r="T1040" s="432"/>
      <c r="U1040" s="432"/>
      <c r="V1040" s="432"/>
      <c r="W1040" s="432"/>
      <c r="X1040" s="432"/>
      <c r="Y1040" s="432"/>
      <c r="Z1040" s="432"/>
    </row>
    <row r="1041">
      <c r="A1041" s="479" t="s">
        <v>116</v>
      </c>
      <c r="B1041" s="480" t="s">
        <v>16</v>
      </c>
      <c r="C1041" s="430" t="s">
        <v>1039</v>
      </c>
      <c r="D1041" s="430" t="s">
        <v>118</v>
      </c>
      <c r="E1041" s="431" t="s">
        <v>1040</v>
      </c>
      <c r="F1041" s="430" t="s">
        <v>1041</v>
      </c>
      <c r="G1041" s="430" t="s">
        <v>121</v>
      </c>
      <c r="H1041" s="430" t="s">
        <v>1135</v>
      </c>
      <c r="I1041" s="430" t="s">
        <v>122</v>
      </c>
      <c r="J1041" s="430" t="s">
        <v>9</v>
      </c>
      <c r="K1041" s="431" t="s">
        <v>52</v>
      </c>
      <c r="L1041" s="432"/>
      <c r="M1041" s="432"/>
      <c r="N1041" s="432"/>
      <c r="O1041" s="432"/>
      <c r="P1041" s="432"/>
      <c r="Q1041" s="432"/>
      <c r="R1041" s="432"/>
      <c r="S1041" s="432"/>
      <c r="T1041" s="432"/>
      <c r="U1041" s="432"/>
      <c r="V1041" s="432"/>
      <c r="W1041" s="432"/>
      <c r="X1041" s="432"/>
      <c r="Y1041" s="432"/>
      <c r="Z1041" s="432"/>
    </row>
    <row r="1042">
      <c r="A1042" s="528">
        <v>45855.0</v>
      </c>
      <c r="B1042" s="482">
        <f>A1042</f>
        <v>45855</v>
      </c>
      <c r="C1042" s="483" t="s">
        <v>1136</v>
      </c>
      <c r="D1042" s="550" t="s">
        <v>1137</v>
      </c>
      <c r="E1042" s="536" t="s">
        <v>226</v>
      </c>
      <c r="F1042" s="536">
        <v>5.94266288E8</v>
      </c>
      <c r="G1042" s="536">
        <v>20.0</v>
      </c>
      <c r="H1042" s="532">
        <f>SUM(G1042:G1043)</f>
        <v>140</v>
      </c>
      <c r="I1042" s="533" t="str">
        <f>IFS(H1042&gt;H1044,"W",H1042&lt;H1044,"L",H1042=H1044,"D")</f>
        <v>L</v>
      </c>
      <c r="J1042" s="547">
        <f t="array" ref="J1042">iferror(if(I1042="W",lookup(H1042,{5000,10000,25000,50000,70000,100000},{150,300,800,1700,2300,3500}),lookup(H1042,{5000,10000,25000,50000,70000,100000},{75,150,400,850,1150,1750})),0)</f>
        <v>0</v>
      </c>
      <c r="K1042" s="539"/>
      <c r="L1042" s="432"/>
      <c r="M1042" s="432"/>
      <c r="N1042" s="432"/>
      <c r="O1042" s="432"/>
      <c r="P1042" s="432"/>
      <c r="Q1042" s="432"/>
      <c r="R1042" s="432"/>
      <c r="S1042" s="432"/>
      <c r="T1042" s="432"/>
      <c r="U1042" s="432"/>
      <c r="V1042" s="432"/>
      <c r="W1042" s="432"/>
      <c r="X1042" s="432"/>
      <c r="Y1042" s="432"/>
      <c r="Z1042" s="432"/>
    </row>
    <row r="1043">
      <c r="A1043" s="528">
        <v>45855.0</v>
      </c>
      <c r="B1043" s="441"/>
      <c r="C1043" s="441"/>
      <c r="D1043" s="486"/>
      <c r="E1043" s="531" t="s">
        <v>1276</v>
      </c>
      <c r="F1043" s="531">
        <v>8.30524061E8</v>
      </c>
      <c r="G1043" s="531">
        <v>120.0</v>
      </c>
      <c r="H1043" s="443"/>
      <c r="I1043" s="45"/>
      <c r="J1043" s="443"/>
      <c r="K1043" s="539"/>
      <c r="L1043" s="432"/>
      <c r="M1043" s="432"/>
      <c r="N1043" s="432"/>
      <c r="O1043" s="432"/>
      <c r="P1043" s="432"/>
      <c r="Q1043" s="432"/>
      <c r="R1043" s="432"/>
      <c r="S1043" s="432"/>
      <c r="T1043" s="432"/>
      <c r="U1043" s="432"/>
      <c r="V1043" s="432"/>
      <c r="W1043" s="432"/>
      <c r="X1043" s="432"/>
      <c r="Y1043" s="432"/>
      <c r="Z1043" s="432"/>
    </row>
    <row r="1044">
      <c r="A1044" s="528">
        <v>45855.0</v>
      </c>
      <c r="B1044" s="441"/>
      <c r="C1044" s="441"/>
      <c r="D1044" s="550" t="s">
        <v>1139</v>
      </c>
      <c r="E1044" s="537" t="s">
        <v>1277</v>
      </c>
      <c r="F1044" s="536">
        <v>8.05942612E8</v>
      </c>
      <c r="G1044" s="536">
        <v>140.0</v>
      </c>
      <c r="H1044" s="532">
        <f>SUM(G1044:G1045)</f>
        <v>170</v>
      </c>
      <c r="I1044" s="533" t="str">
        <f>IFS(H1044&gt;H1042,"W",H1044&lt;H1042,"L",H1044=H1042,"D")</f>
        <v>W</v>
      </c>
      <c r="J1044" s="547">
        <f t="array" ref="J1044">iferror(if(I1044="W",lookup(H1044,{5000,10000,25000,50000,70000,100000},{150,300,800,1700,2300,3500}),lookup(H1044,{5000,10000,25000,50000,70000,100000},{75,150,400,850,1150,1750})),0)</f>
        <v>0</v>
      </c>
      <c r="K1044" s="539"/>
      <c r="L1044" s="432"/>
      <c r="M1044" s="432"/>
      <c r="N1044" s="432"/>
      <c r="O1044" s="432"/>
      <c r="P1044" s="432"/>
      <c r="Q1044" s="432"/>
      <c r="R1044" s="432"/>
      <c r="S1044" s="432"/>
      <c r="T1044" s="432"/>
      <c r="U1044" s="432"/>
      <c r="V1044" s="432"/>
      <c r="W1044" s="432"/>
      <c r="X1044" s="432"/>
      <c r="Y1044" s="432"/>
      <c r="Z1044" s="432"/>
    </row>
    <row r="1045">
      <c r="A1045" s="528">
        <v>45855.0</v>
      </c>
      <c r="B1045" s="45"/>
      <c r="C1045" s="45"/>
      <c r="D1045" s="486"/>
      <c r="E1045" s="537" t="s">
        <v>868</v>
      </c>
      <c r="F1045" s="531">
        <v>6.63505369E8</v>
      </c>
      <c r="G1045" s="531">
        <v>30.0</v>
      </c>
      <c r="H1045" s="443"/>
      <c r="I1045" s="45"/>
      <c r="J1045" s="443"/>
      <c r="K1045" s="539"/>
      <c r="L1045" s="432"/>
      <c r="M1045" s="432"/>
      <c r="N1045" s="432"/>
      <c r="O1045" s="432"/>
      <c r="P1045" s="432"/>
      <c r="Q1045" s="432"/>
      <c r="R1045" s="432"/>
      <c r="S1045" s="432"/>
      <c r="T1045" s="432"/>
      <c r="U1045" s="432"/>
      <c r="V1045" s="432"/>
      <c r="W1045" s="432"/>
      <c r="X1045" s="432"/>
      <c r="Y1045" s="432"/>
      <c r="Z1045" s="432"/>
    </row>
    <row r="1046">
      <c r="A1046" s="528">
        <v>45855.0</v>
      </c>
      <c r="B1046" s="482">
        <f>A1046</f>
        <v>45855</v>
      </c>
      <c r="C1046" s="483" t="s">
        <v>1141</v>
      </c>
      <c r="D1046" s="550" t="s">
        <v>1225</v>
      </c>
      <c r="E1046" s="101" t="s">
        <v>611</v>
      </c>
      <c r="F1046" s="536">
        <v>4.64680746E8</v>
      </c>
      <c r="G1046" s="536">
        <v>3020.0</v>
      </c>
      <c r="H1046" s="532">
        <f>SUM(G1046:G1047)</f>
        <v>6370</v>
      </c>
      <c r="I1046" s="533" t="str">
        <f>IFS(H1046&gt;H1048,"W",H1046&lt;H1048,"L",H1046=H1048,"D")</f>
        <v>W</v>
      </c>
      <c r="J1046" s="547">
        <f t="array" ref="J1046">iferror(if(I1046="W",lookup(H1046,{5000,10000,25000,50000,70000,100000},{150,300,800,1700,2300,3500}),lookup(H1046,{5000,10000,25000,50000,70000,100000},{75,150,400,850,1150,1750})),0)</f>
        <v>150</v>
      </c>
      <c r="K1046" s="539"/>
      <c r="L1046" s="432"/>
      <c r="M1046" s="432"/>
      <c r="N1046" s="432"/>
      <c r="O1046" s="432"/>
      <c r="P1046" s="432"/>
      <c r="Q1046" s="432"/>
      <c r="R1046" s="432"/>
      <c r="S1046" s="432"/>
      <c r="T1046" s="432"/>
      <c r="U1046" s="432"/>
      <c r="V1046" s="432"/>
      <c r="W1046" s="432"/>
      <c r="X1046" s="432"/>
      <c r="Y1046" s="432"/>
      <c r="Z1046" s="432"/>
    </row>
    <row r="1047">
      <c r="A1047" s="528">
        <v>45855.0</v>
      </c>
      <c r="B1047" s="441"/>
      <c r="C1047" s="441"/>
      <c r="D1047" s="486"/>
      <c r="E1047" s="551" t="s">
        <v>1212</v>
      </c>
      <c r="F1047" s="531">
        <v>7.33753743E8</v>
      </c>
      <c r="G1047" s="531">
        <v>3350.0</v>
      </c>
      <c r="H1047" s="443"/>
      <c r="I1047" s="45"/>
      <c r="J1047" s="443"/>
      <c r="K1047" s="539"/>
      <c r="L1047" s="432"/>
      <c r="M1047" s="432"/>
      <c r="N1047" s="432"/>
      <c r="O1047" s="432"/>
      <c r="P1047" s="432"/>
      <c r="Q1047" s="432"/>
      <c r="R1047" s="432"/>
      <c r="S1047" s="432"/>
      <c r="T1047" s="432"/>
      <c r="U1047" s="432"/>
      <c r="V1047" s="432"/>
      <c r="W1047" s="432"/>
      <c r="X1047" s="432"/>
      <c r="Y1047" s="432"/>
      <c r="Z1047" s="432"/>
    </row>
    <row r="1048">
      <c r="A1048" s="528">
        <v>45855.0</v>
      </c>
      <c r="B1048" s="441"/>
      <c r="C1048" s="441"/>
      <c r="D1048" s="550" t="s">
        <v>1255</v>
      </c>
      <c r="E1048" s="155" t="s">
        <v>450</v>
      </c>
      <c r="F1048" s="536">
        <v>8.05153117E8</v>
      </c>
      <c r="G1048" s="536">
        <v>100.0</v>
      </c>
      <c r="H1048" s="532">
        <f>SUM(G1048:G1049)</f>
        <v>4841</v>
      </c>
      <c r="I1048" s="533" t="str">
        <f>IFS(H1048&gt;H1046,"W",H1048&lt;H1046,"L",H1048=H1046,"D")</f>
        <v>L</v>
      </c>
      <c r="J1048" s="547">
        <f t="array" ref="J1048">iferror(if(I1048="W",lookup(H1048,{5000,10000,25000,50000,70000,100000},{150,300,800,1700,2300,3500}),lookup(H1048,{5000,10000,25000,50000,70000,100000},{75,150,400,850,1150,1750})),0)</f>
        <v>0</v>
      </c>
      <c r="K1048" s="539"/>
      <c r="L1048" s="432"/>
      <c r="M1048" s="432"/>
      <c r="N1048" s="432"/>
      <c r="O1048" s="432"/>
      <c r="P1048" s="432"/>
      <c r="Q1048" s="432"/>
      <c r="R1048" s="432"/>
      <c r="S1048" s="432"/>
      <c r="T1048" s="432"/>
      <c r="U1048" s="432"/>
      <c r="V1048" s="432"/>
      <c r="W1048" s="432"/>
      <c r="X1048" s="432"/>
      <c r="Y1048" s="432"/>
      <c r="Z1048" s="432"/>
    </row>
    <row r="1049">
      <c r="A1049" s="528">
        <v>45855.0</v>
      </c>
      <c r="B1049" s="45"/>
      <c r="C1049" s="45"/>
      <c r="D1049" s="486"/>
      <c r="E1049" s="543" t="s">
        <v>1275</v>
      </c>
      <c r="F1049" s="531">
        <v>8.28644872E8</v>
      </c>
      <c r="G1049" s="531">
        <v>4741.0</v>
      </c>
      <c r="H1049" s="443"/>
      <c r="I1049" s="45"/>
      <c r="J1049" s="443"/>
      <c r="K1049" s="539"/>
      <c r="L1049" s="432"/>
      <c r="M1049" s="432"/>
      <c r="N1049" s="432"/>
      <c r="O1049" s="432"/>
      <c r="P1049" s="432"/>
      <c r="Q1049" s="432"/>
      <c r="R1049" s="432"/>
      <c r="S1049" s="432"/>
      <c r="T1049" s="432"/>
      <c r="U1049" s="432"/>
      <c r="V1049" s="432"/>
      <c r="W1049" s="432"/>
      <c r="X1049" s="432"/>
      <c r="Y1049" s="432"/>
      <c r="Z1049" s="432"/>
    </row>
    <row r="1050">
      <c r="A1050" s="528">
        <v>45855.0</v>
      </c>
      <c r="B1050" s="482">
        <f>A1050</f>
        <v>45855</v>
      </c>
      <c r="C1050" s="483" t="s">
        <v>1142</v>
      </c>
      <c r="D1050" s="550" t="s">
        <v>1146</v>
      </c>
      <c r="E1050" s="536"/>
      <c r="F1050" s="535"/>
      <c r="G1050" s="535"/>
      <c r="H1050" s="532">
        <f>SUM(G1050:G1051)</f>
        <v>0</v>
      </c>
      <c r="I1050" s="533" t="str">
        <f>IFS(H1050&gt;H1052,"W",H1050&lt;H1052,"L",H1050=H1052,"D")</f>
        <v>D</v>
      </c>
      <c r="J1050" s="547">
        <f t="array" ref="J1050">iferror(if(I1050="W",lookup(H1050,{5000,10000,25000,50000,70000,100000},{150,300,800,1700,2300,3500}),lookup(H1050,{5000,10000,25000,50000,70000,100000},{75,150,400,850,1150,1750})),0)</f>
        <v>0</v>
      </c>
      <c r="K1050" s="539"/>
      <c r="L1050" s="432"/>
      <c r="M1050" s="432"/>
      <c r="N1050" s="432"/>
      <c r="O1050" s="432"/>
      <c r="P1050" s="432"/>
      <c r="Q1050" s="432"/>
      <c r="R1050" s="432"/>
      <c r="S1050" s="432"/>
      <c r="T1050" s="432"/>
      <c r="U1050" s="432"/>
      <c r="V1050" s="432"/>
      <c r="W1050" s="432"/>
      <c r="X1050" s="432"/>
      <c r="Y1050" s="432"/>
      <c r="Z1050" s="432"/>
    </row>
    <row r="1051">
      <c r="A1051" s="528">
        <v>45855.0</v>
      </c>
      <c r="B1051" s="441"/>
      <c r="C1051" s="441"/>
      <c r="D1051" s="486"/>
      <c r="E1051" s="531"/>
      <c r="F1051" s="530"/>
      <c r="G1051" s="530"/>
      <c r="H1051" s="443"/>
      <c r="I1051" s="45"/>
      <c r="J1051" s="443"/>
      <c r="K1051" s="539"/>
      <c r="L1051" s="432"/>
      <c r="M1051" s="432"/>
      <c r="N1051" s="432"/>
      <c r="O1051" s="432"/>
      <c r="P1051" s="432"/>
      <c r="Q1051" s="432"/>
      <c r="R1051" s="432"/>
      <c r="S1051" s="432"/>
      <c r="T1051" s="432"/>
      <c r="U1051" s="432"/>
      <c r="V1051" s="432"/>
      <c r="W1051" s="432"/>
      <c r="X1051" s="432"/>
      <c r="Y1051" s="432"/>
      <c r="Z1051" s="432"/>
    </row>
    <row r="1052">
      <c r="A1052" s="528">
        <v>45855.0</v>
      </c>
      <c r="B1052" s="441"/>
      <c r="C1052" s="441"/>
      <c r="D1052" s="550" t="s">
        <v>1256</v>
      </c>
      <c r="E1052" s="552"/>
      <c r="F1052" s="535"/>
      <c r="G1052" s="535"/>
      <c r="H1052" s="532">
        <f>SUM(G1052:G1053)</f>
        <v>0</v>
      </c>
      <c r="I1052" s="533" t="str">
        <f>IFS(H1052&gt;H1050,"W",H1052&lt;H1050,"L",H1052=H1050,"D")</f>
        <v>D</v>
      </c>
      <c r="J1052" s="547">
        <f t="array" ref="J1052">iferror(if(I1052="W",lookup(H1052,{5000,10000,25000,50000,70000,100000},{150,300,800,1700,2300,3500}),lookup(H1052,{5000,10000,25000,50000,70000,100000},{75,150,400,850,1150,1750})),0)</f>
        <v>0</v>
      </c>
      <c r="K1052" s="539"/>
      <c r="L1052" s="432"/>
      <c r="M1052" s="432"/>
      <c r="N1052" s="432"/>
      <c r="O1052" s="432"/>
      <c r="P1052" s="432"/>
      <c r="Q1052" s="432"/>
      <c r="R1052" s="432"/>
      <c r="S1052" s="432"/>
      <c r="T1052" s="432"/>
      <c r="U1052" s="432"/>
      <c r="V1052" s="432"/>
      <c r="W1052" s="432"/>
      <c r="X1052" s="432"/>
      <c r="Y1052" s="432"/>
      <c r="Z1052" s="432"/>
    </row>
    <row r="1053">
      <c r="A1053" s="528">
        <v>45855.0</v>
      </c>
      <c r="B1053" s="45"/>
      <c r="C1053" s="45"/>
      <c r="D1053" s="486"/>
      <c r="E1053" s="553"/>
      <c r="F1053" s="530"/>
      <c r="G1053" s="530"/>
      <c r="H1053" s="443"/>
      <c r="I1053" s="45"/>
      <c r="J1053" s="443"/>
      <c r="K1053" s="539"/>
      <c r="L1053" s="432"/>
      <c r="M1053" s="432"/>
      <c r="N1053" s="432"/>
      <c r="O1053" s="432"/>
      <c r="P1053" s="432"/>
      <c r="Q1053" s="432"/>
      <c r="R1053" s="432"/>
      <c r="S1053" s="432"/>
      <c r="T1053" s="432"/>
      <c r="U1053" s="432"/>
      <c r="V1053" s="432"/>
      <c r="W1053" s="432"/>
      <c r="X1053" s="432"/>
      <c r="Y1053" s="432"/>
      <c r="Z1053" s="432"/>
    </row>
    <row r="1054">
      <c r="A1054" s="528">
        <v>45855.0</v>
      </c>
      <c r="B1054" s="482">
        <f>A1054</f>
        <v>45855</v>
      </c>
      <c r="C1054" s="483" t="s">
        <v>1144</v>
      </c>
      <c r="D1054" s="550" t="s">
        <v>1257</v>
      </c>
      <c r="E1054" s="542" t="s">
        <v>250</v>
      </c>
      <c r="F1054" s="536">
        <v>7.31817112E8</v>
      </c>
      <c r="G1054" s="536">
        <v>2041.0</v>
      </c>
      <c r="H1054" s="532">
        <f>SUM(G1054:G1055)</f>
        <v>10051</v>
      </c>
      <c r="I1054" s="533" t="str">
        <f>IFS(H1054&gt;H1056,"W",H1054&lt;H1056,"L",H1054=H1056,"D")</f>
        <v>W</v>
      </c>
      <c r="J1054" s="547">
        <f t="array" ref="J1054">iferror(if(I1054="W",lookup(H1054,{5000,10000,25000,50000,70000,100000},{150,300,800,1700,2300,3500}),lookup(H1054,{5000,10000,25000,50000,70000,100000},{75,150,400,850,1150,1750})),0)</f>
        <v>300</v>
      </c>
      <c r="K1054" s="539"/>
      <c r="L1054" s="432"/>
      <c r="M1054" s="432"/>
      <c r="N1054" s="432"/>
      <c r="O1054" s="432"/>
      <c r="P1054" s="432"/>
      <c r="Q1054" s="432"/>
      <c r="R1054" s="432"/>
      <c r="S1054" s="432"/>
      <c r="T1054" s="432"/>
      <c r="U1054" s="432"/>
      <c r="V1054" s="432"/>
      <c r="W1054" s="432"/>
      <c r="X1054" s="432"/>
      <c r="Y1054" s="432"/>
      <c r="Z1054" s="432"/>
    </row>
    <row r="1055">
      <c r="A1055" s="528">
        <v>45855.0</v>
      </c>
      <c r="B1055" s="441"/>
      <c r="C1055" s="441"/>
      <c r="D1055" s="486"/>
      <c r="E1055" s="542" t="s">
        <v>460</v>
      </c>
      <c r="F1055" s="531">
        <v>8.06954002E8</v>
      </c>
      <c r="G1055" s="531">
        <v>8010.0</v>
      </c>
      <c r="H1055" s="443"/>
      <c r="I1055" s="45"/>
      <c r="J1055" s="443"/>
      <c r="K1055" s="539"/>
      <c r="L1055" s="432"/>
      <c r="M1055" s="432"/>
      <c r="N1055" s="432"/>
      <c r="O1055" s="432"/>
      <c r="P1055" s="432"/>
      <c r="Q1055" s="432"/>
      <c r="R1055" s="432"/>
      <c r="S1055" s="432"/>
      <c r="T1055" s="432"/>
      <c r="U1055" s="432"/>
      <c r="V1055" s="432"/>
      <c r="W1055" s="432"/>
      <c r="X1055" s="432"/>
      <c r="Y1055" s="432"/>
      <c r="Z1055" s="432"/>
    </row>
    <row r="1056">
      <c r="A1056" s="528">
        <v>45855.0</v>
      </c>
      <c r="B1056" s="441"/>
      <c r="C1056" s="441"/>
      <c r="D1056" s="550" t="s">
        <v>1164</v>
      </c>
      <c r="E1056" s="165">
        <v>3.13544867E8</v>
      </c>
      <c r="F1056" s="536">
        <v>1.830963821E9</v>
      </c>
      <c r="G1056" s="536">
        <v>1230.0</v>
      </c>
      <c r="H1056" s="532">
        <f>SUM(G1056:G1057)</f>
        <v>3140</v>
      </c>
      <c r="I1056" s="533" t="str">
        <f>IFS(H1056&gt;H1054,"W",H1056&lt;H1054,"L",H1056=H1054,"D")</f>
        <v>L</v>
      </c>
      <c r="J1056" s="547">
        <f t="array" ref="J1056">iferror(if(I1056="W",lookup(H1056,{5000,10000,25000,50000,70000,100000},{150,300,800,1700,2300,3500}),lookup(H1056,{5000,10000,25000,50000,70000,100000},{75,150,400,850,1150,1750})),0)</f>
        <v>0</v>
      </c>
      <c r="K1056" s="539"/>
      <c r="L1056" s="432"/>
      <c r="M1056" s="432"/>
      <c r="N1056" s="432"/>
      <c r="O1056" s="432"/>
      <c r="P1056" s="432"/>
      <c r="Q1056" s="432"/>
      <c r="R1056" s="432"/>
      <c r="S1056" s="432"/>
      <c r="T1056" s="432"/>
      <c r="U1056" s="432"/>
      <c r="V1056" s="432"/>
      <c r="W1056" s="432"/>
      <c r="X1056" s="432"/>
      <c r="Y1056" s="432"/>
      <c r="Z1056" s="432"/>
    </row>
    <row r="1057">
      <c r="A1057" s="528">
        <v>45855.0</v>
      </c>
      <c r="B1057" s="45"/>
      <c r="C1057" s="45"/>
      <c r="D1057" s="486"/>
      <c r="E1057" s="165" t="s">
        <v>389</v>
      </c>
      <c r="F1057" s="531">
        <v>7.56066307E8</v>
      </c>
      <c r="G1057" s="531">
        <v>1910.0</v>
      </c>
      <c r="H1057" s="443"/>
      <c r="I1057" s="45"/>
      <c r="J1057" s="443"/>
      <c r="K1057" s="539"/>
      <c r="L1057" s="432"/>
      <c r="M1057" s="432"/>
      <c r="N1057" s="432"/>
      <c r="O1057" s="432"/>
      <c r="P1057" s="432"/>
      <c r="Q1057" s="432"/>
      <c r="R1057" s="432"/>
      <c r="S1057" s="432"/>
      <c r="T1057" s="432"/>
      <c r="U1057" s="432"/>
      <c r="V1057" s="432"/>
      <c r="W1057" s="432"/>
      <c r="X1057" s="432"/>
      <c r="Y1057" s="432"/>
      <c r="Z1057" s="432"/>
    </row>
    <row r="1058">
      <c r="A1058" s="528">
        <v>45855.0</v>
      </c>
      <c r="B1058" s="482">
        <f>A1058</f>
        <v>45855</v>
      </c>
      <c r="C1058" s="483" t="s">
        <v>1147</v>
      </c>
      <c r="D1058" s="550" t="s">
        <v>1258</v>
      </c>
      <c r="E1058" s="535" t="s">
        <v>182</v>
      </c>
      <c r="F1058" s="536">
        <v>7.80109818E8</v>
      </c>
      <c r="G1058" s="535"/>
      <c r="H1058" s="532">
        <f>SUM(G1058:G1059)</f>
        <v>0</v>
      </c>
      <c r="I1058" s="533" t="str">
        <f>IFS(H1058&gt;H1060,"W",H1058&lt;H1060,"L",H1058=H1060,"D")</f>
        <v>D</v>
      </c>
      <c r="J1058" s="547">
        <f t="array" ref="J1058">iferror(if(I1058="W",lookup(H1058,{5000,10000,25000,50000,70000,100000},{150,300,800,1700,2300,3500}),lookup(H1058,{5000,10000,25000,50000,70000,100000},{75,150,400,850,1150,1750})),0)</f>
        <v>0</v>
      </c>
      <c r="K1058" s="498" t="s">
        <v>132</v>
      </c>
      <c r="L1058" s="432"/>
      <c r="M1058" s="432"/>
      <c r="N1058" s="432"/>
      <c r="O1058" s="432"/>
      <c r="P1058" s="432"/>
      <c r="Q1058" s="432"/>
      <c r="R1058" s="432"/>
      <c r="S1058" s="432"/>
      <c r="T1058" s="432"/>
      <c r="U1058" s="432"/>
      <c r="V1058" s="432"/>
      <c r="W1058" s="432"/>
      <c r="X1058" s="432"/>
      <c r="Y1058" s="432"/>
      <c r="Z1058" s="432"/>
    </row>
    <row r="1059">
      <c r="A1059" s="528">
        <v>45855.0</v>
      </c>
      <c r="B1059" s="441"/>
      <c r="C1059" s="441"/>
      <c r="D1059" s="486"/>
      <c r="E1059" s="530"/>
      <c r="F1059" s="530"/>
      <c r="G1059" s="530"/>
      <c r="H1059" s="443"/>
      <c r="I1059" s="45"/>
      <c r="J1059" s="443"/>
      <c r="K1059" s="498" t="s">
        <v>132</v>
      </c>
      <c r="L1059" s="432"/>
      <c r="M1059" s="432"/>
      <c r="N1059" s="432"/>
      <c r="O1059" s="432"/>
      <c r="P1059" s="432"/>
      <c r="Q1059" s="432"/>
      <c r="R1059" s="432"/>
      <c r="S1059" s="432"/>
      <c r="T1059" s="432"/>
      <c r="U1059" s="432"/>
      <c r="V1059" s="432"/>
      <c r="W1059" s="432"/>
      <c r="X1059" s="432"/>
      <c r="Y1059" s="432"/>
      <c r="Z1059" s="432"/>
    </row>
    <row r="1060">
      <c r="A1060" s="528">
        <v>45855.0</v>
      </c>
      <c r="B1060" s="441"/>
      <c r="C1060" s="441"/>
      <c r="D1060" s="550" t="s">
        <v>1259</v>
      </c>
      <c r="E1060" s="155" t="s">
        <v>450</v>
      </c>
      <c r="F1060" s="536">
        <v>8.05153117E8</v>
      </c>
      <c r="G1060" s="535"/>
      <c r="H1060" s="532">
        <f>SUM(G1060:G1061)</f>
        <v>0</v>
      </c>
      <c r="I1060" s="533" t="str">
        <f>IFS(H1060&gt;H1058,"W",H1060&lt;H1058,"L",H1060=H1058,"D")</f>
        <v>D</v>
      </c>
      <c r="J1060" s="547">
        <f t="array" ref="J1060">iferror(if(I1060="W",lookup(H1060,{5000,10000,25000,50000,70000,100000},{150,300,800,1700,2300,3500}),lookup(H1060,{5000,10000,25000,50000,70000,100000},{75,150,400,850,1150,1750})),0)</f>
        <v>0</v>
      </c>
      <c r="K1060" s="498" t="s">
        <v>132</v>
      </c>
      <c r="L1060" s="432"/>
      <c r="M1060" s="432"/>
      <c r="N1060" s="432"/>
      <c r="O1060" s="432"/>
      <c r="P1060" s="432"/>
      <c r="Q1060" s="432"/>
      <c r="R1060" s="432"/>
      <c r="S1060" s="432"/>
      <c r="T1060" s="432"/>
      <c r="U1060" s="432"/>
      <c r="V1060" s="432"/>
      <c r="W1060" s="432"/>
      <c r="X1060" s="432"/>
      <c r="Y1060" s="432"/>
      <c r="Z1060" s="432"/>
    </row>
    <row r="1061">
      <c r="A1061" s="528">
        <v>45855.0</v>
      </c>
      <c r="B1061" s="45"/>
      <c r="C1061" s="45"/>
      <c r="D1061" s="486"/>
      <c r="E1061" s="543" t="s">
        <v>315</v>
      </c>
      <c r="F1061" s="531">
        <v>7.08889645E8</v>
      </c>
      <c r="G1061" s="530"/>
      <c r="H1061" s="443"/>
      <c r="I1061" s="45"/>
      <c r="J1061" s="443"/>
      <c r="K1061" s="498" t="s">
        <v>132</v>
      </c>
      <c r="L1061" s="432"/>
      <c r="M1061" s="432"/>
      <c r="N1061" s="432"/>
      <c r="O1061" s="432"/>
      <c r="P1061" s="432"/>
      <c r="Q1061" s="432"/>
      <c r="R1061" s="432"/>
      <c r="S1061" s="432"/>
      <c r="T1061" s="432"/>
      <c r="U1061" s="432"/>
      <c r="V1061" s="432"/>
      <c r="W1061" s="432"/>
      <c r="X1061" s="432"/>
      <c r="Y1061" s="432"/>
      <c r="Z1061" s="432"/>
    </row>
    <row r="1062">
      <c r="A1062" s="528">
        <v>45855.0</v>
      </c>
      <c r="B1062" s="482">
        <f>A1062</f>
        <v>45855</v>
      </c>
      <c r="C1062" s="483" t="s">
        <v>1149</v>
      </c>
      <c r="D1062" s="550" t="s">
        <v>1167</v>
      </c>
      <c r="E1062" s="535" t="s">
        <v>499</v>
      </c>
      <c r="F1062" s="554" t="s">
        <v>807</v>
      </c>
      <c r="G1062" s="535"/>
      <c r="H1062" s="532">
        <f>SUM(G1062:G1063)</f>
        <v>0</v>
      </c>
      <c r="I1062" s="533" t="str">
        <f>IFS(H1062&gt;H1064,"W",H1062&lt;H1064,"L",H1062=H1064,"D")</f>
        <v>D</v>
      </c>
      <c r="J1062" s="547">
        <f t="array" ref="J1062">iferror(if(I1062="W",lookup(H1062,{5000,10000,25000,50000,70000,100000},{150,300,800,1700,2300,3500}),lookup(H1062,{5000,10000,25000,50000,70000,100000},{75,150,400,850,1150,1750})),0)</f>
        <v>0</v>
      </c>
      <c r="K1062" s="498" t="s">
        <v>132</v>
      </c>
      <c r="L1062" s="432"/>
      <c r="M1062" s="432"/>
      <c r="N1062" s="432"/>
      <c r="O1062" s="432"/>
      <c r="P1062" s="432"/>
      <c r="Q1062" s="432"/>
      <c r="R1062" s="432"/>
      <c r="S1062" s="432"/>
      <c r="T1062" s="432"/>
      <c r="U1062" s="432"/>
      <c r="V1062" s="432"/>
      <c r="W1062" s="432"/>
      <c r="X1062" s="432"/>
      <c r="Y1062" s="432"/>
      <c r="Z1062" s="432"/>
    </row>
    <row r="1063">
      <c r="A1063" s="528">
        <v>45855.0</v>
      </c>
      <c r="B1063" s="441"/>
      <c r="C1063" s="441"/>
      <c r="D1063" s="486"/>
      <c r="E1063" s="530"/>
      <c r="F1063" s="530"/>
      <c r="G1063" s="530"/>
      <c r="H1063" s="443"/>
      <c r="I1063" s="45"/>
      <c r="J1063" s="443"/>
      <c r="K1063" s="498" t="s">
        <v>132</v>
      </c>
      <c r="L1063" s="432"/>
      <c r="M1063" s="432"/>
      <c r="N1063" s="432"/>
      <c r="O1063" s="432"/>
      <c r="P1063" s="432"/>
      <c r="Q1063" s="432"/>
      <c r="R1063" s="432"/>
      <c r="S1063" s="432"/>
      <c r="T1063" s="432"/>
      <c r="U1063" s="432"/>
      <c r="V1063" s="432"/>
      <c r="W1063" s="432"/>
      <c r="X1063" s="432"/>
      <c r="Y1063" s="432"/>
      <c r="Z1063" s="432"/>
    </row>
    <row r="1064">
      <c r="A1064" s="528">
        <v>45855.0</v>
      </c>
      <c r="B1064" s="441"/>
      <c r="C1064" s="441"/>
      <c r="D1064" s="550" t="s">
        <v>1171</v>
      </c>
      <c r="E1064" s="535"/>
      <c r="F1064" s="535"/>
      <c r="G1064" s="535"/>
      <c r="H1064" s="532">
        <f>SUM(G1064:G1065)</f>
        <v>0</v>
      </c>
      <c r="I1064" s="533" t="str">
        <f>IFS(H1064&gt;H1062,"W",H1064&lt;H1062,"L",H1064=H1062,"D")</f>
        <v>D</v>
      </c>
      <c r="J1064" s="547">
        <f t="array" ref="J1064">iferror(if(I1064="W",lookup(H1064,{5000,10000,25000,50000,70000,100000},{150,300,800,1700,2300,3500}),lookup(H1064,{5000,10000,25000,50000,70000,100000},{75,150,400,850,1150,1750})),0)</f>
        <v>0</v>
      </c>
      <c r="K1064" s="498" t="s">
        <v>132</v>
      </c>
      <c r="L1064" s="432"/>
      <c r="M1064" s="432"/>
      <c r="N1064" s="432"/>
      <c r="O1064" s="432"/>
      <c r="P1064" s="432"/>
      <c r="Q1064" s="432"/>
      <c r="R1064" s="432"/>
      <c r="S1064" s="432"/>
      <c r="T1064" s="432"/>
      <c r="U1064" s="432"/>
      <c r="V1064" s="432"/>
      <c r="W1064" s="432"/>
      <c r="X1064" s="432"/>
      <c r="Y1064" s="432"/>
      <c r="Z1064" s="432"/>
    </row>
    <row r="1065">
      <c r="A1065" s="528">
        <v>45855.0</v>
      </c>
      <c r="B1065" s="45"/>
      <c r="C1065" s="45"/>
      <c r="D1065" s="486"/>
      <c r="E1065" s="530"/>
      <c r="F1065" s="530"/>
      <c r="G1065" s="530"/>
      <c r="H1065" s="443"/>
      <c r="I1065" s="45"/>
      <c r="J1065" s="443"/>
      <c r="K1065" s="498" t="s">
        <v>132</v>
      </c>
      <c r="L1065" s="432"/>
      <c r="M1065" s="432"/>
      <c r="N1065" s="432"/>
      <c r="O1065" s="432"/>
      <c r="P1065" s="432"/>
      <c r="Q1065" s="432"/>
      <c r="R1065" s="432"/>
      <c r="S1065" s="432"/>
      <c r="T1065" s="432"/>
      <c r="U1065" s="432"/>
      <c r="V1065" s="432"/>
      <c r="W1065" s="432"/>
      <c r="X1065" s="432"/>
      <c r="Y1065" s="432"/>
      <c r="Z1065" s="432"/>
    </row>
    <row r="1066">
      <c r="A1066" s="528">
        <v>45855.0</v>
      </c>
      <c r="B1066" s="482">
        <f>A1066</f>
        <v>45855</v>
      </c>
      <c r="C1066" s="483" t="s">
        <v>1152</v>
      </c>
      <c r="D1066" s="550" t="s">
        <v>1260</v>
      </c>
      <c r="E1066" s="535"/>
      <c r="F1066" s="535"/>
      <c r="G1066" s="535"/>
      <c r="H1066" s="532">
        <f>SUM(G1066:G1067)</f>
        <v>0</v>
      </c>
      <c r="I1066" s="533" t="str">
        <f>IFS(H1066&gt;H1068,"W",H1066&lt;H1068,"L",H1066=H1068,"D")</f>
        <v>D</v>
      </c>
      <c r="J1066" s="547">
        <f t="array" ref="J1066">iferror(if(I1066="W",lookup(H1066,{5000,10000,25000,50000,70000,100000},{150,300,800,1700,2300,3500}),lookup(H1066,{5000,10000,25000,50000,70000,100000},{75,150,400,850,1150,1750})),0)</f>
        <v>0</v>
      </c>
      <c r="K1066" s="498" t="s">
        <v>132</v>
      </c>
      <c r="L1066" s="432"/>
      <c r="M1066" s="432"/>
      <c r="N1066" s="432"/>
      <c r="O1066" s="432"/>
      <c r="P1066" s="432"/>
      <c r="Q1066" s="432"/>
      <c r="R1066" s="432"/>
      <c r="S1066" s="432"/>
      <c r="T1066" s="432"/>
      <c r="U1066" s="432"/>
      <c r="V1066" s="432"/>
      <c r="W1066" s="432"/>
      <c r="X1066" s="432"/>
      <c r="Y1066" s="432"/>
      <c r="Z1066" s="432"/>
    </row>
    <row r="1067">
      <c r="A1067" s="528">
        <v>45855.0</v>
      </c>
      <c r="B1067" s="441"/>
      <c r="C1067" s="441"/>
      <c r="D1067" s="486"/>
      <c r="E1067" s="530"/>
      <c r="F1067" s="530"/>
      <c r="G1067" s="530"/>
      <c r="H1067" s="443"/>
      <c r="I1067" s="45"/>
      <c r="J1067" s="443"/>
      <c r="K1067" s="498" t="s">
        <v>132</v>
      </c>
      <c r="L1067" s="432"/>
      <c r="M1067" s="432"/>
      <c r="N1067" s="432"/>
      <c r="O1067" s="432"/>
      <c r="P1067" s="432"/>
      <c r="Q1067" s="432"/>
      <c r="R1067" s="432"/>
      <c r="S1067" s="432"/>
      <c r="T1067" s="432"/>
      <c r="U1067" s="432"/>
      <c r="V1067" s="432"/>
      <c r="W1067" s="432"/>
      <c r="X1067" s="432"/>
      <c r="Y1067" s="432"/>
      <c r="Z1067" s="432"/>
    </row>
    <row r="1068">
      <c r="A1068" s="528">
        <v>45855.0</v>
      </c>
      <c r="B1068" s="441"/>
      <c r="C1068" s="441"/>
      <c r="D1068" s="550" t="s">
        <v>1175</v>
      </c>
      <c r="E1068" s="535" t="s">
        <v>497</v>
      </c>
      <c r="F1068" s="536">
        <v>6.70434717E8</v>
      </c>
      <c r="G1068" s="535"/>
      <c r="H1068" s="532">
        <f>SUM(G1068:G1069)</f>
        <v>0</v>
      </c>
      <c r="I1068" s="533" t="str">
        <f>IFS(H1068&gt;H1066,"W",H1068&lt;H1066,"L",H1068=H1066,"D")</f>
        <v>D</v>
      </c>
      <c r="J1068" s="547">
        <f t="array" ref="J1068">iferror(if(I1068="W",lookup(H1068,{5000,10000,25000,50000,70000,100000},{150,300,800,1700,2300,3500}),lookup(H1068,{5000,10000,25000,50000,70000,100000},{75,150,400,850,1150,1750})),0)</f>
        <v>0</v>
      </c>
      <c r="K1068" s="498" t="s">
        <v>132</v>
      </c>
      <c r="L1068" s="432"/>
      <c r="M1068" s="432"/>
      <c r="N1068" s="432"/>
      <c r="O1068" s="432"/>
      <c r="P1068" s="432"/>
      <c r="Q1068" s="432"/>
      <c r="R1068" s="432"/>
      <c r="S1068" s="432"/>
      <c r="T1068" s="432"/>
      <c r="U1068" s="432"/>
      <c r="V1068" s="432"/>
      <c r="W1068" s="432"/>
      <c r="X1068" s="432"/>
      <c r="Y1068" s="432"/>
      <c r="Z1068" s="432"/>
    </row>
    <row r="1069">
      <c r="A1069" s="528">
        <v>45855.0</v>
      </c>
      <c r="B1069" s="45"/>
      <c r="C1069" s="45"/>
      <c r="D1069" s="486"/>
      <c r="E1069" s="530"/>
      <c r="F1069" s="530"/>
      <c r="G1069" s="530"/>
      <c r="H1069" s="443"/>
      <c r="I1069" s="45"/>
      <c r="J1069" s="443"/>
      <c r="K1069" s="498" t="s">
        <v>132</v>
      </c>
      <c r="L1069" s="432"/>
      <c r="M1069" s="432"/>
      <c r="N1069" s="432"/>
      <c r="O1069" s="432"/>
      <c r="P1069" s="432"/>
      <c r="Q1069" s="432"/>
      <c r="R1069" s="432"/>
      <c r="S1069" s="432"/>
      <c r="T1069" s="432"/>
      <c r="U1069" s="432"/>
      <c r="V1069" s="432"/>
      <c r="W1069" s="432"/>
      <c r="X1069" s="432"/>
      <c r="Y1069" s="432"/>
      <c r="Z1069" s="432"/>
    </row>
    <row r="1070">
      <c r="A1070" s="528">
        <v>45855.0</v>
      </c>
      <c r="B1070" s="482">
        <f>A1070</f>
        <v>45855</v>
      </c>
      <c r="C1070" s="483" t="s">
        <v>1154</v>
      </c>
      <c r="D1070" s="550" t="s">
        <v>1234</v>
      </c>
      <c r="E1070" s="535" t="s">
        <v>723</v>
      </c>
      <c r="F1070" s="536">
        <v>6.86189751E8</v>
      </c>
      <c r="G1070" s="535"/>
      <c r="H1070" s="532">
        <f>SUM(G1070:G1071)</f>
        <v>0</v>
      </c>
      <c r="I1070" s="533" t="str">
        <f>IFS(H1070&gt;H1072,"W",H1070&lt;H1072,"L",H1070=H1072,"D")</f>
        <v>D</v>
      </c>
      <c r="J1070" s="547">
        <f t="array" ref="J1070">iferror(if(I1070="W",lookup(H1070,{5000,10000,25000,50000,70000,100000},{150,300,800,1700,2300,3500}),lookup(H1070,{5000,10000,25000,50000,70000,100000},{75,150,400,850,1150,1750})),0)</f>
        <v>0</v>
      </c>
      <c r="K1070" s="498" t="s">
        <v>132</v>
      </c>
      <c r="L1070" s="432"/>
      <c r="M1070" s="432"/>
      <c r="N1070" s="432"/>
      <c r="O1070" s="432"/>
      <c r="P1070" s="432"/>
      <c r="Q1070" s="432"/>
      <c r="R1070" s="432"/>
      <c r="S1070" s="432"/>
      <c r="T1070" s="432"/>
      <c r="U1070" s="432"/>
      <c r="V1070" s="432"/>
      <c r="W1070" s="432"/>
      <c r="X1070" s="432"/>
      <c r="Y1070" s="432"/>
      <c r="Z1070" s="432"/>
    </row>
    <row r="1071">
      <c r="A1071" s="528">
        <v>45855.0</v>
      </c>
      <c r="B1071" s="441"/>
      <c r="C1071" s="441"/>
      <c r="D1071" s="486"/>
      <c r="E1071" s="530" t="s">
        <v>453</v>
      </c>
      <c r="F1071" s="531">
        <v>4.77506269E8</v>
      </c>
      <c r="G1071" s="530"/>
      <c r="H1071" s="443"/>
      <c r="I1071" s="45"/>
      <c r="J1071" s="443"/>
      <c r="K1071" s="498" t="s">
        <v>132</v>
      </c>
      <c r="L1071" s="432"/>
      <c r="M1071" s="432"/>
      <c r="N1071" s="432"/>
      <c r="O1071" s="432"/>
      <c r="P1071" s="432"/>
      <c r="Q1071" s="432"/>
      <c r="R1071" s="432"/>
      <c r="S1071" s="432"/>
      <c r="T1071" s="432"/>
      <c r="U1071" s="432"/>
      <c r="V1071" s="432"/>
      <c r="W1071" s="432"/>
      <c r="X1071" s="432"/>
      <c r="Y1071" s="432"/>
      <c r="Z1071" s="432"/>
    </row>
    <row r="1072">
      <c r="A1072" s="528">
        <v>45855.0</v>
      </c>
      <c r="B1072" s="441"/>
      <c r="C1072" s="441"/>
      <c r="D1072" s="550" t="s">
        <v>1261</v>
      </c>
      <c r="E1072" s="535" t="s">
        <v>206</v>
      </c>
      <c r="F1072" s="536">
        <v>6.31394757E8</v>
      </c>
      <c r="G1072" s="535"/>
      <c r="H1072" s="532">
        <f>SUM(G1072:G1073)</f>
        <v>0</v>
      </c>
      <c r="I1072" s="533" t="str">
        <f>IFS(H1072&gt;H1070,"W",H1072&lt;H1070,"L",H1072=H1070,"D")</f>
        <v>D</v>
      </c>
      <c r="J1072" s="547">
        <f t="array" ref="J1072">iferror(if(I1072="W",lookup(H1072,{5000,10000,25000,50000,70000,100000},{150,300,800,1700,2300,3500}),lookup(H1072,{5000,10000,25000,50000,70000,100000},{75,150,400,850,1150,1750})),0)</f>
        <v>0</v>
      </c>
      <c r="K1072" s="498" t="s">
        <v>132</v>
      </c>
      <c r="L1072" s="432"/>
      <c r="M1072" s="432"/>
      <c r="N1072" s="432"/>
      <c r="O1072" s="432"/>
      <c r="P1072" s="432"/>
      <c r="Q1072" s="432"/>
      <c r="R1072" s="432"/>
      <c r="S1072" s="432"/>
      <c r="T1072" s="432"/>
      <c r="U1072" s="432"/>
      <c r="V1072" s="432"/>
      <c r="W1072" s="432"/>
      <c r="X1072" s="432"/>
      <c r="Y1072" s="432"/>
      <c r="Z1072" s="432"/>
    </row>
    <row r="1073">
      <c r="A1073" s="528">
        <v>45855.0</v>
      </c>
      <c r="B1073" s="45"/>
      <c r="C1073" s="45"/>
      <c r="D1073" s="486"/>
      <c r="E1073" s="530"/>
      <c r="F1073" s="530"/>
      <c r="G1073" s="530"/>
      <c r="H1073" s="443"/>
      <c r="I1073" s="45"/>
      <c r="J1073" s="443"/>
      <c r="K1073" s="498" t="s">
        <v>132</v>
      </c>
      <c r="L1073" s="432"/>
      <c r="M1073" s="432"/>
      <c r="N1073" s="432"/>
      <c r="O1073" s="432"/>
      <c r="P1073" s="432"/>
      <c r="Q1073" s="432"/>
      <c r="R1073" s="432"/>
      <c r="S1073" s="432"/>
      <c r="T1073" s="432"/>
      <c r="U1073" s="432"/>
      <c r="V1073" s="432"/>
      <c r="W1073" s="432"/>
      <c r="X1073" s="432"/>
      <c r="Y1073" s="432"/>
      <c r="Z1073" s="432"/>
    </row>
    <row r="1074">
      <c r="A1074" s="528">
        <v>45855.0</v>
      </c>
      <c r="B1074" s="482">
        <f>A1074</f>
        <v>45855</v>
      </c>
      <c r="C1074" s="483" t="s">
        <v>1157</v>
      </c>
      <c r="D1074" s="550" t="s">
        <v>1183</v>
      </c>
      <c r="E1074" s="165"/>
      <c r="F1074" s="535"/>
      <c r="G1074" s="535"/>
      <c r="H1074" s="532">
        <f>SUM(G1074:G1075)</f>
        <v>0</v>
      </c>
      <c r="I1074" s="533" t="str">
        <f>IFS(H1074&gt;H1076,"W",H1074&lt;H1076,"L",H1074=H1076,"D")</f>
        <v>D</v>
      </c>
      <c r="J1074" s="547">
        <f t="array" ref="J1074">iferror(if(I1074="W",lookup(H1074,{5000,10000,25000,50000,70000,100000},{150,300,800,1700,2300,3500}),lookup(H1074,{5000,10000,25000,50000,70000,100000},{75,150,400,850,1150,1750})),0)</f>
        <v>0</v>
      </c>
      <c r="K1074" s="555"/>
      <c r="L1074" s="432"/>
      <c r="M1074" s="432"/>
      <c r="N1074" s="432"/>
      <c r="O1074" s="432"/>
      <c r="P1074" s="432"/>
      <c r="Q1074" s="432"/>
      <c r="R1074" s="432"/>
      <c r="S1074" s="432"/>
      <c r="T1074" s="432"/>
      <c r="U1074" s="432"/>
      <c r="V1074" s="432"/>
      <c r="W1074" s="432"/>
      <c r="X1074" s="432"/>
      <c r="Y1074" s="432"/>
      <c r="Z1074" s="432"/>
    </row>
    <row r="1075">
      <c r="A1075" s="528">
        <v>45855.0</v>
      </c>
      <c r="B1075" s="441"/>
      <c r="C1075" s="441"/>
      <c r="D1075" s="486"/>
      <c r="E1075" s="165"/>
      <c r="F1075" s="530"/>
      <c r="G1075" s="530"/>
      <c r="H1075" s="443"/>
      <c r="I1075" s="45"/>
      <c r="J1075" s="443"/>
      <c r="K1075" s="556"/>
      <c r="L1075" s="432"/>
      <c r="M1075" s="432"/>
      <c r="N1075" s="432"/>
      <c r="O1075" s="432"/>
      <c r="P1075" s="432"/>
      <c r="Q1075" s="432"/>
      <c r="R1075" s="432"/>
      <c r="S1075" s="432"/>
      <c r="T1075" s="432"/>
      <c r="U1075" s="432"/>
      <c r="V1075" s="432"/>
      <c r="W1075" s="432"/>
      <c r="X1075" s="432"/>
      <c r="Y1075" s="432"/>
      <c r="Z1075" s="432"/>
    </row>
    <row r="1076">
      <c r="A1076" s="528">
        <v>45855.0</v>
      </c>
      <c r="B1076" s="441"/>
      <c r="C1076" s="441"/>
      <c r="D1076" s="550" t="s">
        <v>1232</v>
      </c>
      <c r="E1076" s="557"/>
      <c r="F1076" s="535"/>
      <c r="G1076" s="535"/>
      <c r="H1076" s="532">
        <f>SUM(G1076:G1077)</f>
        <v>0</v>
      </c>
      <c r="I1076" s="533" t="str">
        <f>IFS(H1076&gt;H1074,"W",H1076&lt;H1074,"L",H1076=H1074,"D")</f>
        <v>D</v>
      </c>
      <c r="J1076" s="547">
        <f t="array" ref="J1076">iferror(if(I1076="W",lookup(H1076,{5000,10000,25000,50000,70000,100000},{150,300,800,1700,2300,3500}),lookup(H1076,{5000,10000,25000,50000,70000,100000},{75,150,400,850,1150,1750})),0)</f>
        <v>0</v>
      </c>
      <c r="K1076" s="555"/>
      <c r="L1076" s="432"/>
      <c r="M1076" s="432"/>
      <c r="N1076" s="432"/>
      <c r="O1076" s="432"/>
      <c r="P1076" s="432"/>
      <c r="Q1076" s="432"/>
      <c r="R1076" s="432"/>
      <c r="S1076" s="432"/>
      <c r="T1076" s="432"/>
      <c r="U1076" s="432"/>
      <c r="V1076" s="432"/>
      <c r="W1076" s="432"/>
      <c r="X1076" s="432"/>
      <c r="Y1076" s="432"/>
      <c r="Z1076" s="432"/>
    </row>
    <row r="1077">
      <c r="A1077" s="528">
        <v>45855.0</v>
      </c>
      <c r="B1077" s="45"/>
      <c r="C1077" s="45"/>
      <c r="D1077" s="486"/>
      <c r="E1077" s="557"/>
      <c r="F1077" s="530"/>
      <c r="G1077" s="530"/>
      <c r="H1077" s="443"/>
      <c r="I1077" s="45"/>
      <c r="J1077" s="443"/>
      <c r="K1077" s="556"/>
      <c r="L1077" s="432"/>
      <c r="M1077" s="432"/>
      <c r="N1077" s="432"/>
      <c r="O1077" s="432"/>
      <c r="P1077" s="432"/>
      <c r="Q1077" s="432"/>
      <c r="R1077" s="432"/>
      <c r="S1077" s="432"/>
      <c r="T1077" s="432"/>
      <c r="U1077" s="432"/>
      <c r="V1077" s="432"/>
      <c r="W1077" s="432"/>
      <c r="X1077" s="432"/>
      <c r="Y1077" s="432"/>
      <c r="Z1077" s="432"/>
    </row>
    <row r="1078">
      <c r="A1078" s="528">
        <v>45855.0</v>
      </c>
      <c r="B1078" s="482">
        <f>A1078</f>
        <v>45855</v>
      </c>
      <c r="C1078" s="483" t="s">
        <v>1160</v>
      </c>
      <c r="D1078" s="550" t="s">
        <v>1193</v>
      </c>
      <c r="E1078" s="537" t="s">
        <v>168</v>
      </c>
      <c r="F1078" s="536">
        <v>8.35222775E8</v>
      </c>
      <c r="G1078" s="536">
        <v>2940.0</v>
      </c>
      <c r="H1078" s="532">
        <f>SUM(G1078:G1079)</f>
        <v>3680</v>
      </c>
      <c r="I1078" s="533" t="str">
        <f>IFS(H1078&gt;H1080,"W",H1078&lt;H1080,"L",H1078=H1080,"D")</f>
        <v>W</v>
      </c>
      <c r="J1078" s="547">
        <f t="array" ref="J1078">iferror(if(I1078="W",lookup(H1078,{5000,10000,25000,50000,70000,100000},{150,300,800,1700,2300,3500}),lookup(H1078,{5000,10000,25000,50000,70000,100000},{75,150,400,850,1150,1750})),0)</f>
        <v>0</v>
      </c>
      <c r="K1078" s="555"/>
      <c r="L1078" s="432"/>
      <c r="M1078" s="432"/>
      <c r="N1078" s="432"/>
      <c r="O1078" s="432"/>
      <c r="P1078" s="432"/>
      <c r="Q1078" s="432"/>
      <c r="R1078" s="432"/>
      <c r="S1078" s="432"/>
      <c r="T1078" s="432"/>
      <c r="U1078" s="432"/>
      <c r="V1078" s="432"/>
      <c r="W1078" s="432"/>
      <c r="X1078" s="432"/>
      <c r="Y1078" s="432"/>
      <c r="Z1078" s="432"/>
    </row>
    <row r="1079">
      <c r="A1079" s="528">
        <v>45855.0</v>
      </c>
      <c r="B1079" s="441"/>
      <c r="C1079" s="441"/>
      <c r="D1079" s="486"/>
      <c r="E1079" s="537" t="s">
        <v>1252</v>
      </c>
      <c r="F1079" s="531">
        <v>5.61656213E8</v>
      </c>
      <c r="G1079" s="531">
        <v>740.0</v>
      </c>
      <c r="H1079" s="443"/>
      <c r="I1079" s="45"/>
      <c r="J1079" s="443"/>
      <c r="K1079" s="556"/>
      <c r="L1079" s="432"/>
      <c r="M1079" s="432"/>
      <c r="N1079" s="432"/>
      <c r="O1079" s="432"/>
      <c r="P1079" s="432"/>
      <c r="Q1079" s="432"/>
      <c r="R1079" s="432"/>
      <c r="S1079" s="432"/>
      <c r="T1079" s="432"/>
      <c r="U1079" s="432"/>
      <c r="V1079" s="432"/>
      <c r="W1079" s="432"/>
      <c r="X1079" s="432"/>
      <c r="Y1079" s="432"/>
      <c r="Z1079" s="432"/>
    </row>
    <row r="1080">
      <c r="A1080" s="528">
        <v>45855.0</v>
      </c>
      <c r="B1080" s="441"/>
      <c r="C1080" s="441"/>
      <c r="D1080" s="550" t="s">
        <v>1203</v>
      </c>
      <c r="E1080" s="544" t="s">
        <v>342</v>
      </c>
      <c r="F1080" s="536">
        <v>6.15137564E8</v>
      </c>
      <c r="G1080" s="536">
        <v>620.0</v>
      </c>
      <c r="H1080" s="532">
        <f>SUM(G1080:G1081)</f>
        <v>2900</v>
      </c>
      <c r="I1080" s="533" t="str">
        <f>IFS(H1080&gt;H1078,"W",H1080&lt;H1078,"L",H1080=H1078,"D")</f>
        <v>L</v>
      </c>
      <c r="J1080" s="547">
        <f t="array" ref="J1080">iferror(if(I1080="W",lookup(H1080,{5000,10000,25000,50000,70000,100000},{150,300,800,1700,2300,3500}),lookup(H1080,{5000,10000,25000,50000,70000,100000},{75,150,400,850,1150,1750})),0)</f>
        <v>0</v>
      </c>
      <c r="K1080" s="555"/>
      <c r="L1080" s="432"/>
      <c r="M1080" s="432"/>
      <c r="N1080" s="432"/>
      <c r="O1080" s="432"/>
      <c r="P1080" s="432"/>
      <c r="Q1080" s="432"/>
      <c r="R1080" s="432"/>
      <c r="S1080" s="432"/>
      <c r="T1080" s="432"/>
      <c r="U1080" s="432"/>
      <c r="V1080" s="432"/>
      <c r="W1080" s="432"/>
      <c r="X1080" s="432"/>
      <c r="Y1080" s="432"/>
      <c r="Z1080" s="432"/>
    </row>
    <row r="1081">
      <c r="A1081" s="528">
        <v>45855.0</v>
      </c>
      <c r="B1081" s="45"/>
      <c r="C1081" s="45"/>
      <c r="D1081" s="486"/>
      <c r="E1081" s="544" t="s">
        <v>343</v>
      </c>
      <c r="F1081" s="531">
        <v>1.677086379E9</v>
      </c>
      <c r="G1081" s="531">
        <v>2280.0</v>
      </c>
      <c r="H1081" s="443"/>
      <c r="I1081" s="45"/>
      <c r="J1081" s="443"/>
      <c r="K1081" s="556"/>
      <c r="L1081" s="432"/>
      <c r="M1081" s="432"/>
      <c r="N1081" s="432"/>
      <c r="O1081" s="432"/>
      <c r="P1081" s="432"/>
      <c r="Q1081" s="432"/>
      <c r="R1081" s="432"/>
      <c r="S1081" s="432"/>
      <c r="T1081" s="432"/>
      <c r="U1081" s="432"/>
      <c r="V1081" s="432"/>
      <c r="W1081" s="432"/>
      <c r="X1081" s="432"/>
      <c r="Y1081" s="432"/>
      <c r="Z1081" s="432"/>
    </row>
    <row r="1082">
      <c r="A1082" s="528">
        <v>45855.0</v>
      </c>
      <c r="B1082" s="482">
        <f>A1082</f>
        <v>45855</v>
      </c>
      <c r="C1082" s="483" t="s">
        <v>1161</v>
      </c>
      <c r="D1082" s="550" t="s">
        <v>1262</v>
      </c>
      <c r="E1082" s="165"/>
      <c r="F1082" s="535"/>
      <c r="G1082" s="535"/>
      <c r="H1082" s="532">
        <f>SUM(G1082:G1083)</f>
        <v>0</v>
      </c>
      <c r="I1082" s="533" t="str">
        <f>IFS(H1082&gt;H1084,"W",H1082&lt;H1084,"L",H1082=H1084,"D")</f>
        <v>D</v>
      </c>
      <c r="J1082" s="547">
        <f t="array" ref="J1082">iferror(if(I1082="W",lookup(H1082,{5000,10000,25000,50000,70000,100000},{150,300,800,1700,2300,3500}),lookup(H1082,{5000,10000,25000,50000,70000,100000},{75,150,400,850,1150,1750})),0)</f>
        <v>0</v>
      </c>
      <c r="K1082" s="539"/>
      <c r="L1082" s="432"/>
      <c r="M1082" s="432"/>
      <c r="N1082" s="432"/>
      <c r="O1082" s="432"/>
      <c r="P1082" s="432"/>
      <c r="Q1082" s="432"/>
      <c r="R1082" s="432"/>
      <c r="S1082" s="432"/>
      <c r="T1082" s="432"/>
      <c r="U1082" s="432"/>
      <c r="V1082" s="432"/>
      <c r="W1082" s="432"/>
      <c r="X1082" s="432"/>
      <c r="Y1082" s="432"/>
      <c r="Z1082" s="432"/>
    </row>
    <row r="1083">
      <c r="A1083" s="528">
        <v>45855.0</v>
      </c>
      <c r="B1083" s="441"/>
      <c r="C1083" s="441"/>
      <c r="D1083" s="486"/>
      <c r="E1083" s="165"/>
      <c r="F1083" s="530"/>
      <c r="G1083" s="530"/>
      <c r="H1083" s="443"/>
      <c r="I1083" s="45"/>
      <c r="J1083" s="443"/>
      <c r="K1083" s="556"/>
      <c r="L1083" s="432"/>
      <c r="M1083" s="432"/>
      <c r="N1083" s="432"/>
      <c r="O1083" s="432"/>
      <c r="P1083" s="432"/>
      <c r="Q1083" s="432"/>
      <c r="R1083" s="432"/>
      <c r="S1083" s="432"/>
      <c r="T1083" s="432"/>
      <c r="U1083" s="432"/>
      <c r="V1083" s="432"/>
      <c r="W1083" s="432"/>
      <c r="X1083" s="432"/>
      <c r="Y1083" s="432"/>
      <c r="Z1083" s="432"/>
    </row>
    <row r="1084">
      <c r="A1084" s="528">
        <v>45855.0</v>
      </c>
      <c r="B1084" s="441"/>
      <c r="C1084" s="441"/>
      <c r="D1084" s="550" t="s">
        <v>1263</v>
      </c>
      <c r="E1084" s="535"/>
      <c r="F1084" s="535"/>
      <c r="G1084" s="535"/>
      <c r="H1084" s="532">
        <f>SUM(G1084:G1085)</f>
        <v>0</v>
      </c>
      <c r="I1084" s="533" t="str">
        <f>IFS(H1084&gt;H1082,"W",H1084&lt;H1082,"L",H1084=H1082,"D")</f>
        <v>D</v>
      </c>
      <c r="J1084" s="547">
        <f t="array" ref="J1084">iferror(if(I1084="W",lookup(H1084,{5000,10000,25000,50000,70000,100000},{150,300,800,1700,2300,3500}),lookup(H1084,{5000,10000,25000,50000,70000,100000},{75,150,400,850,1150,1750})),0)</f>
        <v>0</v>
      </c>
      <c r="K1084" s="555"/>
      <c r="L1084" s="432"/>
      <c r="M1084" s="432"/>
      <c r="N1084" s="432"/>
      <c r="O1084" s="432"/>
      <c r="P1084" s="432"/>
      <c r="Q1084" s="432"/>
      <c r="R1084" s="432"/>
      <c r="S1084" s="432"/>
      <c r="T1084" s="432"/>
      <c r="U1084" s="432"/>
      <c r="V1084" s="432"/>
      <c r="W1084" s="432"/>
      <c r="X1084" s="432"/>
      <c r="Y1084" s="432"/>
      <c r="Z1084" s="432"/>
    </row>
    <row r="1085">
      <c r="A1085" s="528">
        <v>45855.0</v>
      </c>
      <c r="B1085" s="45"/>
      <c r="C1085" s="45"/>
      <c r="D1085" s="486"/>
      <c r="E1085" s="531"/>
      <c r="F1085" s="530"/>
      <c r="G1085" s="530"/>
      <c r="H1085" s="443"/>
      <c r="I1085" s="45"/>
      <c r="J1085" s="443"/>
      <c r="K1085" s="556"/>
      <c r="L1085" s="432"/>
      <c r="M1085" s="432"/>
      <c r="N1085" s="432"/>
      <c r="O1085" s="432"/>
      <c r="P1085" s="432"/>
      <c r="Q1085" s="432"/>
      <c r="R1085" s="432"/>
      <c r="S1085" s="432"/>
      <c r="T1085" s="432"/>
      <c r="U1085" s="432"/>
      <c r="V1085" s="432"/>
      <c r="W1085" s="432"/>
      <c r="X1085" s="432"/>
      <c r="Y1085" s="432"/>
      <c r="Z1085" s="432"/>
    </row>
    <row r="1086">
      <c r="A1086" s="528">
        <v>45855.0</v>
      </c>
      <c r="B1086" s="482">
        <f>A1086</f>
        <v>45855</v>
      </c>
      <c r="C1086" s="483" t="s">
        <v>1163</v>
      </c>
      <c r="D1086" s="550" t="s">
        <v>1197</v>
      </c>
      <c r="E1086" s="536"/>
      <c r="F1086" s="535"/>
      <c r="G1086" s="535"/>
      <c r="H1086" s="532">
        <f>SUM(G1086:G1087)</f>
        <v>0</v>
      </c>
      <c r="I1086" s="533" t="str">
        <f>IFS(H1086&gt;H1088,"W",H1086&lt;H1088,"L",H1086=H1088,"D")</f>
        <v>D</v>
      </c>
      <c r="J1086" s="547">
        <f t="array" ref="J1086">iferror(if(I1086="W",lookup(H1086,{5000,10000,25000,50000,70000,100000},{150,300,800,1700,2300,3500}),lookup(H1086,{5000,10000,25000,50000,70000,100000},{75,150,400,850,1150,1750})),0)</f>
        <v>0</v>
      </c>
      <c r="K1086" s="555"/>
      <c r="L1086" s="432"/>
      <c r="M1086" s="432"/>
      <c r="N1086" s="432"/>
      <c r="O1086" s="432"/>
      <c r="P1086" s="432"/>
      <c r="Q1086" s="432"/>
      <c r="R1086" s="432"/>
      <c r="S1086" s="432"/>
      <c r="T1086" s="432"/>
      <c r="U1086" s="432"/>
      <c r="V1086" s="432"/>
      <c r="W1086" s="432"/>
      <c r="X1086" s="432"/>
      <c r="Y1086" s="432"/>
      <c r="Z1086" s="432"/>
    </row>
    <row r="1087">
      <c r="A1087" s="528">
        <v>45855.0</v>
      </c>
      <c r="B1087" s="441"/>
      <c r="C1087" s="441"/>
      <c r="D1087" s="486"/>
      <c r="E1087" s="531"/>
      <c r="F1087" s="530"/>
      <c r="G1087" s="530"/>
      <c r="H1087" s="443"/>
      <c r="I1087" s="45"/>
      <c r="J1087" s="443"/>
      <c r="K1087" s="556"/>
      <c r="L1087" s="432"/>
      <c r="M1087" s="432"/>
      <c r="N1087" s="432"/>
      <c r="O1087" s="432"/>
      <c r="P1087" s="432"/>
      <c r="Q1087" s="432"/>
      <c r="R1087" s="432"/>
      <c r="S1087" s="432"/>
      <c r="T1087" s="432"/>
      <c r="U1087" s="432"/>
      <c r="V1087" s="432"/>
      <c r="W1087" s="432"/>
      <c r="X1087" s="432"/>
      <c r="Y1087" s="432"/>
      <c r="Z1087" s="432"/>
    </row>
    <row r="1088">
      <c r="A1088" s="528">
        <v>45855.0</v>
      </c>
      <c r="B1088" s="441"/>
      <c r="C1088" s="441"/>
      <c r="D1088" s="550" t="s">
        <v>1198</v>
      </c>
      <c r="E1088" s="535"/>
      <c r="F1088" s="535"/>
      <c r="G1088" s="535"/>
      <c r="H1088" s="532">
        <f>SUM(G1088:G1089)</f>
        <v>0</v>
      </c>
      <c r="I1088" s="533" t="str">
        <f>IFS(H1088&gt;H1086,"W",H1088&lt;H1086,"L",H1088=H1086,"D")</f>
        <v>D</v>
      </c>
      <c r="J1088" s="547">
        <f t="array" ref="J1088">iferror(if(I1088="W",lookup(H1088,{5000,10000,25000,50000,70000,100000},{150,300,800,1700,2300,3500}),lookup(H1088,{5000,10000,25000,50000,70000,100000},{75,150,400,850,1150,1750})),0)</f>
        <v>0</v>
      </c>
      <c r="K1088" s="555"/>
      <c r="L1088" s="432"/>
      <c r="M1088" s="432"/>
      <c r="N1088" s="432"/>
      <c r="O1088" s="432"/>
      <c r="P1088" s="432"/>
      <c r="Q1088" s="432"/>
      <c r="R1088" s="432"/>
      <c r="S1088" s="432"/>
      <c r="T1088" s="432"/>
      <c r="U1088" s="432"/>
      <c r="V1088" s="432"/>
      <c r="W1088" s="432"/>
      <c r="X1088" s="432"/>
      <c r="Y1088" s="432"/>
      <c r="Z1088" s="432"/>
    </row>
    <row r="1089">
      <c r="A1089" s="528">
        <v>45855.0</v>
      </c>
      <c r="B1089" s="45"/>
      <c r="C1089" s="45"/>
      <c r="D1089" s="486"/>
      <c r="E1089" s="530"/>
      <c r="F1089" s="530"/>
      <c r="G1089" s="530"/>
      <c r="H1089" s="443"/>
      <c r="I1089" s="45"/>
      <c r="J1089" s="443"/>
      <c r="K1089" s="556"/>
      <c r="L1089" s="432"/>
      <c r="M1089" s="432"/>
      <c r="N1089" s="432"/>
      <c r="O1089" s="432"/>
      <c r="P1089" s="432"/>
      <c r="Q1089" s="432"/>
      <c r="R1089" s="432"/>
      <c r="S1089" s="432"/>
      <c r="T1089" s="432"/>
      <c r="U1089" s="432"/>
      <c r="V1089" s="432"/>
      <c r="W1089" s="432"/>
      <c r="X1089" s="432"/>
      <c r="Y1089" s="432"/>
      <c r="Z1089" s="432"/>
    </row>
    <row r="1090">
      <c r="A1090" s="528">
        <v>45855.0</v>
      </c>
      <c r="B1090" s="482">
        <f>A1090</f>
        <v>45855</v>
      </c>
      <c r="C1090" s="483" t="s">
        <v>1166</v>
      </c>
      <c r="D1090" s="550" t="s">
        <v>1264</v>
      </c>
      <c r="E1090" s="165"/>
      <c r="F1090" s="535"/>
      <c r="G1090" s="535"/>
      <c r="H1090" s="532">
        <f>SUM(G1090:G1091)</f>
        <v>0</v>
      </c>
      <c r="I1090" s="533" t="str">
        <f>IFS(H1090&gt;H1092,"W",H1090&lt;H1092,"L",H1090=H1092,"D")</f>
        <v>D</v>
      </c>
      <c r="J1090" s="547">
        <f t="array" ref="J1090">iferror(if(I1090="W",lookup(H1090,{5000,10000,25000,50000,70000,100000},{150,300,800,1700,2300,3500}),lookup(H1090,{5000,10000,25000,50000,70000,100000},{75,150,400,850,1150,1750})),0)</f>
        <v>0</v>
      </c>
      <c r="K1090" s="539"/>
      <c r="L1090" s="432"/>
      <c r="M1090" s="432"/>
      <c r="N1090" s="432"/>
      <c r="O1090" s="432"/>
      <c r="P1090" s="432"/>
      <c r="Q1090" s="432"/>
      <c r="R1090" s="432"/>
      <c r="S1090" s="432"/>
      <c r="T1090" s="432"/>
      <c r="U1090" s="432"/>
      <c r="V1090" s="432"/>
      <c r="W1090" s="432"/>
      <c r="X1090" s="432"/>
      <c r="Y1090" s="432"/>
      <c r="Z1090" s="432"/>
    </row>
    <row r="1091">
      <c r="A1091" s="528">
        <v>45855.0</v>
      </c>
      <c r="B1091" s="441"/>
      <c r="C1091" s="441"/>
      <c r="D1091" s="486"/>
      <c r="E1091" s="165"/>
      <c r="F1091" s="530"/>
      <c r="G1091" s="530"/>
      <c r="H1091" s="443"/>
      <c r="I1091" s="45"/>
      <c r="J1091" s="443"/>
      <c r="K1091" s="539"/>
      <c r="L1091" s="432"/>
      <c r="M1091" s="432"/>
      <c r="N1091" s="432"/>
      <c r="O1091" s="432"/>
      <c r="P1091" s="432"/>
      <c r="Q1091" s="432"/>
      <c r="R1091" s="432"/>
      <c r="S1091" s="432"/>
      <c r="T1091" s="432"/>
      <c r="U1091" s="432"/>
      <c r="V1091" s="432"/>
      <c r="W1091" s="432"/>
      <c r="X1091" s="432"/>
      <c r="Y1091" s="432"/>
      <c r="Z1091" s="432"/>
    </row>
    <row r="1092">
      <c r="A1092" s="528">
        <v>45855.0</v>
      </c>
      <c r="B1092" s="441"/>
      <c r="C1092" s="441"/>
      <c r="D1092" s="550" t="s">
        <v>1265</v>
      </c>
      <c r="E1092" s="545"/>
      <c r="F1092" s="535"/>
      <c r="G1092" s="535"/>
      <c r="H1092" s="532">
        <f>SUM(G1092:G1093)</f>
        <v>0</v>
      </c>
      <c r="I1092" s="533" t="str">
        <f>IFS(H1092&gt;H1090,"W",H1092&lt;H1090,"L",H1092=H1090,"D")</f>
        <v>D</v>
      </c>
      <c r="J1092" s="547">
        <f t="array" ref="J1092">iferror(if(I1092="W",lookup(H1092,{5000,10000,25000,50000,70000,100000},{150,300,800,1700,2300,3500}),lookup(H1092,{5000,10000,25000,50000,70000,100000},{75,150,400,850,1150,1750})),0)</f>
        <v>0</v>
      </c>
      <c r="K1092" s="539"/>
      <c r="L1092" s="432"/>
      <c r="M1092" s="432"/>
      <c r="N1092" s="432"/>
      <c r="O1092" s="432"/>
      <c r="P1092" s="432"/>
      <c r="Q1092" s="432"/>
      <c r="R1092" s="432"/>
      <c r="S1092" s="432"/>
      <c r="T1092" s="432"/>
      <c r="U1092" s="432"/>
      <c r="V1092" s="432"/>
      <c r="W1092" s="432"/>
      <c r="X1092" s="432"/>
      <c r="Y1092" s="432"/>
      <c r="Z1092" s="432"/>
    </row>
    <row r="1093">
      <c r="A1093" s="528">
        <v>45855.0</v>
      </c>
      <c r="B1093" s="45"/>
      <c r="C1093" s="45"/>
      <c r="D1093" s="486"/>
      <c r="E1093" s="546"/>
      <c r="F1093" s="530"/>
      <c r="G1093" s="530"/>
      <c r="H1093" s="443"/>
      <c r="I1093" s="45"/>
      <c r="J1093" s="443"/>
      <c r="K1093" s="539"/>
      <c r="L1093" s="432"/>
      <c r="M1093" s="432"/>
      <c r="N1093" s="432"/>
      <c r="O1093" s="432"/>
      <c r="P1093" s="432"/>
      <c r="Q1093" s="432"/>
      <c r="R1093" s="432"/>
      <c r="S1093" s="432"/>
      <c r="T1093" s="432"/>
      <c r="U1093" s="432"/>
      <c r="V1093" s="432"/>
      <c r="W1093" s="432"/>
      <c r="X1093" s="432"/>
      <c r="Y1093" s="432"/>
      <c r="Z1093" s="432"/>
    </row>
    <row r="1094">
      <c r="A1094" s="528">
        <v>45855.0</v>
      </c>
      <c r="B1094" s="482">
        <f>A1094</f>
        <v>45855</v>
      </c>
      <c r="C1094" s="483" t="s">
        <v>1170</v>
      </c>
      <c r="D1094" s="550" t="s">
        <v>1253</v>
      </c>
      <c r="E1094" s="155" t="s">
        <v>433</v>
      </c>
      <c r="F1094" s="536">
        <v>8.38899512E8</v>
      </c>
      <c r="G1094" s="535"/>
      <c r="H1094" s="532">
        <f>SUM(G1094:G1095)</f>
        <v>0</v>
      </c>
      <c r="I1094" s="533" t="str">
        <f>IFS(H1094&gt;H1096,"W",H1094&lt;H1096,"L",H1094=H1096,"D")</f>
        <v>D</v>
      </c>
      <c r="J1094" s="547">
        <f t="array" ref="J1094">iferror(if(I1094="W",lookup(H1094,{5000,10000,25000,50000,70000,100000},{150,300,800,1700,2300,3500}),lookup(H1094,{5000,10000,25000,50000,70000,100000},{75,150,400,850,1150,1750})),0)</f>
        <v>0</v>
      </c>
      <c r="K1094" s="498" t="s">
        <v>353</v>
      </c>
      <c r="L1094" s="432"/>
      <c r="M1094" s="432"/>
      <c r="N1094" s="432"/>
      <c r="O1094" s="432"/>
      <c r="P1094" s="432"/>
      <c r="Q1094" s="432"/>
      <c r="R1094" s="432"/>
      <c r="S1094" s="432"/>
      <c r="T1094" s="432"/>
      <c r="U1094" s="432"/>
      <c r="V1094" s="432"/>
      <c r="W1094" s="432"/>
      <c r="X1094" s="432"/>
      <c r="Y1094" s="432"/>
      <c r="Z1094" s="432"/>
    </row>
    <row r="1095">
      <c r="A1095" s="528">
        <v>45855.0</v>
      </c>
      <c r="B1095" s="441"/>
      <c r="C1095" s="441"/>
      <c r="D1095" s="486"/>
      <c r="E1095" s="543" t="s">
        <v>467</v>
      </c>
      <c r="F1095" s="531">
        <v>8.36250356E8</v>
      </c>
      <c r="G1095" s="530"/>
      <c r="H1095" s="443"/>
      <c r="I1095" s="45"/>
      <c r="J1095" s="443"/>
      <c r="K1095" s="498" t="s">
        <v>353</v>
      </c>
      <c r="L1095" s="432"/>
      <c r="M1095" s="432"/>
      <c r="N1095" s="432"/>
      <c r="O1095" s="432"/>
      <c r="P1095" s="432"/>
      <c r="Q1095" s="432"/>
      <c r="R1095" s="432"/>
      <c r="S1095" s="432"/>
      <c r="T1095" s="432"/>
      <c r="U1095" s="432"/>
      <c r="V1095" s="432"/>
      <c r="W1095" s="432"/>
      <c r="X1095" s="432"/>
      <c r="Y1095" s="432"/>
      <c r="Z1095" s="432"/>
    </row>
    <row r="1096">
      <c r="A1096" s="528">
        <v>45855.0</v>
      </c>
      <c r="B1096" s="441"/>
      <c r="C1096" s="441"/>
      <c r="D1096" s="550" t="s">
        <v>1137</v>
      </c>
      <c r="E1096" s="535" t="s">
        <v>128</v>
      </c>
      <c r="F1096" s="536">
        <v>8.29202216E8</v>
      </c>
      <c r="G1096" s="535"/>
      <c r="H1096" s="532">
        <f>SUM(G1096:G1097)</f>
        <v>0</v>
      </c>
      <c r="I1096" s="533" t="str">
        <f>IFS(H1096&gt;H1094,"W",H1096&lt;H1094,"L",H1096=H1094,"D")</f>
        <v>D</v>
      </c>
      <c r="J1096" s="547">
        <f t="array" ref="J1096">iferror(if(I1096="W",lookup(H1096,{5000,10000,25000,50000,70000,100000},{150,300,800,1700,2300,3500}),lookup(H1096,{5000,10000,25000,50000,70000,100000},{75,150,400,850,1150,1750})),0)</f>
        <v>0</v>
      </c>
      <c r="K1096" s="498" t="s">
        <v>353</v>
      </c>
      <c r="L1096" s="432"/>
      <c r="M1096" s="432"/>
      <c r="N1096" s="432"/>
      <c r="O1096" s="432"/>
      <c r="P1096" s="432"/>
      <c r="Q1096" s="432"/>
      <c r="R1096" s="432"/>
      <c r="S1096" s="432"/>
      <c r="T1096" s="432"/>
      <c r="U1096" s="432"/>
      <c r="V1096" s="432"/>
      <c r="W1096" s="432"/>
      <c r="X1096" s="432"/>
      <c r="Y1096" s="432"/>
      <c r="Z1096" s="432"/>
    </row>
    <row r="1097">
      <c r="A1097" s="528">
        <v>45855.0</v>
      </c>
      <c r="B1097" s="45"/>
      <c r="C1097" s="45"/>
      <c r="D1097" s="486"/>
      <c r="E1097" s="530">
        <v>1.065142931E9</v>
      </c>
      <c r="F1097" s="531">
        <v>8.34713436E8</v>
      </c>
      <c r="G1097" s="530"/>
      <c r="H1097" s="443"/>
      <c r="I1097" s="45"/>
      <c r="J1097" s="443"/>
      <c r="K1097" s="498" t="s">
        <v>353</v>
      </c>
      <c r="L1097" s="432"/>
      <c r="M1097" s="432"/>
      <c r="N1097" s="432"/>
      <c r="O1097" s="432"/>
      <c r="P1097" s="432"/>
      <c r="Q1097" s="432"/>
      <c r="R1097" s="432"/>
      <c r="S1097" s="432"/>
      <c r="T1097" s="432"/>
      <c r="U1097" s="432"/>
      <c r="V1097" s="432"/>
      <c r="W1097" s="432"/>
      <c r="X1097" s="432"/>
      <c r="Y1097" s="432"/>
      <c r="Z1097" s="432"/>
    </row>
    <row r="1098">
      <c r="A1098" s="528">
        <v>45855.0</v>
      </c>
      <c r="B1098" s="482">
        <f>A1098</f>
        <v>45855</v>
      </c>
      <c r="C1098" s="483" t="s">
        <v>1172</v>
      </c>
      <c r="D1098" s="550" t="s">
        <v>1139</v>
      </c>
      <c r="E1098" s="537" t="s">
        <v>505</v>
      </c>
      <c r="F1098" s="536">
        <v>8.33635123E8</v>
      </c>
      <c r="G1098" s="536">
        <v>0.0</v>
      </c>
      <c r="H1098" s="532">
        <f>SUM(G1098:G1099)</f>
        <v>0</v>
      </c>
      <c r="I1098" s="533" t="str">
        <f>IFS(H1098&gt;H1100,"W",H1098&lt;H1100,"L",H1098=H1100,"D")</f>
        <v>L</v>
      </c>
      <c r="J1098" s="547">
        <f t="array" ref="J1098">iferror(if(I1098="W",lookup(H1098,{5000,10000,25000,50000,70000,100000},{150,300,800,1700,2300,3500}),lookup(H1098,{5000,10000,25000,50000,70000,100000},{75,150,400,850,1150,1750})),0)</f>
        <v>0</v>
      </c>
      <c r="K1098" s="548" t="s">
        <v>1278</v>
      </c>
      <c r="L1098" s="432"/>
      <c r="M1098" s="432"/>
      <c r="N1098" s="432"/>
      <c r="O1098" s="432"/>
      <c r="P1098" s="432"/>
      <c r="Q1098" s="432"/>
      <c r="R1098" s="432"/>
      <c r="S1098" s="432"/>
      <c r="T1098" s="432"/>
      <c r="U1098" s="432"/>
      <c r="V1098" s="432"/>
      <c r="W1098" s="432"/>
      <c r="X1098" s="432"/>
      <c r="Y1098" s="432"/>
      <c r="Z1098" s="432"/>
    </row>
    <row r="1099">
      <c r="A1099" s="528">
        <v>45855.0</v>
      </c>
      <c r="B1099" s="441"/>
      <c r="C1099" s="441"/>
      <c r="D1099" s="486"/>
      <c r="E1099" s="537" t="s">
        <v>227</v>
      </c>
      <c r="F1099" s="531">
        <v>5.61656213E8</v>
      </c>
      <c r="G1099" s="531">
        <v>0.0</v>
      </c>
      <c r="H1099" s="443"/>
      <c r="I1099" s="45"/>
      <c r="J1099" s="443"/>
      <c r="K1099" s="539"/>
      <c r="L1099" s="432"/>
      <c r="M1099" s="432"/>
      <c r="N1099" s="432"/>
      <c r="O1099" s="432"/>
      <c r="P1099" s="432"/>
      <c r="Q1099" s="432"/>
      <c r="R1099" s="432"/>
      <c r="S1099" s="432"/>
      <c r="T1099" s="432"/>
      <c r="U1099" s="432"/>
      <c r="V1099" s="432"/>
      <c r="W1099" s="432"/>
      <c r="X1099" s="432"/>
      <c r="Y1099" s="432"/>
      <c r="Z1099" s="432"/>
    </row>
    <row r="1100">
      <c r="A1100" s="528">
        <v>45855.0</v>
      </c>
      <c r="B1100" s="441"/>
      <c r="C1100" s="441"/>
      <c r="D1100" s="550" t="s">
        <v>1225</v>
      </c>
      <c r="E1100" s="101" t="s">
        <v>943</v>
      </c>
      <c r="F1100" s="536">
        <v>5.21047475E8</v>
      </c>
      <c r="G1100" s="536">
        <v>20.0</v>
      </c>
      <c r="H1100" s="532">
        <f>SUM(G1100:G1101)</f>
        <v>28455</v>
      </c>
      <c r="I1100" s="533" t="str">
        <f>IFS(H1100&gt;H1098,"W",H1100&lt;H1098,"L",H1100=H1098,"D")</f>
        <v>W</v>
      </c>
      <c r="J1100" s="547">
        <f t="array" ref="J1100">iferror(if(I1100="W",lookup(H1100,{5000,10000,25000,50000,70000,100000},{150,300,800,1700,2300,3500}),lookup(H1100,{5000,10000,25000,50000,70000,100000},{75,150,400,850,1150,1750})),0)</f>
        <v>800</v>
      </c>
      <c r="K1100" s="548" t="s">
        <v>1279</v>
      </c>
      <c r="L1100" s="432"/>
      <c r="M1100" s="432"/>
      <c r="N1100" s="432"/>
      <c r="O1100" s="432"/>
      <c r="P1100" s="432"/>
      <c r="Q1100" s="432"/>
      <c r="R1100" s="432"/>
      <c r="S1100" s="432"/>
      <c r="T1100" s="432"/>
      <c r="U1100" s="432"/>
      <c r="V1100" s="432"/>
      <c r="W1100" s="432"/>
      <c r="X1100" s="432"/>
      <c r="Y1100" s="432"/>
      <c r="Z1100" s="432"/>
    </row>
    <row r="1101">
      <c r="A1101" s="528">
        <v>45855.0</v>
      </c>
      <c r="B1101" s="45"/>
      <c r="C1101" s="45"/>
      <c r="D1101" s="486"/>
      <c r="E1101" s="551" t="s">
        <v>746</v>
      </c>
      <c r="F1101" s="531">
        <v>8.20046682E8</v>
      </c>
      <c r="G1101" s="531">
        <v>28435.0</v>
      </c>
      <c r="H1101" s="443"/>
      <c r="I1101" s="45"/>
      <c r="J1101" s="443"/>
      <c r="K1101" s="539"/>
      <c r="L1101" s="432"/>
      <c r="M1101" s="432"/>
      <c r="N1101" s="432"/>
      <c r="O1101" s="432"/>
      <c r="P1101" s="432"/>
      <c r="Q1101" s="432"/>
      <c r="R1101" s="432"/>
      <c r="S1101" s="432"/>
      <c r="T1101" s="432"/>
      <c r="U1101" s="432"/>
      <c r="V1101" s="432"/>
      <c r="W1101" s="432"/>
      <c r="X1101" s="432"/>
      <c r="Y1101" s="432"/>
      <c r="Z1101" s="432"/>
    </row>
    <row r="1102">
      <c r="A1102" s="528">
        <v>45855.0</v>
      </c>
      <c r="B1102" s="482">
        <f>A1102</f>
        <v>45855</v>
      </c>
      <c r="C1102" s="483" t="s">
        <v>1174</v>
      </c>
      <c r="D1102" s="550" t="s">
        <v>1255</v>
      </c>
      <c r="E1102" s="155" t="s">
        <v>315</v>
      </c>
      <c r="F1102" s="536">
        <v>7.08889645E8</v>
      </c>
      <c r="G1102" s="536">
        <v>360.0</v>
      </c>
      <c r="H1102" s="532">
        <f>SUM(G1102:G1103)</f>
        <v>1580</v>
      </c>
      <c r="I1102" s="533" t="str">
        <f>IFS(H1102&gt;H1104,"W",H1102&lt;H1104,"L",H1102=H1104,"D")</f>
        <v>W</v>
      </c>
      <c r="J1102" s="547">
        <f t="array" ref="J1102">iferror(if(I1102="W",lookup(H1102,{5000,10000,25000,50000,70000,100000},{150,300,800,1700,2300,3500}),lookup(H1102,{5000,10000,25000,50000,70000,100000},{75,150,400,850,1150,1750})),0)</f>
        <v>0</v>
      </c>
      <c r="K1102" s="539"/>
      <c r="L1102" s="432"/>
      <c r="M1102" s="432"/>
      <c r="N1102" s="432"/>
      <c r="O1102" s="432"/>
      <c r="P1102" s="432"/>
      <c r="Q1102" s="432"/>
      <c r="R1102" s="432"/>
      <c r="S1102" s="432"/>
      <c r="T1102" s="432"/>
      <c r="U1102" s="432"/>
      <c r="V1102" s="432"/>
      <c r="W1102" s="432"/>
      <c r="X1102" s="432"/>
      <c r="Y1102" s="432"/>
      <c r="Z1102" s="432"/>
    </row>
    <row r="1103">
      <c r="A1103" s="528">
        <v>45855.0</v>
      </c>
      <c r="B1103" s="441"/>
      <c r="C1103" s="441"/>
      <c r="D1103" s="486"/>
      <c r="E1103" s="155" t="s">
        <v>498</v>
      </c>
      <c r="F1103" s="531">
        <v>1.636284475E9</v>
      </c>
      <c r="G1103" s="531">
        <v>1220.0</v>
      </c>
      <c r="H1103" s="443"/>
      <c r="I1103" s="45"/>
      <c r="J1103" s="443"/>
      <c r="K1103" s="539"/>
      <c r="L1103" s="432"/>
      <c r="M1103" s="432"/>
      <c r="N1103" s="432"/>
      <c r="O1103" s="432"/>
      <c r="P1103" s="432"/>
      <c r="Q1103" s="432"/>
      <c r="R1103" s="432"/>
      <c r="S1103" s="432"/>
      <c r="T1103" s="432"/>
      <c r="U1103" s="432"/>
      <c r="V1103" s="432"/>
      <c r="W1103" s="432"/>
      <c r="X1103" s="432"/>
      <c r="Y1103" s="432"/>
      <c r="Z1103" s="432"/>
    </row>
    <row r="1104">
      <c r="A1104" s="528">
        <v>45855.0</v>
      </c>
      <c r="B1104" s="441"/>
      <c r="C1104" s="441"/>
      <c r="D1104" s="550" t="s">
        <v>1146</v>
      </c>
      <c r="E1104" s="165" t="s">
        <v>338</v>
      </c>
      <c r="F1104" s="536">
        <v>8.05315046E8</v>
      </c>
      <c r="G1104" s="536">
        <v>311.0</v>
      </c>
      <c r="H1104" s="532">
        <f>SUM(G1104:G1105)</f>
        <v>1421</v>
      </c>
      <c r="I1104" s="533" t="str">
        <f>IFS(H1104&gt;H1102,"W",H1104&lt;H1102,"L",H1104=H1102,"D")</f>
        <v>L</v>
      </c>
      <c r="J1104" s="547">
        <f t="array" ref="J1104">iferror(if(I1104="W",lookup(H1104,{5000,10000,25000,50000,70000,100000},{150,300,800,1700,2300,3500}),lookup(H1104,{5000,10000,25000,50000,70000,100000},{75,150,400,850,1150,1750})),0)</f>
        <v>0</v>
      </c>
      <c r="K1104" s="539"/>
      <c r="L1104" s="432"/>
      <c r="M1104" s="432"/>
      <c r="N1104" s="432"/>
      <c r="O1104" s="432"/>
      <c r="P1104" s="432"/>
      <c r="Q1104" s="432"/>
      <c r="R1104" s="432"/>
      <c r="S1104" s="432"/>
      <c r="T1104" s="432"/>
      <c r="U1104" s="432"/>
      <c r="V1104" s="432"/>
      <c r="W1104" s="432"/>
      <c r="X1104" s="432"/>
      <c r="Y1104" s="432"/>
      <c r="Z1104" s="432"/>
    </row>
    <row r="1105">
      <c r="A1105" s="528">
        <v>45855.0</v>
      </c>
      <c r="B1105" s="45"/>
      <c r="C1105" s="45"/>
      <c r="D1105" s="486"/>
      <c r="E1105" s="165" t="s">
        <v>307</v>
      </c>
      <c r="F1105" s="531">
        <v>5.82217237E8</v>
      </c>
      <c r="G1105" s="531">
        <v>1110.0</v>
      </c>
      <c r="H1105" s="443"/>
      <c r="I1105" s="45"/>
      <c r="J1105" s="443"/>
      <c r="K1105" s="539"/>
      <c r="L1105" s="432"/>
      <c r="M1105" s="432"/>
      <c r="N1105" s="432"/>
      <c r="O1105" s="432"/>
      <c r="P1105" s="432"/>
      <c r="Q1105" s="432"/>
      <c r="R1105" s="432"/>
      <c r="S1105" s="432"/>
      <c r="T1105" s="432"/>
      <c r="U1105" s="432"/>
      <c r="V1105" s="432"/>
      <c r="W1105" s="432"/>
      <c r="X1105" s="432"/>
      <c r="Y1105" s="432"/>
      <c r="Z1105" s="432"/>
    </row>
    <row r="1106">
      <c r="A1106" s="479" t="s">
        <v>116</v>
      </c>
      <c r="B1106" s="480" t="s">
        <v>16</v>
      </c>
      <c r="C1106" s="430" t="s">
        <v>1039</v>
      </c>
      <c r="D1106" s="430" t="s">
        <v>118</v>
      </c>
      <c r="E1106" s="431" t="s">
        <v>1040</v>
      </c>
      <c r="F1106" s="430" t="s">
        <v>1041</v>
      </c>
      <c r="G1106" s="430" t="s">
        <v>121</v>
      </c>
      <c r="H1106" s="430" t="s">
        <v>1135</v>
      </c>
      <c r="I1106" s="430" t="s">
        <v>122</v>
      </c>
      <c r="J1106" s="430" t="s">
        <v>9</v>
      </c>
      <c r="K1106" s="431" t="s">
        <v>52</v>
      </c>
      <c r="L1106" s="432"/>
      <c r="M1106" s="432"/>
      <c r="N1106" s="432"/>
      <c r="O1106" s="432"/>
      <c r="P1106" s="432"/>
      <c r="Q1106" s="432"/>
      <c r="R1106" s="432"/>
      <c r="S1106" s="432"/>
      <c r="T1106" s="432"/>
      <c r="U1106" s="432"/>
      <c r="V1106" s="432"/>
      <c r="W1106" s="432"/>
      <c r="X1106" s="432"/>
      <c r="Y1106" s="432"/>
      <c r="Z1106" s="432"/>
    </row>
    <row r="1107">
      <c r="A1107" s="528">
        <v>45856.0</v>
      </c>
      <c r="B1107" s="482">
        <f>A1107</f>
        <v>45856</v>
      </c>
      <c r="C1107" s="483" t="s">
        <v>1136</v>
      </c>
      <c r="D1107" s="529" t="s">
        <v>1137</v>
      </c>
      <c r="E1107" s="530" t="s">
        <v>128</v>
      </c>
      <c r="F1107" s="530"/>
      <c r="G1107" s="530"/>
      <c r="H1107" s="532">
        <f>SUM(G1107:G1108)</f>
        <v>0</v>
      </c>
      <c r="I1107" s="533" t="str">
        <f>IFS(H1107&gt;H1109,"W",H1107&lt;H1109,"L",H1107=H1109,"D")</f>
        <v>D</v>
      </c>
      <c r="J1107" s="547">
        <f t="array" ref="J1107">iferror(if(I1107="W",lookup(H1107,{5000,10000,25000,50000,70000,100000},{150,300,800,1700,2300,3500}),lookup(H1107,{5000,10000,25000,50000,70000,100000},{75,150,400,850,1150,1750})),0)</f>
        <v>0</v>
      </c>
      <c r="K1107" s="549"/>
      <c r="L1107" s="432"/>
      <c r="M1107" s="432"/>
      <c r="N1107" s="432"/>
      <c r="O1107" s="432"/>
      <c r="P1107" s="432"/>
      <c r="Q1107" s="432"/>
      <c r="R1107" s="432"/>
      <c r="S1107" s="432"/>
      <c r="T1107" s="432"/>
      <c r="U1107" s="432"/>
      <c r="V1107" s="432"/>
      <c r="W1107" s="432"/>
      <c r="X1107" s="432"/>
      <c r="Y1107" s="432"/>
      <c r="Z1107" s="432"/>
    </row>
    <row r="1108">
      <c r="A1108" s="528">
        <v>45856.0</v>
      </c>
      <c r="B1108" s="441"/>
      <c r="C1108" s="441"/>
      <c r="D1108" s="501"/>
      <c r="E1108" s="535">
        <v>1.065142931E9</v>
      </c>
      <c r="F1108" s="535"/>
      <c r="G1108" s="535"/>
      <c r="H1108" s="443"/>
      <c r="I1108" s="45"/>
      <c r="J1108" s="443"/>
      <c r="K1108" s="549"/>
      <c r="L1108" s="432"/>
      <c r="M1108" s="432"/>
      <c r="N1108" s="432"/>
      <c r="O1108" s="432"/>
      <c r="P1108" s="432"/>
      <c r="Q1108" s="432"/>
      <c r="R1108" s="432"/>
      <c r="S1108" s="432"/>
      <c r="T1108" s="432"/>
      <c r="U1108" s="432"/>
      <c r="V1108" s="432"/>
      <c r="W1108" s="432"/>
      <c r="X1108" s="432"/>
      <c r="Y1108" s="432"/>
      <c r="Z1108" s="432"/>
    </row>
    <row r="1109">
      <c r="A1109" s="528">
        <v>45856.0</v>
      </c>
      <c r="B1109" s="441"/>
      <c r="C1109" s="441"/>
      <c r="D1109" s="529" t="s">
        <v>1139</v>
      </c>
      <c r="E1109" s="537" t="s">
        <v>168</v>
      </c>
      <c r="F1109" s="530"/>
      <c r="G1109" s="530"/>
      <c r="H1109" s="532">
        <f>SUM(G1109:G1110)</f>
        <v>0</v>
      </c>
      <c r="I1109" s="533" t="str">
        <f>IFS(H1109&gt;H1107,"W",H1109&lt;H1107,"L",H1109=H1107,"D")</f>
        <v>D</v>
      </c>
      <c r="J1109" s="547">
        <f t="array" ref="J1109">iferror(if(I1109="W",lookup(H1109,{5000,10000,25000,50000,70000,100000},{150,300,800,1700,2300,3500}),lookup(H1109,{5000,10000,25000,50000,70000,100000},{75,150,400,850,1150,1750})),0)</f>
        <v>0</v>
      </c>
      <c r="K1109" s="549"/>
      <c r="L1109" s="432"/>
      <c r="M1109" s="432"/>
      <c r="N1109" s="432"/>
      <c r="O1109" s="432"/>
      <c r="P1109" s="432"/>
      <c r="Q1109" s="432"/>
      <c r="R1109" s="432"/>
      <c r="S1109" s="432"/>
      <c r="T1109" s="432"/>
      <c r="U1109" s="432"/>
      <c r="V1109" s="432"/>
      <c r="W1109" s="432"/>
      <c r="X1109" s="432"/>
      <c r="Y1109" s="432"/>
      <c r="Z1109" s="432"/>
    </row>
    <row r="1110">
      <c r="A1110" s="528">
        <v>45856.0</v>
      </c>
      <c r="B1110" s="45"/>
      <c r="C1110" s="45"/>
      <c r="D1110" s="501"/>
      <c r="E1110" s="537" t="s">
        <v>162</v>
      </c>
      <c r="F1110" s="535"/>
      <c r="G1110" s="535"/>
      <c r="H1110" s="443"/>
      <c r="I1110" s="45"/>
      <c r="J1110" s="443"/>
      <c r="K1110" s="549"/>
      <c r="L1110" s="432"/>
      <c r="M1110" s="432"/>
      <c r="N1110" s="432"/>
      <c r="O1110" s="432"/>
      <c r="P1110" s="432"/>
      <c r="Q1110" s="432"/>
      <c r="R1110" s="432"/>
      <c r="S1110" s="432"/>
      <c r="T1110" s="432"/>
      <c r="U1110" s="432"/>
      <c r="V1110" s="432"/>
      <c r="W1110" s="432"/>
      <c r="X1110" s="432"/>
      <c r="Y1110" s="432"/>
      <c r="Z1110" s="432"/>
    </row>
    <row r="1111">
      <c r="A1111" s="528">
        <v>45856.0</v>
      </c>
      <c r="B1111" s="482">
        <f>A1111</f>
        <v>45856</v>
      </c>
      <c r="C1111" s="483" t="s">
        <v>1141</v>
      </c>
      <c r="D1111" s="529" t="s">
        <v>1225</v>
      </c>
      <c r="E1111" s="101" t="s">
        <v>1212</v>
      </c>
      <c r="F1111" s="530"/>
      <c r="G1111" s="530"/>
      <c r="H1111" s="532">
        <f>SUM(G1111:G1112)</f>
        <v>0</v>
      </c>
      <c r="I1111" s="533" t="str">
        <f>IFS(H1111&gt;H1113,"W",H1111&lt;H1113,"L",H1111=H1113,"D")</f>
        <v>D</v>
      </c>
      <c r="J1111" s="547">
        <f t="array" ref="J1111">iferror(if(I1111="W",lookup(H1111,{5000,10000,25000,50000,70000,100000},{150,300,800,1700,2300,3500}),lookup(H1111,{5000,10000,25000,50000,70000,100000},{75,150,400,850,1150,1750})),0)</f>
        <v>0</v>
      </c>
      <c r="K1111" s="539"/>
      <c r="L1111" s="432"/>
      <c r="M1111" s="432"/>
      <c r="N1111" s="432"/>
      <c r="O1111" s="432"/>
      <c r="P1111" s="432"/>
      <c r="Q1111" s="432"/>
      <c r="R1111" s="432"/>
      <c r="S1111" s="432"/>
      <c r="T1111" s="432"/>
      <c r="U1111" s="432"/>
      <c r="V1111" s="432"/>
      <c r="W1111" s="432"/>
      <c r="X1111" s="432"/>
      <c r="Y1111" s="432"/>
      <c r="Z1111" s="432"/>
    </row>
    <row r="1112">
      <c r="A1112" s="528">
        <v>45856.0</v>
      </c>
      <c r="B1112" s="441"/>
      <c r="C1112" s="441"/>
      <c r="D1112" s="501"/>
      <c r="E1112" s="551" t="s">
        <v>883</v>
      </c>
      <c r="F1112" s="535"/>
      <c r="G1112" s="535"/>
      <c r="H1112" s="443"/>
      <c r="I1112" s="45"/>
      <c r="J1112" s="443"/>
      <c r="K1112" s="539"/>
      <c r="L1112" s="432"/>
      <c r="M1112" s="432"/>
      <c r="N1112" s="432"/>
      <c r="O1112" s="432"/>
      <c r="P1112" s="432"/>
      <c r="Q1112" s="432"/>
      <c r="R1112" s="432"/>
      <c r="S1112" s="432"/>
      <c r="T1112" s="432"/>
      <c r="U1112" s="432"/>
      <c r="V1112" s="432"/>
      <c r="W1112" s="432"/>
      <c r="X1112" s="432"/>
      <c r="Y1112" s="432"/>
      <c r="Z1112" s="432"/>
    </row>
    <row r="1113">
      <c r="A1113" s="528">
        <v>45856.0</v>
      </c>
      <c r="B1113" s="441"/>
      <c r="C1113" s="441"/>
      <c r="D1113" s="529" t="s">
        <v>1255</v>
      </c>
      <c r="E1113" s="558" t="s">
        <v>1209</v>
      </c>
      <c r="F1113" s="530"/>
      <c r="G1113" s="530"/>
      <c r="H1113" s="532">
        <f>SUM(G1113:G1114)</f>
        <v>0</v>
      </c>
      <c r="I1113" s="533" t="str">
        <f>IFS(H1113&gt;H1111,"W",H1113&lt;H1111,"L",H1113=H1111,"D")</f>
        <v>D</v>
      </c>
      <c r="J1113" s="547">
        <f t="array" ref="J1113">iferror(if(I1113="W",lookup(H1113,{5000,10000,25000,50000,70000,100000},{150,300,800,1700,2300,3500}),lookup(H1113,{5000,10000,25000,50000,70000,100000},{75,150,400,850,1150,1750})),0)</f>
        <v>0</v>
      </c>
      <c r="K1113" s="539"/>
      <c r="L1113" s="432"/>
      <c r="M1113" s="432"/>
      <c r="N1113" s="432"/>
      <c r="O1113" s="432"/>
      <c r="P1113" s="432"/>
      <c r="Q1113" s="432"/>
      <c r="R1113" s="432"/>
      <c r="S1113" s="432"/>
      <c r="T1113" s="432"/>
      <c r="U1113" s="432"/>
      <c r="V1113" s="432"/>
      <c r="W1113" s="432"/>
      <c r="X1113" s="432"/>
      <c r="Y1113" s="432"/>
      <c r="Z1113" s="432"/>
    </row>
    <row r="1114">
      <c r="A1114" s="528">
        <v>45856.0</v>
      </c>
      <c r="B1114" s="45"/>
      <c r="C1114" s="45"/>
      <c r="D1114" s="501"/>
      <c r="E1114" s="558" t="s">
        <v>943</v>
      </c>
      <c r="F1114" s="535"/>
      <c r="G1114" s="535"/>
      <c r="H1114" s="443"/>
      <c r="I1114" s="45"/>
      <c r="J1114" s="443"/>
      <c r="K1114" s="539"/>
      <c r="L1114" s="432"/>
      <c r="M1114" s="432"/>
      <c r="N1114" s="432"/>
      <c r="O1114" s="432"/>
      <c r="P1114" s="432"/>
      <c r="Q1114" s="432"/>
      <c r="R1114" s="432"/>
      <c r="S1114" s="432"/>
      <c r="T1114" s="432"/>
      <c r="U1114" s="432"/>
      <c r="V1114" s="432"/>
      <c r="W1114" s="432"/>
      <c r="X1114" s="432"/>
      <c r="Y1114" s="432"/>
      <c r="Z1114" s="432"/>
    </row>
    <row r="1115">
      <c r="A1115" s="528">
        <v>45856.0</v>
      </c>
      <c r="B1115" s="482">
        <f>A1115</f>
        <v>45856</v>
      </c>
      <c r="C1115" s="483" t="s">
        <v>1142</v>
      </c>
      <c r="D1115" s="529" t="s">
        <v>1146</v>
      </c>
      <c r="E1115" s="531"/>
      <c r="F1115" s="530"/>
      <c r="G1115" s="530"/>
      <c r="H1115" s="532">
        <f>SUM(G1115:G1116)</f>
        <v>0</v>
      </c>
      <c r="I1115" s="533" t="str">
        <f>IFS(H1115&gt;H1117,"W",H1115&lt;H1117,"L",H1115=H1117,"D")</f>
        <v>D</v>
      </c>
      <c r="J1115" s="547">
        <f t="array" ref="J1115">iferror(if(I1115="W",lookup(H1115,{5000,10000,25000,50000,70000,100000},{150,300,800,1700,2300,3500}),lookup(H1115,{5000,10000,25000,50000,70000,100000},{75,150,400,850,1150,1750})),0)</f>
        <v>0</v>
      </c>
      <c r="K1115" s="539"/>
      <c r="L1115" s="432"/>
      <c r="M1115" s="432"/>
      <c r="N1115" s="432"/>
      <c r="O1115" s="432"/>
      <c r="P1115" s="432"/>
      <c r="Q1115" s="432"/>
      <c r="R1115" s="432"/>
      <c r="S1115" s="432"/>
      <c r="T1115" s="432"/>
      <c r="U1115" s="432"/>
      <c r="V1115" s="432"/>
      <c r="W1115" s="432"/>
      <c r="X1115" s="432"/>
      <c r="Y1115" s="432"/>
      <c r="Z1115" s="432"/>
    </row>
    <row r="1116">
      <c r="A1116" s="528">
        <v>45856.0</v>
      </c>
      <c r="B1116" s="441"/>
      <c r="C1116" s="441"/>
      <c r="D1116" s="501"/>
      <c r="E1116" s="536"/>
      <c r="F1116" s="535"/>
      <c r="G1116" s="535"/>
      <c r="H1116" s="443"/>
      <c r="I1116" s="45"/>
      <c r="J1116" s="443"/>
      <c r="K1116" s="539"/>
      <c r="L1116" s="432"/>
      <c r="M1116" s="432"/>
      <c r="N1116" s="432"/>
      <c r="O1116" s="432"/>
      <c r="P1116" s="432"/>
      <c r="Q1116" s="432"/>
      <c r="R1116" s="432"/>
      <c r="S1116" s="432"/>
      <c r="T1116" s="432"/>
      <c r="U1116" s="432"/>
      <c r="V1116" s="432"/>
      <c r="W1116" s="432"/>
      <c r="X1116" s="432"/>
      <c r="Y1116" s="432"/>
      <c r="Z1116" s="432"/>
    </row>
    <row r="1117">
      <c r="A1117" s="528">
        <v>45856.0</v>
      </c>
      <c r="B1117" s="441"/>
      <c r="C1117" s="441"/>
      <c r="D1117" s="529" t="s">
        <v>1256</v>
      </c>
      <c r="E1117" s="165"/>
      <c r="F1117" s="530"/>
      <c r="G1117" s="530"/>
      <c r="H1117" s="532">
        <f>SUM(G1117:G1118)</f>
        <v>0</v>
      </c>
      <c r="I1117" s="533" t="str">
        <f>IFS(H1117&gt;H1115,"W",H1117&lt;H1115,"L",H1117=H1115,"D")</f>
        <v>D</v>
      </c>
      <c r="J1117" s="547">
        <f t="array" ref="J1117">iferror(if(I1117="W",lookup(H1117,{5000,10000,25000,50000,70000,100000},{150,300,800,1700,2300,3500}),lookup(H1117,{5000,10000,25000,50000,70000,100000},{75,150,400,850,1150,1750})),0)</f>
        <v>0</v>
      </c>
      <c r="K1117" s="539"/>
      <c r="L1117" s="432"/>
      <c r="M1117" s="432"/>
      <c r="N1117" s="432"/>
      <c r="O1117" s="432"/>
      <c r="P1117" s="432"/>
      <c r="Q1117" s="432"/>
      <c r="R1117" s="432"/>
      <c r="S1117" s="432"/>
      <c r="T1117" s="432"/>
      <c r="U1117" s="432"/>
      <c r="V1117" s="432"/>
      <c r="W1117" s="432"/>
      <c r="X1117" s="432"/>
      <c r="Y1117" s="432"/>
      <c r="Z1117" s="432"/>
    </row>
    <row r="1118">
      <c r="A1118" s="528">
        <v>45856.0</v>
      </c>
      <c r="B1118" s="45"/>
      <c r="C1118" s="45"/>
      <c r="D1118" s="501"/>
      <c r="E1118" s="165"/>
      <c r="F1118" s="535"/>
      <c r="G1118" s="535"/>
      <c r="H1118" s="443"/>
      <c r="I1118" s="45"/>
      <c r="J1118" s="443"/>
      <c r="K1118" s="539"/>
      <c r="L1118" s="432"/>
      <c r="M1118" s="432"/>
      <c r="N1118" s="432"/>
      <c r="O1118" s="432"/>
      <c r="P1118" s="432"/>
      <c r="Q1118" s="432"/>
      <c r="R1118" s="432"/>
      <c r="S1118" s="432"/>
      <c r="T1118" s="432"/>
      <c r="U1118" s="432"/>
      <c r="V1118" s="432"/>
      <c r="W1118" s="432"/>
      <c r="X1118" s="432"/>
      <c r="Y1118" s="432"/>
      <c r="Z1118" s="432"/>
    </row>
    <row r="1119">
      <c r="A1119" s="528">
        <v>45856.0</v>
      </c>
      <c r="B1119" s="482">
        <f>A1119</f>
        <v>45856</v>
      </c>
      <c r="C1119" s="483" t="s">
        <v>1144</v>
      </c>
      <c r="D1119" s="529" t="s">
        <v>1257</v>
      </c>
      <c r="E1119" s="542" t="s">
        <v>220</v>
      </c>
      <c r="F1119" s="530"/>
      <c r="G1119" s="530"/>
      <c r="H1119" s="532">
        <f>SUM(G1119:G1120)</f>
        <v>0</v>
      </c>
      <c r="I1119" s="533" t="str">
        <f>IFS(H1119&gt;H1121,"W",H1119&lt;H1121,"L",H1119=H1121,"D")</f>
        <v>D</v>
      </c>
      <c r="J1119" s="547">
        <f t="array" ref="J1119">iferror(if(I1119="W",lookup(H1119,{5000,10000,25000,50000,70000,100000},{150,300,800,1700,2300,3500}),lookup(H1119,{5000,10000,25000,50000,70000,100000},{75,150,400,850,1150,1750})),0)</f>
        <v>0</v>
      </c>
      <c r="K1119" s="539"/>
      <c r="L1119" s="432"/>
      <c r="M1119" s="432"/>
      <c r="N1119" s="432"/>
      <c r="O1119" s="432"/>
      <c r="P1119" s="432"/>
      <c r="Q1119" s="432"/>
      <c r="R1119" s="432"/>
      <c r="S1119" s="432"/>
      <c r="T1119" s="432"/>
      <c r="U1119" s="432"/>
      <c r="V1119" s="432"/>
      <c r="W1119" s="432"/>
      <c r="X1119" s="432"/>
      <c r="Y1119" s="432"/>
      <c r="Z1119" s="432"/>
    </row>
    <row r="1120">
      <c r="A1120" s="528">
        <v>45856.0</v>
      </c>
      <c r="B1120" s="441"/>
      <c r="C1120" s="441"/>
      <c r="D1120" s="501"/>
      <c r="E1120" s="542" t="s">
        <v>517</v>
      </c>
      <c r="F1120" s="535"/>
      <c r="G1120" s="535"/>
      <c r="H1120" s="443"/>
      <c r="I1120" s="45"/>
      <c r="J1120" s="443"/>
      <c r="K1120" s="539"/>
      <c r="L1120" s="432"/>
      <c r="M1120" s="432"/>
      <c r="N1120" s="432"/>
      <c r="O1120" s="432"/>
      <c r="P1120" s="432"/>
      <c r="Q1120" s="432"/>
      <c r="R1120" s="432"/>
      <c r="S1120" s="432"/>
      <c r="T1120" s="432"/>
      <c r="U1120" s="432"/>
      <c r="V1120" s="432"/>
      <c r="W1120" s="432"/>
      <c r="X1120" s="432"/>
      <c r="Y1120" s="432"/>
      <c r="Z1120" s="432"/>
    </row>
    <row r="1121">
      <c r="A1121" s="528">
        <v>45856.0</v>
      </c>
      <c r="B1121" s="441"/>
      <c r="C1121" s="441"/>
      <c r="D1121" s="529" t="s">
        <v>1164</v>
      </c>
      <c r="E1121" s="165"/>
      <c r="F1121" s="530"/>
      <c r="G1121" s="530"/>
      <c r="H1121" s="532">
        <f>SUM(G1121:G1122)</f>
        <v>0</v>
      </c>
      <c r="I1121" s="533" t="str">
        <f>IFS(H1121&gt;H1119,"W",H1121&lt;H1119,"L",H1121=H1119,"D")</f>
        <v>D</v>
      </c>
      <c r="J1121" s="547">
        <f t="array" ref="J1121">iferror(if(I1121="W",lookup(H1121,{5000,10000,25000,50000,70000,100000},{150,300,800,1700,2300,3500}),lookup(H1121,{5000,10000,25000,50000,70000,100000},{75,150,400,850,1150,1750})),0)</f>
        <v>0</v>
      </c>
      <c r="K1121" s="539"/>
      <c r="L1121" s="432"/>
      <c r="M1121" s="432"/>
      <c r="N1121" s="432"/>
      <c r="O1121" s="432"/>
      <c r="P1121" s="432"/>
      <c r="Q1121" s="432"/>
      <c r="R1121" s="432"/>
      <c r="S1121" s="432"/>
      <c r="T1121" s="432"/>
      <c r="U1121" s="432"/>
      <c r="V1121" s="432"/>
      <c r="W1121" s="432"/>
      <c r="X1121" s="432"/>
      <c r="Y1121" s="432"/>
      <c r="Z1121" s="432"/>
    </row>
    <row r="1122">
      <c r="A1122" s="528">
        <v>45856.0</v>
      </c>
      <c r="B1122" s="45"/>
      <c r="C1122" s="45"/>
      <c r="D1122" s="501"/>
      <c r="E1122" s="165"/>
      <c r="F1122" s="535"/>
      <c r="G1122" s="535"/>
      <c r="H1122" s="443"/>
      <c r="I1122" s="45"/>
      <c r="J1122" s="443"/>
      <c r="K1122" s="539"/>
      <c r="L1122" s="432"/>
      <c r="M1122" s="432"/>
      <c r="N1122" s="432"/>
      <c r="O1122" s="432"/>
      <c r="P1122" s="432"/>
      <c r="Q1122" s="432"/>
      <c r="R1122" s="432"/>
      <c r="S1122" s="432"/>
      <c r="T1122" s="432"/>
      <c r="U1122" s="432"/>
      <c r="V1122" s="432"/>
      <c r="W1122" s="432"/>
      <c r="X1122" s="432"/>
      <c r="Y1122" s="432"/>
      <c r="Z1122" s="432"/>
    </row>
    <row r="1123">
      <c r="A1123" s="528">
        <v>45856.0</v>
      </c>
      <c r="B1123" s="482">
        <f>A1123</f>
        <v>45856</v>
      </c>
      <c r="C1123" s="483" t="s">
        <v>1147</v>
      </c>
      <c r="D1123" s="529" t="s">
        <v>1258</v>
      </c>
      <c r="E1123" s="530"/>
      <c r="F1123" s="530"/>
      <c r="G1123" s="530"/>
      <c r="H1123" s="532">
        <f>SUM(G1123:G1124)</f>
        <v>0</v>
      </c>
      <c r="I1123" s="533" t="str">
        <f>IFS(H1123&gt;H1125,"W",H1123&lt;H1125,"L",H1123=H1125,"D")</f>
        <v>D</v>
      </c>
      <c r="J1123" s="547">
        <f t="array" ref="J1123">iferror(if(I1123="W",lookup(H1123,{5000,10000,25000,50000,70000,100000},{150,300,800,1700,2300,3500}),lookup(H1123,{5000,10000,25000,50000,70000,100000},{75,150,400,850,1150,1750})),0)</f>
        <v>0</v>
      </c>
      <c r="K1123" s="539"/>
      <c r="L1123" s="432"/>
      <c r="M1123" s="432"/>
      <c r="N1123" s="432"/>
      <c r="O1123" s="432"/>
      <c r="P1123" s="432"/>
      <c r="Q1123" s="432"/>
      <c r="R1123" s="432"/>
      <c r="S1123" s="432"/>
      <c r="T1123" s="432"/>
      <c r="U1123" s="432"/>
      <c r="V1123" s="432"/>
      <c r="W1123" s="432"/>
      <c r="X1123" s="432"/>
      <c r="Y1123" s="432"/>
      <c r="Z1123" s="432"/>
    </row>
    <row r="1124">
      <c r="A1124" s="528">
        <v>45856.0</v>
      </c>
      <c r="B1124" s="441"/>
      <c r="C1124" s="441"/>
      <c r="D1124" s="501"/>
      <c r="E1124" s="535"/>
      <c r="F1124" s="535"/>
      <c r="G1124" s="535"/>
      <c r="H1124" s="443"/>
      <c r="I1124" s="45"/>
      <c r="J1124" s="443"/>
      <c r="K1124" s="539"/>
      <c r="L1124" s="432"/>
      <c r="M1124" s="432"/>
      <c r="N1124" s="432"/>
      <c r="O1124" s="432"/>
      <c r="P1124" s="432"/>
      <c r="Q1124" s="432"/>
      <c r="R1124" s="432"/>
      <c r="S1124" s="432"/>
      <c r="T1124" s="432"/>
      <c r="U1124" s="432"/>
      <c r="V1124" s="432"/>
      <c r="W1124" s="432"/>
      <c r="X1124" s="432"/>
      <c r="Y1124" s="432"/>
      <c r="Z1124" s="432"/>
    </row>
    <row r="1125">
      <c r="A1125" s="528">
        <v>45856.0</v>
      </c>
      <c r="B1125" s="441"/>
      <c r="C1125" s="441"/>
      <c r="D1125" s="529" t="s">
        <v>1259</v>
      </c>
      <c r="E1125" s="155" t="s">
        <v>315</v>
      </c>
      <c r="F1125" s="530"/>
      <c r="G1125" s="530"/>
      <c r="H1125" s="532">
        <f>SUM(G1125:G1126)</f>
        <v>0</v>
      </c>
      <c r="I1125" s="533" t="str">
        <f>IFS(H1125&gt;H1123,"W",H1125&lt;H1123,"L",H1125=H1123,"D")</f>
        <v>D</v>
      </c>
      <c r="J1125" s="547">
        <f t="array" ref="J1125">iferror(if(I1125="W",lookup(H1125,{5000,10000,25000,50000,70000,100000},{150,300,800,1700,2300,3500}),lookup(H1125,{5000,10000,25000,50000,70000,100000},{75,150,400,850,1150,1750})),0)</f>
        <v>0</v>
      </c>
      <c r="K1125" s="539"/>
      <c r="L1125" s="432"/>
      <c r="M1125" s="432"/>
      <c r="N1125" s="432"/>
      <c r="O1125" s="432"/>
      <c r="P1125" s="432"/>
      <c r="Q1125" s="432"/>
      <c r="R1125" s="432"/>
      <c r="S1125" s="432"/>
      <c r="T1125" s="432"/>
      <c r="U1125" s="432"/>
      <c r="V1125" s="432"/>
      <c r="W1125" s="432"/>
      <c r="X1125" s="432"/>
      <c r="Y1125" s="432"/>
      <c r="Z1125" s="432"/>
    </row>
    <row r="1126">
      <c r="A1126" s="528">
        <v>45856.0</v>
      </c>
      <c r="B1126" s="45"/>
      <c r="C1126" s="45"/>
      <c r="D1126" s="501"/>
      <c r="E1126" s="543" t="s">
        <v>1275</v>
      </c>
      <c r="F1126" s="535"/>
      <c r="G1126" s="535"/>
      <c r="H1126" s="443"/>
      <c r="I1126" s="45"/>
      <c r="J1126" s="443"/>
      <c r="K1126" s="539"/>
      <c r="L1126" s="432"/>
      <c r="M1126" s="432"/>
      <c r="N1126" s="432"/>
      <c r="O1126" s="432"/>
      <c r="P1126" s="432"/>
      <c r="Q1126" s="432"/>
      <c r="R1126" s="432"/>
      <c r="S1126" s="432"/>
      <c r="T1126" s="432"/>
      <c r="U1126" s="432"/>
      <c r="V1126" s="432"/>
      <c r="W1126" s="432"/>
      <c r="X1126" s="432"/>
      <c r="Y1126" s="432"/>
      <c r="Z1126" s="432"/>
    </row>
    <row r="1127">
      <c r="A1127" s="528">
        <v>45856.0</v>
      </c>
      <c r="B1127" s="482">
        <f>A1127</f>
        <v>45856</v>
      </c>
      <c r="C1127" s="483" t="s">
        <v>1149</v>
      </c>
      <c r="D1127" s="529" t="s">
        <v>1167</v>
      </c>
      <c r="E1127" s="530" t="s">
        <v>499</v>
      </c>
      <c r="F1127" s="530"/>
      <c r="G1127" s="530"/>
      <c r="H1127" s="532">
        <f>SUM(G1127:G1128)</f>
        <v>0</v>
      </c>
      <c r="I1127" s="533" t="str">
        <f>IFS(H1127&gt;H1129,"W",H1127&lt;H1129,"L",H1127=H1129,"D")</f>
        <v>D</v>
      </c>
      <c r="J1127" s="547">
        <f t="array" ref="J1127">iferror(if(I1127="W",lookup(H1127,{5000,10000,25000,50000,70000,100000},{150,300,800,1700,2300,3500}),lookup(H1127,{5000,10000,25000,50000,70000,100000},{75,150,400,850,1150,1750})),0)</f>
        <v>0</v>
      </c>
      <c r="K1127" s="539"/>
      <c r="L1127" s="432"/>
      <c r="M1127" s="432"/>
      <c r="N1127" s="432"/>
      <c r="O1127" s="432"/>
      <c r="P1127" s="432"/>
      <c r="Q1127" s="432"/>
      <c r="R1127" s="432"/>
      <c r="S1127" s="432"/>
      <c r="T1127" s="432"/>
      <c r="U1127" s="432"/>
      <c r="V1127" s="432"/>
      <c r="W1127" s="432"/>
      <c r="X1127" s="432"/>
      <c r="Y1127" s="432"/>
      <c r="Z1127" s="432"/>
    </row>
    <row r="1128">
      <c r="A1128" s="528">
        <v>45856.0</v>
      </c>
      <c r="B1128" s="441"/>
      <c r="C1128" s="441"/>
      <c r="D1128" s="501"/>
      <c r="E1128" s="535"/>
      <c r="F1128" s="535"/>
      <c r="G1128" s="535"/>
      <c r="H1128" s="443"/>
      <c r="I1128" s="45"/>
      <c r="J1128" s="443"/>
      <c r="K1128" s="539"/>
      <c r="L1128" s="432"/>
      <c r="M1128" s="432"/>
      <c r="N1128" s="432"/>
      <c r="O1128" s="432"/>
      <c r="P1128" s="432"/>
      <c r="Q1128" s="432"/>
      <c r="R1128" s="432"/>
      <c r="S1128" s="432"/>
      <c r="T1128" s="432"/>
      <c r="U1128" s="432"/>
      <c r="V1128" s="432"/>
      <c r="W1128" s="432"/>
      <c r="X1128" s="432"/>
      <c r="Y1128" s="432"/>
      <c r="Z1128" s="432"/>
    </row>
    <row r="1129">
      <c r="A1129" s="528">
        <v>45856.0</v>
      </c>
      <c r="B1129" s="441"/>
      <c r="C1129" s="441"/>
      <c r="D1129" s="529" t="s">
        <v>1171</v>
      </c>
      <c r="E1129" s="530"/>
      <c r="F1129" s="530"/>
      <c r="G1129" s="530"/>
      <c r="H1129" s="532">
        <f>SUM(G1129:G1130)</f>
        <v>0</v>
      </c>
      <c r="I1129" s="533" t="str">
        <f>IFS(H1129&gt;H1127,"W",H1129&lt;H1127,"L",H1129=H1127,"D")</f>
        <v>D</v>
      </c>
      <c r="J1129" s="547">
        <f t="array" ref="J1129">iferror(if(I1129="W",lookup(H1129,{5000,10000,25000,50000,70000,100000},{150,300,800,1700,2300,3500}),lookup(H1129,{5000,10000,25000,50000,70000,100000},{75,150,400,850,1150,1750})),0)</f>
        <v>0</v>
      </c>
      <c r="K1129" s="539"/>
      <c r="L1129" s="432"/>
      <c r="M1129" s="432"/>
      <c r="N1129" s="432"/>
      <c r="O1129" s="432"/>
      <c r="P1129" s="432"/>
      <c r="Q1129" s="432"/>
      <c r="R1129" s="432"/>
      <c r="S1129" s="432"/>
      <c r="T1129" s="432"/>
      <c r="U1129" s="432"/>
      <c r="V1129" s="432"/>
      <c r="W1129" s="432"/>
      <c r="X1129" s="432"/>
      <c r="Y1129" s="432"/>
      <c r="Z1129" s="432"/>
    </row>
    <row r="1130">
      <c r="A1130" s="528">
        <v>45856.0</v>
      </c>
      <c r="B1130" s="45"/>
      <c r="C1130" s="45"/>
      <c r="D1130" s="501"/>
      <c r="E1130" s="535"/>
      <c r="F1130" s="535"/>
      <c r="G1130" s="535"/>
      <c r="H1130" s="443"/>
      <c r="I1130" s="45"/>
      <c r="J1130" s="443"/>
      <c r="K1130" s="539"/>
      <c r="L1130" s="432"/>
      <c r="M1130" s="432"/>
      <c r="N1130" s="432"/>
      <c r="O1130" s="432"/>
      <c r="P1130" s="432"/>
      <c r="Q1130" s="432"/>
      <c r="R1130" s="432"/>
      <c r="S1130" s="432"/>
      <c r="T1130" s="432"/>
      <c r="U1130" s="432"/>
      <c r="V1130" s="432"/>
      <c r="W1130" s="432"/>
      <c r="X1130" s="432"/>
      <c r="Y1130" s="432"/>
      <c r="Z1130" s="432"/>
    </row>
    <row r="1131">
      <c r="A1131" s="528">
        <v>45856.0</v>
      </c>
      <c r="B1131" s="482">
        <f>A1131</f>
        <v>45856</v>
      </c>
      <c r="C1131" s="483" t="s">
        <v>1152</v>
      </c>
      <c r="D1131" s="529" t="s">
        <v>1260</v>
      </c>
      <c r="E1131" s="155" t="s">
        <v>363</v>
      </c>
      <c r="F1131" s="530"/>
      <c r="G1131" s="530"/>
      <c r="H1131" s="532">
        <f>SUM(G1131:G1132)</f>
        <v>0</v>
      </c>
      <c r="I1131" s="533" t="str">
        <f>IFS(H1131&gt;H1133,"W",H1131&lt;H1133,"L",H1131=H1133,"D")</f>
        <v>D</v>
      </c>
      <c r="J1131" s="547">
        <f t="array" ref="J1131">iferror(if(I1131="W",lookup(H1131,{5000,10000,25000,50000,70000,100000},{150,300,800,1700,2300,3500}),lookup(H1131,{5000,10000,25000,50000,70000,100000},{75,150,400,850,1150,1750})),0)</f>
        <v>0</v>
      </c>
      <c r="K1131" s="539"/>
      <c r="L1131" s="432"/>
      <c r="M1131" s="432"/>
      <c r="N1131" s="432"/>
      <c r="O1131" s="432"/>
      <c r="P1131" s="432"/>
      <c r="Q1131" s="432"/>
      <c r="R1131" s="432"/>
      <c r="S1131" s="432"/>
      <c r="T1131" s="432"/>
      <c r="U1131" s="432"/>
      <c r="V1131" s="432"/>
      <c r="W1131" s="432"/>
      <c r="X1131" s="432"/>
      <c r="Y1131" s="432"/>
      <c r="Z1131" s="432"/>
    </row>
    <row r="1132">
      <c r="A1132" s="528">
        <v>45856.0</v>
      </c>
      <c r="B1132" s="441"/>
      <c r="C1132" s="441"/>
      <c r="D1132" s="501"/>
      <c r="E1132" s="543" t="s">
        <v>1275</v>
      </c>
      <c r="F1132" s="535"/>
      <c r="G1132" s="535"/>
      <c r="H1132" s="443"/>
      <c r="I1132" s="45"/>
      <c r="J1132" s="443"/>
      <c r="K1132" s="539"/>
      <c r="L1132" s="432"/>
      <c r="M1132" s="432"/>
      <c r="N1132" s="432"/>
      <c r="O1132" s="432"/>
      <c r="P1132" s="432"/>
      <c r="Q1132" s="432"/>
      <c r="R1132" s="432"/>
      <c r="S1132" s="432"/>
      <c r="T1132" s="432"/>
      <c r="U1132" s="432"/>
      <c r="V1132" s="432"/>
      <c r="W1132" s="432"/>
      <c r="X1132" s="432"/>
      <c r="Y1132" s="432"/>
      <c r="Z1132" s="432"/>
    </row>
    <row r="1133">
      <c r="A1133" s="528">
        <v>45856.0</v>
      </c>
      <c r="B1133" s="441"/>
      <c r="C1133" s="441"/>
      <c r="D1133" s="529" t="s">
        <v>1175</v>
      </c>
      <c r="E1133" s="530" t="s">
        <v>497</v>
      </c>
      <c r="F1133" s="530"/>
      <c r="G1133" s="530"/>
      <c r="H1133" s="532">
        <f>SUM(G1133:G1134)</f>
        <v>0</v>
      </c>
      <c r="I1133" s="533" t="str">
        <f>IFS(H1133&gt;H1131,"W",H1133&lt;H1131,"L",H1133=H1131,"D")</f>
        <v>D</v>
      </c>
      <c r="J1133" s="547">
        <f t="array" ref="J1133">iferror(if(I1133="W",lookup(H1133,{5000,10000,25000,50000,70000,100000},{150,300,800,1700,2300,3500}),lookup(H1133,{5000,10000,25000,50000,70000,100000},{75,150,400,850,1150,1750})),0)</f>
        <v>0</v>
      </c>
      <c r="K1133" s="539"/>
      <c r="L1133" s="432"/>
      <c r="M1133" s="432"/>
      <c r="N1133" s="432"/>
      <c r="O1133" s="432"/>
      <c r="P1133" s="432"/>
      <c r="Q1133" s="432"/>
      <c r="R1133" s="432"/>
      <c r="S1133" s="432"/>
      <c r="T1133" s="432"/>
      <c r="U1133" s="432"/>
      <c r="V1133" s="432"/>
      <c r="W1133" s="432"/>
      <c r="X1133" s="432"/>
      <c r="Y1133" s="432"/>
      <c r="Z1133" s="432"/>
    </row>
    <row r="1134">
      <c r="A1134" s="528">
        <v>45856.0</v>
      </c>
      <c r="B1134" s="45"/>
      <c r="C1134" s="45"/>
      <c r="D1134" s="501"/>
      <c r="E1134" s="535"/>
      <c r="F1134" s="535"/>
      <c r="G1134" s="535"/>
      <c r="H1134" s="443"/>
      <c r="I1134" s="45"/>
      <c r="J1134" s="443"/>
      <c r="K1134" s="539"/>
      <c r="L1134" s="432"/>
      <c r="M1134" s="432"/>
      <c r="N1134" s="432"/>
      <c r="O1134" s="432"/>
      <c r="P1134" s="432"/>
      <c r="Q1134" s="432"/>
      <c r="R1134" s="432"/>
      <c r="S1134" s="432"/>
      <c r="T1134" s="432"/>
      <c r="U1134" s="432"/>
      <c r="V1134" s="432"/>
      <c r="W1134" s="432"/>
      <c r="X1134" s="432"/>
      <c r="Y1134" s="432"/>
      <c r="Z1134" s="432"/>
    </row>
    <row r="1135">
      <c r="A1135" s="528">
        <v>45856.0</v>
      </c>
      <c r="B1135" s="482">
        <f>A1135</f>
        <v>45856</v>
      </c>
      <c r="C1135" s="483" t="s">
        <v>1154</v>
      </c>
      <c r="D1135" s="529" t="s">
        <v>1234</v>
      </c>
      <c r="E1135" s="530" t="s">
        <v>723</v>
      </c>
      <c r="F1135" s="530"/>
      <c r="G1135" s="530"/>
      <c r="H1135" s="532">
        <f>SUM(G1135:G1136)</f>
        <v>0</v>
      </c>
      <c r="I1135" s="533" t="str">
        <f>IFS(H1135&gt;H1137,"W",H1135&lt;H1137,"L",H1135=H1137,"D")</f>
        <v>D</v>
      </c>
      <c r="J1135" s="547">
        <f t="array" ref="J1135">iferror(if(I1135="W",lookup(H1135,{5000,10000,25000,50000,70000,100000},{150,300,800,1700,2300,3500}),lookup(H1135,{5000,10000,25000,50000,70000,100000},{75,150,400,850,1150,1750})),0)</f>
        <v>0</v>
      </c>
      <c r="K1135" s="539"/>
      <c r="L1135" s="432"/>
      <c r="M1135" s="432"/>
      <c r="N1135" s="432"/>
      <c r="O1135" s="432"/>
      <c r="P1135" s="432"/>
      <c r="Q1135" s="432"/>
      <c r="R1135" s="432"/>
      <c r="S1135" s="432"/>
      <c r="T1135" s="432"/>
      <c r="U1135" s="432"/>
      <c r="V1135" s="432"/>
      <c r="W1135" s="432"/>
      <c r="X1135" s="432"/>
      <c r="Y1135" s="432"/>
      <c r="Z1135" s="432"/>
    </row>
    <row r="1136">
      <c r="A1136" s="528">
        <v>45856.0</v>
      </c>
      <c r="B1136" s="441"/>
      <c r="C1136" s="441"/>
      <c r="D1136" s="501"/>
      <c r="E1136" s="535" t="s">
        <v>453</v>
      </c>
      <c r="F1136" s="535"/>
      <c r="G1136" s="535"/>
      <c r="H1136" s="443"/>
      <c r="I1136" s="45"/>
      <c r="J1136" s="443"/>
      <c r="K1136" s="539"/>
      <c r="L1136" s="432"/>
      <c r="M1136" s="432"/>
      <c r="N1136" s="432"/>
      <c r="O1136" s="432"/>
      <c r="P1136" s="432"/>
      <c r="Q1136" s="432"/>
      <c r="R1136" s="432"/>
      <c r="S1136" s="432"/>
      <c r="T1136" s="432"/>
      <c r="U1136" s="432"/>
      <c r="V1136" s="432"/>
      <c r="W1136" s="432"/>
      <c r="X1136" s="432"/>
      <c r="Y1136" s="432"/>
      <c r="Z1136" s="432"/>
    </row>
    <row r="1137">
      <c r="A1137" s="528">
        <v>45856.0</v>
      </c>
      <c r="B1137" s="441"/>
      <c r="C1137" s="441"/>
      <c r="D1137" s="529" t="s">
        <v>1261</v>
      </c>
      <c r="E1137" s="530" t="s">
        <v>206</v>
      </c>
      <c r="F1137" s="530"/>
      <c r="G1137" s="530"/>
      <c r="H1137" s="532">
        <f>SUM(G1137:G1138)</f>
        <v>0</v>
      </c>
      <c r="I1137" s="533" t="str">
        <f>IFS(H1137&gt;H1135,"W",H1137&lt;H1135,"L",H1137=H1135,"D")</f>
        <v>D</v>
      </c>
      <c r="J1137" s="547">
        <f t="array" ref="J1137">iferror(if(I1137="W",lookup(H1137,{5000,10000,25000,50000,70000,100000},{150,300,800,1700,2300,3500}),lookup(H1137,{5000,10000,25000,50000,70000,100000},{75,150,400,850,1150,1750})),0)</f>
        <v>0</v>
      </c>
      <c r="K1137" s="539"/>
      <c r="L1137" s="432"/>
      <c r="M1137" s="432"/>
      <c r="N1137" s="432"/>
      <c r="O1137" s="432"/>
      <c r="P1137" s="432"/>
      <c r="Q1137" s="432"/>
      <c r="R1137" s="432"/>
      <c r="S1137" s="432"/>
      <c r="T1137" s="432"/>
      <c r="U1137" s="432"/>
      <c r="V1137" s="432"/>
      <c r="W1137" s="432"/>
      <c r="X1137" s="432"/>
      <c r="Y1137" s="432"/>
      <c r="Z1137" s="432"/>
    </row>
    <row r="1138">
      <c r="A1138" s="528">
        <v>45856.0</v>
      </c>
      <c r="B1138" s="45"/>
      <c r="C1138" s="45"/>
      <c r="D1138" s="501"/>
      <c r="E1138" s="535"/>
      <c r="F1138" s="535"/>
      <c r="G1138" s="535"/>
      <c r="H1138" s="443"/>
      <c r="I1138" s="45"/>
      <c r="J1138" s="443"/>
      <c r="K1138" s="539"/>
      <c r="L1138" s="432"/>
      <c r="M1138" s="432"/>
      <c r="N1138" s="432"/>
      <c r="O1138" s="432"/>
      <c r="P1138" s="432"/>
      <c r="Q1138" s="432"/>
      <c r="R1138" s="432"/>
      <c r="S1138" s="432"/>
      <c r="T1138" s="432"/>
      <c r="U1138" s="432"/>
      <c r="V1138" s="432"/>
      <c r="W1138" s="432"/>
      <c r="X1138" s="432"/>
      <c r="Y1138" s="432"/>
      <c r="Z1138" s="432"/>
    </row>
    <row r="1139">
      <c r="A1139" s="528">
        <v>45856.0</v>
      </c>
      <c r="B1139" s="482">
        <f>A1139</f>
        <v>45856</v>
      </c>
      <c r="C1139" s="483" t="s">
        <v>1157</v>
      </c>
      <c r="D1139" s="529" t="s">
        <v>1183</v>
      </c>
      <c r="E1139" s="165"/>
      <c r="F1139" s="530"/>
      <c r="G1139" s="530"/>
      <c r="H1139" s="532">
        <f>SUM(G1139:G1140)</f>
        <v>0</v>
      </c>
      <c r="I1139" s="533" t="str">
        <f>IFS(H1139&gt;H1141,"W",H1139&lt;H1141,"L",H1139=H1141,"D")</f>
        <v>D</v>
      </c>
      <c r="J1139" s="547">
        <f t="array" ref="J1139">iferror(if(I1139="W",lookup(H1139,{5000,10000,25000,50000,70000,100000},{150,300,800,1700,2300,3500}),lookup(H1139,{5000,10000,25000,50000,70000,100000},{75,150,400,850,1150,1750})),0)</f>
        <v>0</v>
      </c>
      <c r="K1139" s="539"/>
      <c r="L1139" s="432"/>
      <c r="M1139" s="432"/>
      <c r="N1139" s="432"/>
      <c r="O1139" s="432"/>
      <c r="P1139" s="432"/>
      <c r="Q1139" s="432"/>
      <c r="R1139" s="432"/>
      <c r="S1139" s="432"/>
      <c r="T1139" s="432"/>
      <c r="U1139" s="432"/>
      <c r="V1139" s="432"/>
      <c r="W1139" s="432"/>
      <c r="X1139" s="432"/>
      <c r="Y1139" s="432"/>
      <c r="Z1139" s="432"/>
    </row>
    <row r="1140">
      <c r="A1140" s="528">
        <v>45856.0</v>
      </c>
      <c r="B1140" s="441"/>
      <c r="C1140" s="441"/>
      <c r="D1140" s="501"/>
      <c r="E1140" s="165"/>
      <c r="F1140" s="535"/>
      <c r="G1140" s="535"/>
      <c r="H1140" s="443"/>
      <c r="I1140" s="45"/>
      <c r="J1140" s="443"/>
      <c r="K1140" s="539"/>
      <c r="L1140" s="432"/>
      <c r="M1140" s="432"/>
      <c r="N1140" s="432"/>
      <c r="O1140" s="432"/>
      <c r="P1140" s="432"/>
      <c r="Q1140" s="432"/>
      <c r="R1140" s="432"/>
      <c r="S1140" s="432"/>
      <c r="T1140" s="432"/>
      <c r="U1140" s="432"/>
      <c r="V1140" s="432"/>
      <c r="W1140" s="432"/>
      <c r="X1140" s="432"/>
      <c r="Y1140" s="432"/>
      <c r="Z1140" s="432"/>
    </row>
    <row r="1141">
      <c r="A1141" s="528">
        <v>45856.0</v>
      </c>
      <c r="B1141" s="441"/>
      <c r="C1141" s="441"/>
      <c r="D1141" s="529" t="s">
        <v>1232</v>
      </c>
      <c r="E1141" s="530" t="s">
        <v>239</v>
      </c>
      <c r="F1141" s="530"/>
      <c r="G1141" s="530"/>
      <c r="H1141" s="532">
        <f>SUM(G1141:G1142)</f>
        <v>0</v>
      </c>
      <c r="I1141" s="533" t="str">
        <f>IFS(H1141&gt;H1139,"W",H1141&lt;H1139,"L",H1141=H1139,"D")</f>
        <v>D</v>
      </c>
      <c r="J1141" s="547">
        <f t="array" ref="J1141">iferror(if(I1141="W",lookup(H1141,{5000,10000,25000,50000,70000,100000},{150,300,800,1700,2300,3500}),lookup(H1141,{5000,10000,25000,50000,70000,100000},{75,150,400,850,1150,1750})),0)</f>
        <v>0</v>
      </c>
      <c r="K1141" s="539"/>
      <c r="L1141" s="432"/>
      <c r="M1141" s="432"/>
      <c r="N1141" s="432"/>
      <c r="O1141" s="432"/>
      <c r="P1141" s="432"/>
      <c r="Q1141" s="432"/>
      <c r="R1141" s="432"/>
      <c r="S1141" s="432"/>
      <c r="T1141" s="432"/>
      <c r="U1141" s="432"/>
      <c r="V1141" s="432"/>
      <c r="W1141" s="432"/>
      <c r="X1141" s="432"/>
      <c r="Y1141" s="432"/>
      <c r="Z1141" s="432"/>
    </row>
    <row r="1142">
      <c r="A1142" s="528">
        <v>45856.0</v>
      </c>
      <c r="B1142" s="45"/>
      <c r="C1142" s="45"/>
      <c r="D1142" s="501"/>
      <c r="E1142" s="535"/>
      <c r="F1142" s="535"/>
      <c r="G1142" s="535"/>
      <c r="H1142" s="443"/>
      <c r="I1142" s="45"/>
      <c r="J1142" s="443"/>
      <c r="K1142" s="539"/>
      <c r="L1142" s="432"/>
      <c r="M1142" s="432"/>
      <c r="N1142" s="432"/>
      <c r="O1142" s="432"/>
      <c r="P1142" s="432"/>
      <c r="Q1142" s="432"/>
      <c r="R1142" s="432"/>
      <c r="S1142" s="432"/>
      <c r="T1142" s="432"/>
      <c r="U1142" s="432"/>
      <c r="V1142" s="432"/>
      <c r="W1142" s="432"/>
      <c r="X1142" s="432"/>
      <c r="Y1142" s="432"/>
      <c r="Z1142" s="432"/>
    </row>
    <row r="1143">
      <c r="A1143" s="528">
        <v>45856.0</v>
      </c>
      <c r="B1143" s="482">
        <f>A1143</f>
        <v>45856</v>
      </c>
      <c r="C1143" s="483" t="s">
        <v>1160</v>
      </c>
      <c r="D1143" s="529" t="s">
        <v>1193</v>
      </c>
      <c r="E1143" s="537" t="s">
        <v>507</v>
      </c>
      <c r="F1143" s="530"/>
      <c r="G1143" s="530"/>
      <c r="H1143" s="532">
        <f>SUM(G1143:G1144)</f>
        <v>0</v>
      </c>
      <c r="I1143" s="533" t="str">
        <f>IFS(H1143&gt;H1145,"W",H1143&lt;H1145,"L",H1143=H1145,"D")</f>
        <v>D</v>
      </c>
      <c r="J1143" s="547">
        <f t="array" ref="J1143">iferror(if(I1143="W",lookup(H1143,{5000,10000,25000,50000,70000,100000},{150,300,800,1700,2300,3500}),lookup(H1143,{5000,10000,25000,50000,70000,100000},{75,150,400,850,1150,1750})),0)</f>
        <v>0</v>
      </c>
      <c r="K1143" s="539"/>
      <c r="L1143" s="432"/>
      <c r="M1143" s="432"/>
      <c r="N1143" s="432"/>
      <c r="O1143" s="432"/>
      <c r="P1143" s="432"/>
      <c r="Q1143" s="432"/>
      <c r="R1143" s="432"/>
      <c r="S1143" s="432"/>
      <c r="T1143" s="432"/>
      <c r="U1143" s="432"/>
      <c r="V1143" s="432"/>
      <c r="W1143" s="432"/>
      <c r="X1143" s="432"/>
      <c r="Y1143" s="432"/>
      <c r="Z1143" s="432"/>
    </row>
    <row r="1144">
      <c r="A1144" s="528">
        <v>45856.0</v>
      </c>
      <c r="B1144" s="441"/>
      <c r="C1144" s="441"/>
      <c r="D1144" s="501"/>
      <c r="E1144" s="537">
        <v>2.7233664E8</v>
      </c>
      <c r="F1144" s="535"/>
      <c r="G1144" s="535"/>
      <c r="H1144" s="443"/>
      <c r="I1144" s="45"/>
      <c r="J1144" s="443"/>
      <c r="K1144" s="539"/>
      <c r="L1144" s="432"/>
      <c r="M1144" s="432"/>
      <c r="N1144" s="432"/>
      <c r="O1144" s="432"/>
      <c r="P1144" s="432"/>
      <c r="Q1144" s="432"/>
      <c r="R1144" s="432"/>
      <c r="S1144" s="432"/>
      <c r="T1144" s="432"/>
      <c r="U1144" s="432"/>
      <c r="V1144" s="432"/>
      <c r="W1144" s="432"/>
      <c r="X1144" s="432"/>
      <c r="Y1144" s="432"/>
      <c r="Z1144" s="432"/>
    </row>
    <row r="1145">
      <c r="A1145" s="528">
        <v>45856.0</v>
      </c>
      <c r="B1145" s="441"/>
      <c r="C1145" s="441"/>
      <c r="D1145" s="529" t="s">
        <v>1203</v>
      </c>
      <c r="E1145" s="544" t="s">
        <v>342</v>
      </c>
      <c r="F1145" s="530"/>
      <c r="G1145" s="530"/>
      <c r="H1145" s="532">
        <f>SUM(G1145:G1146)</f>
        <v>0</v>
      </c>
      <c r="I1145" s="533" t="str">
        <f>IFS(H1145&gt;H1143,"W",H1145&lt;H1143,"L",H1145=H1143,"D")</f>
        <v>D</v>
      </c>
      <c r="J1145" s="547">
        <f t="array" ref="J1145">iferror(if(I1145="W",lookup(H1145,{5000,10000,25000,50000,70000,100000},{150,300,800,1700,2300,3500}),lookup(H1145,{5000,10000,25000,50000,70000,100000},{75,150,400,850,1150,1750})),0)</f>
        <v>0</v>
      </c>
      <c r="K1145" s="539"/>
      <c r="L1145" s="432"/>
      <c r="M1145" s="432"/>
      <c r="N1145" s="432"/>
      <c r="O1145" s="432"/>
      <c r="P1145" s="432"/>
      <c r="Q1145" s="432"/>
      <c r="R1145" s="432"/>
      <c r="S1145" s="432"/>
      <c r="T1145" s="432"/>
      <c r="U1145" s="432"/>
      <c r="V1145" s="432"/>
      <c r="W1145" s="432"/>
      <c r="X1145" s="432"/>
      <c r="Y1145" s="432"/>
      <c r="Z1145" s="432"/>
    </row>
    <row r="1146">
      <c r="A1146" s="528">
        <v>45856.0</v>
      </c>
      <c r="B1146" s="45"/>
      <c r="C1146" s="45"/>
      <c r="D1146" s="501"/>
      <c r="E1146" s="544" t="s">
        <v>343</v>
      </c>
      <c r="F1146" s="535"/>
      <c r="G1146" s="535"/>
      <c r="H1146" s="443"/>
      <c r="I1146" s="45"/>
      <c r="J1146" s="443"/>
      <c r="K1146" s="539"/>
      <c r="L1146" s="432"/>
      <c r="M1146" s="432"/>
      <c r="N1146" s="432"/>
      <c r="O1146" s="432"/>
      <c r="P1146" s="432"/>
      <c r="Q1146" s="432"/>
      <c r="R1146" s="432"/>
      <c r="S1146" s="432"/>
      <c r="T1146" s="432"/>
      <c r="U1146" s="432"/>
      <c r="V1146" s="432"/>
      <c r="W1146" s="432"/>
      <c r="X1146" s="432"/>
      <c r="Y1146" s="432"/>
      <c r="Z1146" s="432"/>
    </row>
    <row r="1147">
      <c r="A1147" s="528">
        <v>45856.0</v>
      </c>
      <c r="B1147" s="482">
        <f>A1147</f>
        <v>45856</v>
      </c>
      <c r="C1147" s="483" t="s">
        <v>1161</v>
      </c>
      <c r="D1147" s="529" t="s">
        <v>1262</v>
      </c>
      <c r="E1147" s="557"/>
      <c r="F1147" s="530"/>
      <c r="G1147" s="530"/>
      <c r="H1147" s="532">
        <f>SUM(G1147:G1148)</f>
        <v>0</v>
      </c>
      <c r="I1147" s="533" t="str">
        <f>IFS(H1147&gt;H1149,"W",H1147&lt;H1149,"L",H1147=H1149,"D")</f>
        <v>D</v>
      </c>
      <c r="J1147" s="547">
        <f t="array" ref="J1147">iferror(if(I1147="W",lookup(H1147,{5000,10000,25000,50000,70000,100000},{150,300,800,1700,2300,3500}),lookup(H1147,{5000,10000,25000,50000,70000,100000},{75,150,400,850,1150,1750})),0)</f>
        <v>0</v>
      </c>
      <c r="K1147" s="539"/>
      <c r="L1147" s="432"/>
      <c r="M1147" s="432"/>
      <c r="N1147" s="432"/>
      <c r="O1147" s="432"/>
      <c r="P1147" s="432"/>
      <c r="Q1147" s="432"/>
      <c r="R1147" s="432"/>
      <c r="S1147" s="432"/>
      <c r="T1147" s="432"/>
      <c r="U1147" s="432"/>
      <c r="V1147" s="432"/>
      <c r="W1147" s="432"/>
      <c r="X1147" s="432"/>
      <c r="Y1147" s="432"/>
      <c r="Z1147" s="432"/>
    </row>
    <row r="1148">
      <c r="A1148" s="528">
        <v>45856.0</v>
      </c>
      <c r="B1148" s="441"/>
      <c r="C1148" s="441"/>
      <c r="D1148" s="501"/>
      <c r="E1148" s="557"/>
      <c r="F1148" s="535"/>
      <c r="G1148" s="535"/>
      <c r="H1148" s="443"/>
      <c r="I1148" s="45"/>
      <c r="J1148" s="443"/>
      <c r="K1148" s="539"/>
      <c r="L1148" s="432"/>
      <c r="M1148" s="432"/>
      <c r="N1148" s="432"/>
      <c r="O1148" s="432"/>
      <c r="P1148" s="432"/>
      <c r="Q1148" s="432"/>
      <c r="R1148" s="432"/>
      <c r="S1148" s="432"/>
      <c r="T1148" s="432"/>
      <c r="U1148" s="432"/>
      <c r="V1148" s="432"/>
      <c r="W1148" s="432"/>
      <c r="X1148" s="432"/>
      <c r="Y1148" s="432"/>
      <c r="Z1148" s="432"/>
    </row>
    <row r="1149">
      <c r="A1149" s="528">
        <v>45856.0</v>
      </c>
      <c r="B1149" s="441"/>
      <c r="C1149" s="441"/>
      <c r="D1149" s="529" t="s">
        <v>1263</v>
      </c>
      <c r="E1149" s="530"/>
      <c r="F1149" s="530"/>
      <c r="G1149" s="530"/>
      <c r="H1149" s="532">
        <f>SUM(G1149:G1150)</f>
        <v>0</v>
      </c>
      <c r="I1149" s="533" t="str">
        <f>IFS(H1149&gt;H1147,"W",H1149&lt;H1147,"L",H1149=H1147,"D")</f>
        <v>D</v>
      </c>
      <c r="J1149" s="547">
        <f t="array" ref="J1149">iferror(if(I1149="W",lookup(H1149,{5000,10000,25000,50000,70000,100000},{150,300,800,1700,2300,3500}),lookup(H1149,{5000,10000,25000,50000,70000,100000},{75,150,400,850,1150,1750})),0)</f>
        <v>0</v>
      </c>
      <c r="K1149" s="539"/>
      <c r="L1149" s="432"/>
      <c r="M1149" s="432"/>
      <c r="N1149" s="432"/>
      <c r="O1149" s="432"/>
      <c r="P1149" s="432"/>
      <c r="Q1149" s="432"/>
      <c r="R1149" s="432"/>
      <c r="S1149" s="432"/>
      <c r="T1149" s="432"/>
      <c r="U1149" s="432"/>
      <c r="V1149" s="432"/>
      <c r="W1149" s="432"/>
      <c r="X1149" s="432"/>
      <c r="Y1149" s="432"/>
      <c r="Z1149" s="432"/>
    </row>
    <row r="1150">
      <c r="A1150" s="528">
        <v>45856.0</v>
      </c>
      <c r="B1150" s="45"/>
      <c r="C1150" s="45"/>
      <c r="D1150" s="501"/>
      <c r="E1150" s="536"/>
      <c r="F1150" s="535"/>
      <c r="G1150" s="535"/>
      <c r="H1150" s="443"/>
      <c r="I1150" s="45"/>
      <c r="J1150" s="443"/>
      <c r="K1150" s="539"/>
      <c r="L1150" s="432"/>
      <c r="M1150" s="432"/>
      <c r="N1150" s="432"/>
      <c r="O1150" s="432"/>
      <c r="P1150" s="432"/>
      <c r="Q1150" s="432"/>
      <c r="R1150" s="432"/>
      <c r="S1150" s="432"/>
      <c r="T1150" s="432"/>
      <c r="U1150" s="432"/>
      <c r="V1150" s="432"/>
      <c r="W1150" s="432"/>
      <c r="X1150" s="432"/>
      <c r="Y1150" s="432"/>
      <c r="Z1150" s="432"/>
    </row>
    <row r="1151">
      <c r="A1151" s="528">
        <v>45856.0</v>
      </c>
      <c r="B1151" s="482">
        <f>A1151</f>
        <v>45856</v>
      </c>
      <c r="C1151" s="483" t="s">
        <v>1163</v>
      </c>
      <c r="D1151" s="529" t="s">
        <v>1197</v>
      </c>
      <c r="E1151" s="530"/>
      <c r="F1151" s="530"/>
      <c r="G1151" s="530"/>
      <c r="H1151" s="532">
        <f>SUM(G1151:G1152)</f>
        <v>0</v>
      </c>
      <c r="I1151" s="533" t="str">
        <f>IFS(H1151&gt;H1153,"W",H1151&lt;H1153,"L",H1151=H1153,"D")</f>
        <v>D</v>
      </c>
      <c r="J1151" s="547">
        <f t="array" ref="J1151">iferror(if(I1151="W",lookup(H1151,{5000,10000,25000,50000,70000,100000},{150,300,800,1700,2300,3500}),lookup(H1151,{5000,10000,25000,50000,70000,100000},{75,150,400,850,1150,1750})),0)</f>
        <v>0</v>
      </c>
      <c r="K1151" s="539"/>
      <c r="L1151" s="432"/>
      <c r="M1151" s="432"/>
      <c r="N1151" s="432"/>
      <c r="O1151" s="432"/>
      <c r="P1151" s="432"/>
      <c r="Q1151" s="432"/>
      <c r="R1151" s="432"/>
      <c r="S1151" s="432"/>
      <c r="T1151" s="432"/>
      <c r="U1151" s="432"/>
      <c r="V1151" s="432"/>
      <c r="W1151" s="432"/>
      <c r="X1151" s="432"/>
      <c r="Y1151" s="432"/>
      <c r="Z1151" s="432"/>
    </row>
    <row r="1152">
      <c r="A1152" s="528">
        <v>45856.0</v>
      </c>
      <c r="B1152" s="441"/>
      <c r="C1152" s="441"/>
      <c r="D1152" s="501"/>
      <c r="E1152" s="535"/>
      <c r="F1152" s="535"/>
      <c r="G1152" s="535"/>
      <c r="H1152" s="443"/>
      <c r="I1152" s="45"/>
      <c r="J1152" s="443"/>
      <c r="K1152" s="539"/>
      <c r="L1152" s="432"/>
      <c r="M1152" s="432"/>
      <c r="N1152" s="432"/>
      <c r="O1152" s="432"/>
      <c r="P1152" s="432"/>
      <c r="Q1152" s="432"/>
      <c r="R1152" s="432"/>
      <c r="S1152" s="432"/>
      <c r="T1152" s="432"/>
      <c r="U1152" s="432"/>
      <c r="V1152" s="432"/>
      <c r="W1152" s="432"/>
      <c r="X1152" s="432"/>
      <c r="Y1152" s="432"/>
      <c r="Z1152" s="432"/>
    </row>
    <row r="1153">
      <c r="A1153" s="528">
        <v>45856.0</v>
      </c>
      <c r="B1153" s="441"/>
      <c r="C1153" s="441"/>
      <c r="D1153" s="529" t="s">
        <v>1198</v>
      </c>
      <c r="E1153" s="165"/>
      <c r="F1153" s="530"/>
      <c r="G1153" s="530"/>
      <c r="H1153" s="532">
        <f>SUM(G1153:G1154)</f>
        <v>0</v>
      </c>
      <c r="I1153" s="533" t="str">
        <f>IFS(H1153&gt;H1151,"W",H1153&lt;H1151,"L",H1153=H1151,"D")</f>
        <v>D</v>
      </c>
      <c r="J1153" s="547">
        <f t="array" ref="J1153">iferror(if(I1153="W",lookup(H1153,{5000,10000,25000,50000,70000,100000},{150,300,800,1700,2300,3500}),lookup(H1153,{5000,10000,25000,50000,70000,100000},{75,150,400,850,1150,1750})),0)</f>
        <v>0</v>
      </c>
      <c r="K1153" s="539"/>
      <c r="L1153" s="432"/>
      <c r="M1153" s="432"/>
      <c r="N1153" s="432"/>
      <c r="O1153" s="432"/>
      <c r="P1153" s="432"/>
      <c r="Q1153" s="432"/>
      <c r="R1153" s="432"/>
      <c r="S1153" s="432"/>
      <c r="T1153" s="432"/>
      <c r="U1153" s="432"/>
      <c r="V1153" s="432"/>
      <c r="W1153" s="432"/>
      <c r="X1153" s="432"/>
      <c r="Y1153" s="432"/>
      <c r="Z1153" s="432"/>
    </row>
    <row r="1154">
      <c r="A1154" s="528">
        <v>45856.0</v>
      </c>
      <c r="B1154" s="45"/>
      <c r="C1154" s="45"/>
      <c r="D1154" s="501"/>
      <c r="E1154" s="165"/>
      <c r="F1154" s="535"/>
      <c r="G1154" s="535"/>
      <c r="H1154" s="443"/>
      <c r="I1154" s="45"/>
      <c r="J1154" s="443"/>
      <c r="K1154" s="539"/>
      <c r="L1154" s="432"/>
      <c r="M1154" s="432"/>
      <c r="N1154" s="432"/>
      <c r="O1154" s="432"/>
      <c r="P1154" s="432"/>
      <c r="Q1154" s="432"/>
      <c r="R1154" s="432"/>
      <c r="S1154" s="432"/>
      <c r="T1154" s="432"/>
      <c r="U1154" s="432"/>
      <c r="V1154" s="432"/>
      <c r="W1154" s="432"/>
      <c r="X1154" s="432"/>
      <c r="Y1154" s="432"/>
      <c r="Z1154" s="432"/>
    </row>
    <row r="1155">
      <c r="A1155" s="528">
        <v>45856.0</v>
      </c>
      <c r="B1155" s="482">
        <f>A1155</f>
        <v>45856</v>
      </c>
      <c r="C1155" s="483" t="s">
        <v>1166</v>
      </c>
      <c r="D1155" s="529" t="s">
        <v>1264</v>
      </c>
      <c r="E1155" s="543" t="s">
        <v>484</v>
      </c>
      <c r="F1155" s="530"/>
      <c r="G1155" s="530"/>
      <c r="H1155" s="532">
        <f>SUM(G1155:G1156)</f>
        <v>0</v>
      </c>
      <c r="I1155" s="533" t="str">
        <f>IFS(H1155&gt;H1157,"W",H1155&lt;H1157,"L",H1155=H1157,"D")</f>
        <v>D</v>
      </c>
      <c r="J1155" s="547">
        <f t="array" ref="J1155">iferror(if(I1155="W",lookup(H1155,{5000,10000,25000,50000,70000,100000},{150,300,800,1700,2300,3500}),lookup(H1155,{5000,10000,25000,50000,70000,100000},{75,150,400,850,1150,1750})),0)</f>
        <v>0</v>
      </c>
      <c r="K1155" s="539"/>
      <c r="L1155" s="432"/>
      <c r="M1155" s="432"/>
      <c r="N1155" s="432"/>
      <c r="O1155" s="432"/>
      <c r="P1155" s="432"/>
      <c r="Q1155" s="432"/>
      <c r="R1155" s="432"/>
      <c r="S1155" s="432"/>
      <c r="T1155" s="432"/>
      <c r="U1155" s="432"/>
      <c r="V1155" s="432"/>
      <c r="W1155" s="432"/>
      <c r="X1155" s="432"/>
      <c r="Y1155" s="432"/>
      <c r="Z1155" s="432"/>
    </row>
    <row r="1156">
      <c r="A1156" s="528">
        <v>45856.0</v>
      </c>
      <c r="B1156" s="441"/>
      <c r="C1156" s="441"/>
      <c r="D1156" s="501"/>
      <c r="E1156" s="543" t="s">
        <v>1275</v>
      </c>
      <c r="F1156" s="535"/>
      <c r="G1156" s="535"/>
      <c r="H1156" s="443"/>
      <c r="I1156" s="45"/>
      <c r="J1156" s="443"/>
      <c r="K1156" s="539"/>
      <c r="L1156" s="432"/>
      <c r="M1156" s="432"/>
      <c r="N1156" s="432"/>
      <c r="O1156" s="432"/>
      <c r="P1156" s="432"/>
      <c r="Q1156" s="432"/>
      <c r="R1156" s="432"/>
      <c r="S1156" s="432"/>
      <c r="T1156" s="432"/>
      <c r="U1156" s="432"/>
      <c r="V1156" s="432"/>
      <c r="W1156" s="432"/>
      <c r="X1156" s="432"/>
      <c r="Y1156" s="432"/>
      <c r="Z1156" s="432"/>
    </row>
    <row r="1157">
      <c r="A1157" s="528">
        <v>45856.0</v>
      </c>
      <c r="B1157" s="441"/>
      <c r="C1157" s="441"/>
      <c r="D1157" s="529" t="s">
        <v>1265</v>
      </c>
      <c r="E1157" s="155" t="s">
        <v>363</v>
      </c>
      <c r="F1157" s="530"/>
      <c r="G1157" s="530"/>
      <c r="H1157" s="532">
        <f>SUM(G1157:G1158)</f>
        <v>0</v>
      </c>
      <c r="I1157" s="533" t="str">
        <f>IFS(H1157&gt;H1155,"W",H1157&lt;H1155,"L",H1157=H1155,"D")</f>
        <v>D</v>
      </c>
      <c r="J1157" s="547">
        <f t="array" ref="J1157">iferror(if(I1157="W",lookup(H1157,{5000,10000,25000,50000,70000,100000},{150,300,800,1700,2300,3500}),lookup(H1157,{5000,10000,25000,50000,70000,100000},{75,150,400,850,1150,1750})),0)</f>
        <v>0</v>
      </c>
      <c r="K1157" s="539"/>
      <c r="L1157" s="432"/>
      <c r="M1157" s="432"/>
      <c r="N1157" s="432"/>
      <c r="O1157" s="432"/>
      <c r="P1157" s="432"/>
      <c r="Q1157" s="432"/>
      <c r="R1157" s="432"/>
      <c r="S1157" s="432"/>
      <c r="T1157" s="432"/>
      <c r="U1157" s="432"/>
      <c r="V1157" s="432"/>
      <c r="W1157" s="432"/>
      <c r="X1157" s="432"/>
      <c r="Y1157" s="432"/>
      <c r="Z1157" s="432"/>
    </row>
    <row r="1158">
      <c r="A1158" s="528">
        <v>45856.0</v>
      </c>
      <c r="B1158" s="45"/>
      <c r="C1158" s="45"/>
      <c r="D1158" s="501"/>
      <c r="E1158" s="543" t="s">
        <v>315</v>
      </c>
      <c r="F1158" s="535"/>
      <c r="G1158" s="535"/>
      <c r="H1158" s="443"/>
      <c r="I1158" s="45"/>
      <c r="J1158" s="443"/>
      <c r="K1158" s="539"/>
      <c r="L1158" s="432"/>
      <c r="M1158" s="432"/>
      <c r="N1158" s="432"/>
      <c r="O1158" s="432"/>
      <c r="P1158" s="432"/>
      <c r="Q1158" s="432"/>
      <c r="R1158" s="432"/>
      <c r="S1158" s="432"/>
      <c r="T1158" s="432"/>
      <c r="U1158" s="432"/>
      <c r="V1158" s="432"/>
      <c r="W1158" s="432"/>
      <c r="X1158" s="432"/>
      <c r="Y1158" s="432"/>
      <c r="Z1158" s="432"/>
    </row>
    <row r="1159">
      <c r="A1159" s="528">
        <v>45856.0</v>
      </c>
      <c r="B1159" s="482">
        <f>A1159</f>
        <v>45856</v>
      </c>
      <c r="C1159" s="483" t="s">
        <v>1170</v>
      </c>
      <c r="D1159" s="529" t="s">
        <v>1253</v>
      </c>
      <c r="E1159" s="155" t="s">
        <v>455</v>
      </c>
      <c r="F1159" s="530"/>
      <c r="G1159" s="530"/>
      <c r="H1159" s="532">
        <f>SUM(G1159:G1160)</f>
        <v>0</v>
      </c>
      <c r="I1159" s="533" t="str">
        <f>IFS(H1159&gt;H1161,"W",H1159&lt;H1161,"L",H1159=H1161,"D")</f>
        <v>D</v>
      </c>
      <c r="J1159" s="547">
        <f t="array" ref="J1159">iferror(if(I1159="W",lookup(H1159,{5000,10000,25000,50000,70000,100000},{150,300,800,1700,2300,3500}),lookup(H1159,{5000,10000,25000,50000,70000,100000},{75,150,400,850,1150,1750})),0)</f>
        <v>0</v>
      </c>
      <c r="K1159" s="539"/>
      <c r="L1159" s="432"/>
      <c r="M1159" s="432"/>
      <c r="N1159" s="432"/>
      <c r="O1159" s="432"/>
      <c r="P1159" s="432"/>
      <c r="Q1159" s="432"/>
      <c r="R1159" s="432"/>
      <c r="S1159" s="432"/>
      <c r="T1159" s="432"/>
      <c r="U1159" s="432"/>
      <c r="V1159" s="432"/>
      <c r="W1159" s="432"/>
      <c r="X1159" s="432"/>
      <c r="Y1159" s="432"/>
      <c r="Z1159" s="432"/>
    </row>
    <row r="1160">
      <c r="A1160" s="528">
        <v>45856.0</v>
      </c>
      <c r="B1160" s="441"/>
      <c r="C1160" s="441"/>
      <c r="D1160" s="501"/>
      <c r="E1160" s="543" t="s">
        <v>1280</v>
      </c>
      <c r="F1160" s="535"/>
      <c r="G1160" s="535"/>
      <c r="H1160" s="443"/>
      <c r="I1160" s="45"/>
      <c r="J1160" s="443"/>
      <c r="K1160" s="539"/>
      <c r="L1160" s="432"/>
      <c r="M1160" s="432"/>
      <c r="N1160" s="432"/>
      <c r="O1160" s="432"/>
      <c r="P1160" s="432"/>
      <c r="Q1160" s="432"/>
      <c r="R1160" s="432"/>
      <c r="S1160" s="432"/>
      <c r="T1160" s="432"/>
      <c r="U1160" s="432"/>
      <c r="V1160" s="432"/>
      <c r="W1160" s="432"/>
      <c r="X1160" s="432"/>
      <c r="Y1160" s="432"/>
      <c r="Z1160" s="432"/>
    </row>
    <row r="1161">
      <c r="A1161" s="528">
        <v>45856.0</v>
      </c>
      <c r="B1161" s="441"/>
      <c r="C1161" s="441"/>
      <c r="D1161" s="529" t="s">
        <v>1137</v>
      </c>
      <c r="E1161" s="530" t="s">
        <v>128</v>
      </c>
      <c r="F1161" s="530"/>
      <c r="G1161" s="530"/>
      <c r="H1161" s="532">
        <f>SUM(G1161:G1162)</f>
        <v>0</v>
      </c>
      <c r="I1161" s="533" t="str">
        <f>IFS(H1161&gt;H1159,"W",H1161&lt;H1159,"L",H1161=H1159,"D")</f>
        <v>D</v>
      </c>
      <c r="J1161" s="547">
        <f t="array" ref="J1161">iferror(if(I1161="W",lookup(H1161,{5000,10000,25000,50000,70000,100000},{150,300,800,1700,2300,3500}),lookup(H1161,{5000,10000,25000,50000,70000,100000},{75,150,400,850,1150,1750})),0)</f>
        <v>0</v>
      </c>
      <c r="K1161" s="539"/>
      <c r="L1161" s="432"/>
      <c r="M1161" s="432"/>
      <c r="N1161" s="432"/>
      <c r="O1161" s="432"/>
      <c r="P1161" s="432"/>
      <c r="Q1161" s="432"/>
      <c r="R1161" s="432"/>
      <c r="S1161" s="432"/>
      <c r="T1161" s="432"/>
      <c r="U1161" s="432"/>
      <c r="V1161" s="432"/>
      <c r="W1161" s="432"/>
      <c r="X1161" s="432"/>
      <c r="Y1161" s="432"/>
      <c r="Z1161" s="432"/>
    </row>
    <row r="1162">
      <c r="A1162" s="528">
        <v>45856.0</v>
      </c>
      <c r="B1162" s="45"/>
      <c r="C1162" s="45"/>
      <c r="D1162" s="501"/>
      <c r="E1162" s="535">
        <v>1.065142931E9</v>
      </c>
      <c r="F1162" s="535"/>
      <c r="G1162" s="535"/>
      <c r="H1162" s="443"/>
      <c r="I1162" s="45"/>
      <c r="J1162" s="443"/>
      <c r="K1162" s="539"/>
      <c r="L1162" s="432"/>
      <c r="M1162" s="432"/>
      <c r="N1162" s="432"/>
      <c r="O1162" s="432"/>
      <c r="P1162" s="432"/>
      <c r="Q1162" s="432"/>
      <c r="R1162" s="432"/>
      <c r="S1162" s="432"/>
      <c r="T1162" s="432"/>
      <c r="U1162" s="432"/>
      <c r="V1162" s="432"/>
      <c r="W1162" s="432"/>
      <c r="X1162" s="432"/>
      <c r="Y1162" s="432"/>
      <c r="Z1162" s="432"/>
    </row>
    <row r="1163">
      <c r="A1163" s="528">
        <v>45856.0</v>
      </c>
      <c r="B1163" s="482">
        <f>A1163</f>
        <v>45856</v>
      </c>
      <c r="C1163" s="483" t="s">
        <v>1172</v>
      </c>
      <c r="D1163" s="529" t="s">
        <v>1139</v>
      </c>
      <c r="E1163" s="537" t="s">
        <v>219</v>
      </c>
      <c r="F1163" s="530"/>
      <c r="G1163" s="530"/>
      <c r="H1163" s="532">
        <f>SUM(G1163:G1164)</f>
        <v>0</v>
      </c>
      <c r="I1163" s="533" t="str">
        <f>IFS(H1163&gt;H1165,"W",H1163&lt;H1165,"L",H1163=H1165,"D")</f>
        <v>D</v>
      </c>
      <c r="J1163" s="547">
        <f t="array" ref="J1163">iferror(if(I1163="W",lookup(H1163,{5000,10000,25000,50000,70000,100000},{150,300,800,1700,2300,3500}),lookup(H1163,{5000,10000,25000,50000,70000,100000},{75,150,400,850,1150,1750})),0)</f>
        <v>0</v>
      </c>
      <c r="K1163" s="539"/>
      <c r="L1163" s="432"/>
      <c r="M1163" s="432"/>
      <c r="N1163" s="432"/>
      <c r="O1163" s="432"/>
      <c r="P1163" s="432"/>
      <c r="Q1163" s="432"/>
      <c r="R1163" s="432"/>
      <c r="S1163" s="432"/>
      <c r="T1163" s="432"/>
      <c r="U1163" s="432"/>
      <c r="V1163" s="432"/>
      <c r="W1163" s="432"/>
      <c r="X1163" s="432"/>
      <c r="Y1163" s="432"/>
      <c r="Z1163" s="432"/>
    </row>
    <row r="1164">
      <c r="A1164" s="528">
        <v>45856.0</v>
      </c>
      <c r="B1164" s="441"/>
      <c r="C1164" s="441"/>
      <c r="D1164" s="501"/>
      <c r="E1164" s="537" t="s">
        <v>370</v>
      </c>
      <c r="F1164" s="535"/>
      <c r="G1164" s="535"/>
      <c r="H1164" s="443"/>
      <c r="I1164" s="45"/>
      <c r="J1164" s="443"/>
      <c r="K1164" s="539"/>
      <c r="L1164" s="432"/>
      <c r="M1164" s="432"/>
      <c r="N1164" s="432"/>
      <c r="O1164" s="432"/>
      <c r="P1164" s="432"/>
      <c r="Q1164" s="432"/>
      <c r="R1164" s="432"/>
      <c r="S1164" s="432"/>
      <c r="T1164" s="432"/>
      <c r="U1164" s="432"/>
      <c r="V1164" s="432"/>
      <c r="W1164" s="432"/>
      <c r="X1164" s="432"/>
      <c r="Y1164" s="432"/>
      <c r="Z1164" s="432"/>
    </row>
    <row r="1165">
      <c r="A1165" s="528">
        <v>45856.0</v>
      </c>
      <c r="B1165" s="441"/>
      <c r="C1165" s="441"/>
      <c r="D1165" s="529" t="s">
        <v>1225</v>
      </c>
      <c r="E1165" s="101" t="s">
        <v>611</v>
      </c>
      <c r="F1165" s="530"/>
      <c r="G1165" s="530"/>
      <c r="H1165" s="532">
        <f>SUM(G1165:G1166)</f>
        <v>0</v>
      </c>
      <c r="I1165" s="533" t="str">
        <f>IFS(H1165&gt;H1163,"W",H1165&lt;H1163,"L",H1165=H1163,"D")</f>
        <v>D</v>
      </c>
      <c r="J1165" s="547">
        <f t="array" ref="J1165">iferror(if(I1165="W",lookup(H1165,{5000,10000,25000,50000,70000,100000},{150,300,800,1700,2300,3500}),lookup(H1165,{5000,10000,25000,50000,70000,100000},{75,150,400,850,1150,1750})),0)</f>
        <v>0</v>
      </c>
      <c r="K1165" s="539"/>
      <c r="L1165" s="432"/>
      <c r="M1165" s="432"/>
      <c r="N1165" s="432"/>
      <c r="O1165" s="432"/>
      <c r="P1165" s="432"/>
      <c r="Q1165" s="432"/>
      <c r="R1165" s="432"/>
      <c r="S1165" s="432"/>
      <c r="T1165" s="432"/>
      <c r="U1165" s="432"/>
      <c r="V1165" s="432"/>
      <c r="W1165" s="432"/>
      <c r="X1165" s="432"/>
      <c r="Y1165" s="432"/>
      <c r="Z1165" s="432"/>
    </row>
    <row r="1166">
      <c r="A1166" s="528">
        <v>45856.0</v>
      </c>
      <c r="B1166" s="45"/>
      <c r="C1166" s="45"/>
      <c r="D1166" s="501"/>
      <c r="E1166" s="551" t="s">
        <v>943</v>
      </c>
      <c r="F1166" s="535"/>
      <c r="G1166" s="535"/>
      <c r="H1166" s="443"/>
      <c r="I1166" s="45"/>
      <c r="J1166" s="443"/>
      <c r="K1166" s="539"/>
      <c r="L1166" s="432"/>
      <c r="M1166" s="432"/>
      <c r="N1166" s="432"/>
      <c r="O1166" s="432"/>
      <c r="P1166" s="432"/>
      <c r="Q1166" s="432"/>
      <c r="R1166" s="432"/>
      <c r="S1166" s="432"/>
      <c r="T1166" s="432"/>
      <c r="U1166" s="432"/>
      <c r="V1166" s="432"/>
      <c r="W1166" s="432"/>
      <c r="X1166" s="432"/>
      <c r="Y1166" s="432"/>
      <c r="Z1166" s="432"/>
    </row>
    <row r="1167">
      <c r="A1167" s="528">
        <v>45856.0</v>
      </c>
      <c r="B1167" s="482">
        <f>A1167</f>
        <v>45856</v>
      </c>
      <c r="C1167" s="483" t="s">
        <v>1174</v>
      </c>
      <c r="D1167" s="529" t="s">
        <v>1255</v>
      </c>
      <c r="E1167" s="155" t="s">
        <v>455</v>
      </c>
      <c r="F1167" s="530"/>
      <c r="G1167" s="530"/>
      <c r="H1167" s="532">
        <f>SUM(G1167:G1168)</f>
        <v>0</v>
      </c>
      <c r="I1167" s="533" t="str">
        <f>IFS(H1167&gt;H1169,"W",H1167&lt;H1169,"L",H1167=H1169,"D")</f>
        <v>D</v>
      </c>
      <c r="J1167" s="547">
        <f t="array" ref="J1167">iferror(if(I1167="W",lookup(H1167,{5000,10000,25000,50000,70000,100000},{150,300,800,1700,2300,3500}),lookup(H1167,{5000,10000,25000,50000,70000,100000},{75,150,400,850,1150,1750})),0)</f>
        <v>0</v>
      </c>
      <c r="K1167" s="539"/>
      <c r="L1167" s="432"/>
      <c r="M1167" s="432"/>
      <c r="N1167" s="432"/>
      <c r="O1167" s="432"/>
      <c r="P1167" s="432"/>
      <c r="Q1167" s="432"/>
      <c r="R1167" s="432"/>
      <c r="S1167" s="432"/>
      <c r="T1167" s="432"/>
      <c r="U1167" s="432"/>
      <c r="V1167" s="432"/>
      <c r="W1167" s="432"/>
      <c r="X1167" s="432"/>
      <c r="Y1167" s="432"/>
      <c r="Z1167" s="432"/>
    </row>
    <row r="1168">
      <c r="A1168" s="528">
        <v>45856.0</v>
      </c>
      <c r="B1168" s="441"/>
      <c r="C1168" s="441"/>
      <c r="D1168" s="501"/>
      <c r="E1168" s="543" t="s">
        <v>498</v>
      </c>
      <c r="F1168" s="535"/>
      <c r="G1168" s="535"/>
      <c r="H1168" s="443"/>
      <c r="I1168" s="45"/>
      <c r="J1168" s="443"/>
      <c r="K1168" s="539"/>
      <c r="L1168" s="432"/>
      <c r="M1168" s="432"/>
      <c r="N1168" s="432"/>
      <c r="O1168" s="432"/>
      <c r="P1168" s="432"/>
      <c r="Q1168" s="432"/>
      <c r="R1168" s="432"/>
      <c r="S1168" s="432"/>
      <c r="T1168" s="432"/>
      <c r="U1168" s="432"/>
      <c r="V1168" s="432"/>
      <c r="W1168" s="432"/>
      <c r="X1168" s="432"/>
      <c r="Y1168" s="432"/>
      <c r="Z1168" s="432"/>
    </row>
    <row r="1169">
      <c r="A1169" s="528">
        <v>45856.0</v>
      </c>
      <c r="B1169" s="441"/>
      <c r="C1169" s="441"/>
      <c r="D1169" s="529" t="s">
        <v>1146</v>
      </c>
      <c r="E1169" s="531"/>
      <c r="F1169" s="530"/>
      <c r="G1169" s="530"/>
      <c r="H1169" s="532">
        <f>SUM(G1169:G1170)</f>
        <v>0</v>
      </c>
      <c r="I1169" s="533" t="str">
        <f>IFS(H1169&gt;H1167,"W",H1169&lt;H1167,"L",H1169=H1167,"D")</f>
        <v>D</v>
      </c>
      <c r="J1169" s="547">
        <f t="array" ref="J1169">iferror(if(I1169="W",lookup(H1169,{5000,10000,25000,50000,70000,100000},{150,300,800,1700,2300,3500}),lookup(H1169,{5000,10000,25000,50000,70000,100000},{75,150,400,850,1150,1750})),0)</f>
        <v>0</v>
      </c>
      <c r="K1169" s="539"/>
      <c r="L1169" s="432"/>
      <c r="M1169" s="432"/>
      <c r="N1169" s="432"/>
      <c r="O1169" s="432"/>
      <c r="P1169" s="432"/>
      <c r="Q1169" s="432"/>
      <c r="R1169" s="432"/>
      <c r="S1169" s="432"/>
      <c r="T1169" s="432"/>
      <c r="U1169" s="432"/>
      <c r="V1169" s="432"/>
      <c r="W1169" s="432"/>
      <c r="X1169" s="432"/>
      <c r="Y1169" s="432"/>
      <c r="Z1169" s="432"/>
    </row>
    <row r="1170">
      <c r="A1170" s="528">
        <v>45856.0</v>
      </c>
      <c r="B1170" s="45"/>
      <c r="C1170" s="45"/>
      <c r="D1170" s="501"/>
      <c r="E1170" s="536"/>
      <c r="F1170" s="535"/>
      <c r="G1170" s="535"/>
      <c r="H1170" s="443"/>
      <c r="I1170" s="45"/>
      <c r="J1170" s="443"/>
      <c r="K1170" s="539"/>
      <c r="L1170" s="432"/>
      <c r="M1170" s="432"/>
      <c r="N1170" s="432"/>
      <c r="O1170" s="432"/>
      <c r="P1170" s="432"/>
      <c r="Q1170" s="432"/>
      <c r="R1170" s="432"/>
      <c r="S1170" s="432"/>
      <c r="T1170" s="432"/>
      <c r="U1170" s="432"/>
      <c r="V1170" s="432"/>
      <c r="W1170" s="432"/>
      <c r="X1170" s="432"/>
      <c r="Y1170" s="432"/>
      <c r="Z1170" s="432"/>
    </row>
    <row r="1171">
      <c r="A1171" s="479" t="s">
        <v>116</v>
      </c>
      <c r="B1171" s="480" t="s">
        <v>16</v>
      </c>
      <c r="C1171" s="430" t="s">
        <v>1039</v>
      </c>
      <c r="D1171" s="430" t="s">
        <v>118</v>
      </c>
      <c r="E1171" s="431" t="s">
        <v>1040</v>
      </c>
      <c r="F1171" s="430" t="s">
        <v>1041</v>
      </c>
      <c r="G1171" s="430" t="s">
        <v>121</v>
      </c>
      <c r="H1171" s="430" t="s">
        <v>1135</v>
      </c>
      <c r="I1171" s="430" t="s">
        <v>122</v>
      </c>
      <c r="J1171" s="430" t="s">
        <v>9</v>
      </c>
      <c r="K1171" s="431" t="s">
        <v>52</v>
      </c>
      <c r="L1171" s="432"/>
      <c r="M1171" s="432"/>
      <c r="N1171" s="432"/>
      <c r="O1171" s="432"/>
      <c r="P1171" s="432"/>
      <c r="Q1171" s="432"/>
      <c r="R1171" s="432"/>
      <c r="S1171" s="432"/>
      <c r="T1171" s="432"/>
      <c r="U1171" s="432"/>
      <c r="V1171" s="432"/>
      <c r="W1171" s="432"/>
      <c r="X1171" s="432"/>
      <c r="Y1171" s="432"/>
      <c r="Z1171" s="432"/>
    </row>
    <row r="1172">
      <c r="A1172" s="528">
        <v>45857.0</v>
      </c>
      <c r="B1172" s="482">
        <f>A1172</f>
        <v>45857</v>
      </c>
      <c r="C1172" s="483" t="s">
        <v>1136</v>
      </c>
      <c r="D1172" s="550" t="s">
        <v>1137</v>
      </c>
      <c r="E1172" s="535" t="s">
        <v>128</v>
      </c>
      <c r="F1172" s="535"/>
      <c r="G1172" s="535"/>
      <c r="H1172" s="532">
        <f>SUM(G1172:G1173)</f>
        <v>0</v>
      </c>
      <c r="I1172" s="533" t="str">
        <f>IFS(H1172&gt;H1174,"W",H1172&lt;H1174,"L",H1172=H1174,"D")</f>
        <v>D</v>
      </c>
      <c r="J1172" s="547">
        <f t="array" ref="J1172">iferror(if(I1172="W",lookup(H1172,{5000,10000,25000,50000,70000,100000},{150,300,800,1700,2300,3500}),lookup(H1172,{5000,10000,25000,50000,70000,100000},{75,150,400,850,1150,1750})),0)</f>
        <v>0</v>
      </c>
      <c r="K1172" s="549"/>
      <c r="L1172" s="432"/>
      <c r="M1172" s="432"/>
      <c r="N1172" s="432"/>
      <c r="O1172" s="432"/>
      <c r="P1172" s="432"/>
      <c r="Q1172" s="432"/>
      <c r="R1172" s="432"/>
      <c r="S1172" s="432"/>
      <c r="T1172" s="432"/>
      <c r="U1172" s="432"/>
      <c r="V1172" s="432"/>
      <c r="W1172" s="432"/>
      <c r="X1172" s="432"/>
      <c r="Y1172" s="432"/>
      <c r="Z1172" s="432"/>
    </row>
    <row r="1173">
      <c r="A1173" s="528">
        <v>45857.0</v>
      </c>
      <c r="B1173" s="441"/>
      <c r="C1173" s="441"/>
      <c r="D1173" s="486"/>
      <c r="E1173" s="530">
        <v>1.065142931E9</v>
      </c>
      <c r="F1173" s="530"/>
      <c r="G1173" s="530"/>
      <c r="H1173" s="443"/>
      <c r="I1173" s="45"/>
      <c r="J1173" s="443"/>
      <c r="K1173" s="549"/>
      <c r="L1173" s="432"/>
      <c r="M1173" s="432"/>
      <c r="N1173" s="432"/>
      <c r="O1173" s="432"/>
      <c r="P1173" s="432"/>
      <c r="Q1173" s="432"/>
      <c r="R1173" s="432"/>
      <c r="S1173" s="432"/>
      <c r="T1173" s="432"/>
      <c r="U1173" s="432"/>
      <c r="V1173" s="432"/>
      <c r="W1173" s="432"/>
      <c r="X1173" s="432"/>
      <c r="Y1173" s="432"/>
      <c r="Z1173" s="432"/>
    </row>
    <row r="1174">
      <c r="A1174" s="528">
        <v>45857.0</v>
      </c>
      <c r="B1174" s="441"/>
      <c r="C1174" s="441"/>
      <c r="D1174" s="550" t="s">
        <v>1139</v>
      </c>
      <c r="E1174" s="537" t="s">
        <v>226</v>
      </c>
      <c r="F1174" s="535"/>
      <c r="G1174" s="535"/>
      <c r="H1174" s="532">
        <f>SUM(G1174:G1175)</f>
        <v>0</v>
      </c>
      <c r="I1174" s="533" t="str">
        <f>IFS(H1174&gt;H1172,"W",H1174&lt;H1172,"L",H1174=H1172,"D")</f>
        <v>D</v>
      </c>
      <c r="J1174" s="547">
        <f t="array" ref="J1174">iferror(if(I1174="W",lookup(H1174,{5000,10000,25000,50000,70000,100000},{150,300,800,1700,2300,3500}),lookup(H1174,{5000,10000,25000,50000,70000,100000},{75,150,400,850,1150,1750})),0)</f>
        <v>0</v>
      </c>
      <c r="K1174" s="549"/>
      <c r="L1174" s="432"/>
      <c r="M1174" s="432"/>
      <c r="N1174" s="432"/>
      <c r="O1174" s="432"/>
      <c r="P1174" s="432"/>
      <c r="Q1174" s="432"/>
      <c r="R1174" s="432"/>
      <c r="S1174" s="432"/>
      <c r="T1174" s="432"/>
      <c r="U1174" s="432"/>
      <c r="V1174" s="432"/>
      <c r="W1174" s="432"/>
      <c r="X1174" s="432"/>
      <c r="Y1174" s="432"/>
      <c r="Z1174" s="432"/>
    </row>
    <row r="1175">
      <c r="A1175" s="528">
        <v>45857.0</v>
      </c>
      <c r="B1175" s="45"/>
      <c r="C1175" s="45"/>
      <c r="D1175" s="486"/>
      <c r="E1175" s="559" t="s">
        <v>540</v>
      </c>
      <c r="F1175" s="530"/>
      <c r="G1175" s="530"/>
      <c r="H1175" s="443"/>
      <c r="I1175" s="45"/>
      <c r="J1175" s="443"/>
      <c r="K1175" s="549"/>
      <c r="L1175" s="432"/>
      <c r="M1175" s="432"/>
      <c r="N1175" s="432"/>
      <c r="O1175" s="432"/>
      <c r="P1175" s="432"/>
      <c r="Q1175" s="432"/>
      <c r="R1175" s="432"/>
      <c r="S1175" s="432"/>
      <c r="T1175" s="432"/>
      <c r="U1175" s="432"/>
      <c r="V1175" s="432"/>
      <c r="W1175" s="432"/>
      <c r="X1175" s="432"/>
      <c r="Y1175" s="432"/>
      <c r="Z1175" s="432"/>
    </row>
    <row r="1176">
      <c r="A1176" s="528">
        <v>45857.0</v>
      </c>
      <c r="B1176" s="482">
        <f>A1176</f>
        <v>45857</v>
      </c>
      <c r="C1176" s="483" t="s">
        <v>1141</v>
      </c>
      <c r="D1176" s="550" t="s">
        <v>1225</v>
      </c>
      <c r="E1176" s="101" t="s">
        <v>611</v>
      </c>
      <c r="F1176" s="535"/>
      <c r="G1176" s="535"/>
      <c r="H1176" s="532">
        <f>SUM(G1176:G1177)</f>
        <v>0</v>
      </c>
      <c r="I1176" s="533" t="str">
        <f>IFS(H1176&gt;H1178,"W",H1176&lt;H1178,"L",H1176=H1178,"D")</f>
        <v>D</v>
      </c>
      <c r="J1176" s="547">
        <f t="array" ref="J1176">iferror(if(I1176="W",lookup(H1176,{5000,10000,25000,50000,70000,100000},{150,300,800,1700,2300,3500}),lookup(H1176,{5000,10000,25000,50000,70000,100000},{75,150,400,850,1150,1750})),0)</f>
        <v>0</v>
      </c>
      <c r="K1176" s="549"/>
      <c r="L1176" s="432"/>
      <c r="M1176" s="432"/>
      <c r="N1176" s="432"/>
      <c r="O1176" s="432"/>
      <c r="P1176" s="432"/>
      <c r="Q1176" s="432"/>
      <c r="R1176" s="432"/>
      <c r="S1176" s="432"/>
      <c r="T1176" s="432"/>
      <c r="U1176" s="432"/>
      <c r="V1176" s="432"/>
      <c r="W1176" s="432"/>
      <c r="X1176" s="432"/>
      <c r="Y1176" s="432"/>
      <c r="Z1176" s="432"/>
    </row>
    <row r="1177">
      <c r="A1177" s="528">
        <v>45857.0</v>
      </c>
      <c r="B1177" s="441"/>
      <c r="C1177" s="441"/>
      <c r="D1177" s="486"/>
      <c r="E1177" s="174" t="s">
        <v>526</v>
      </c>
      <c r="F1177" s="530"/>
      <c r="G1177" s="530"/>
      <c r="H1177" s="443"/>
      <c r="I1177" s="45"/>
      <c r="J1177" s="443"/>
      <c r="K1177" s="549"/>
      <c r="L1177" s="432"/>
      <c r="M1177" s="432"/>
      <c r="N1177" s="432"/>
      <c r="O1177" s="432"/>
      <c r="P1177" s="432"/>
      <c r="Q1177" s="432"/>
      <c r="R1177" s="432"/>
      <c r="S1177" s="432"/>
      <c r="T1177" s="432"/>
      <c r="U1177" s="432"/>
      <c r="V1177" s="432"/>
      <c r="W1177" s="432"/>
      <c r="X1177" s="432"/>
      <c r="Y1177" s="432"/>
      <c r="Z1177" s="432"/>
    </row>
    <row r="1178">
      <c r="A1178" s="528">
        <v>45857.0</v>
      </c>
      <c r="B1178" s="441"/>
      <c r="C1178" s="441"/>
      <c r="D1178" s="550" t="s">
        <v>1255</v>
      </c>
      <c r="E1178" s="181" t="s">
        <v>529</v>
      </c>
      <c r="F1178" s="535"/>
      <c r="G1178" s="535"/>
      <c r="H1178" s="532">
        <f>SUM(G1178:G1179)</f>
        <v>0</v>
      </c>
      <c r="I1178" s="533" t="str">
        <f>IFS(H1178&gt;H1176,"W",H1178&lt;H1176,"L",H1178=H1176,"D")</f>
        <v>D</v>
      </c>
      <c r="J1178" s="547">
        <f t="array" ref="J1178">iferror(if(I1178="W",lookup(H1178,{5000,10000,25000,50000,70000,100000},{150,300,800,1700,2300,3500}),lookup(H1178,{5000,10000,25000,50000,70000,100000},{75,150,400,850,1150,1750})),0)</f>
        <v>0</v>
      </c>
      <c r="K1178" s="549"/>
      <c r="L1178" s="432"/>
      <c r="M1178" s="432"/>
      <c r="N1178" s="432"/>
      <c r="O1178" s="432"/>
      <c r="P1178" s="432"/>
      <c r="Q1178" s="432"/>
      <c r="R1178" s="432"/>
      <c r="S1178" s="432"/>
      <c r="T1178" s="432"/>
      <c r="U1178" s="432"/>
      <c r="V1178" s="432"/>
      <c r="W1178" s="432"/>
      <c r="X1178" s="432"/>
      <c r="Y1178" s="432"/>
      <c r="Z1178" s="432"/>
    </row>
    <row r="1179">
      <c r="A1179" s="528">
        <v>45857.0</v>
      </c>
      <c r="B1179" s="45"/>
      <c r="C1179" s="45"/>
      <c r="D1179" s="486"/>
      <c r="E1179" s="181" t="s">
        <v>529</v>
      </c>
      <c r="F1179" s="530"/>
      <c r="G1179" s="530"/>
      <c r="H1179" s="443"/>
      <c r="I1179" s="45"/>
      <c r="J1179" s="443"/>
      <c r="K1179" s="549"/>
      <c r="L1179" s="432"/>
      <c r="M1179" s="432"/>
      <c r="N1179" s="432"/>
      <c r="O1179" s="432"/>
      <c r="P1179" s="432"/>
      <c r="Q1179" s="432"/>
      <c r="R1179" s="432"/>
      <c r="S1179" s="432"/>
      <c r="T1179" s="432"/>
      <c r="U1179" s="432"/>
      <c r="V1179" s="432"/>
      <c r="W1179" s="432"/>
      <c r="X1179" s="432"/>
      <c r="Y1179" s="432"/>
      <c r="Z1179" s="432"/>
    </row>
    <row r="1180">
      <c r="A1180" s="528">
        <v>45857.0</v>
      </c>
      <c r="B1180" s="482">
        <f>A1180</f>
        <v>45857</v>
      </c>
      <c r="C1180" s="483" t="s">
        <v>1142</v>
      </c>
      <c r="D1180" s="550" t="s">
        <v>1146</v>
      </c>
      <c r="E1180" s="560" t="s">
        <v>552</v>
      </c>
      <c r="F1180" s="535"/>
      <c r="G1180" s="535"/>
      <c r="H1180" s="532">
        <f>SUM(G1180:G1181)</f>
        <v>0</v>
      </c>
      <c r="I1180" s="533" t="str">
        <f>IFS(H1180&gt;H1182,"W",H1180&lt;H1182,"L",H1180=H1182,"D")</f>
        <v>D</v>
      </c>
      <c r="J1180" s="547">
        <f t="array" ref="J1180">iferror(if(I1180="W",lookup(H1180,{5000,10000,25000,50000,70000,100000},{150,300,800,1700,2300,3500}),lookup(H1180,{5000,10000,25000,50000,70000,100000},{75,150,400,850,1150,1750})),0)</f>
        <v>0</v>
      </c>
      <c r="K1180" s="539"/>
      <c r="L1180" s="432"/>
      <c r="M1180" s="432"/>
      <c r="N1180" s="432"/>
      <c r="O1180" s="432"/>
      <c r="P1180" s="432"/>
      <c r="Q1180" s="432"/>
      <c r="R1180" s="432"/>
      <c r="S1180" s="432"/>
      <c r="T1180" s="432"/>
      <c r="U1180" s="432"/>
      <c r="V1180" s="432"/>
      <c r="W1180" s="432"/>
      <c r="X1180" s="432"/>
      <c r="Y1180" s="432"/>
      <c r="Z1180" s="432"/>
    </row>
    <row r="1181">
      <c r="A1181" s="528">
        <v>45857.0</v>
      </c>
      <c r="B1181" s="441"/>
      <c r="C1181" s="441"/>
      <c r="D1181" s="486"/>
      <c r="E1181" s="560" t="s">
        <v>374</v>
      </c>
      <c r="F1181" s="530"/>
      <c r="G1181" s="530"/>
      <c r="H1181" s="443"/>
      <c r="I1181" s="45"/>
      <c r="J1181" s="443"/>
      <c r="K1181" s="539"/>
      <c r="L1181" s="432"/>
      <c r="M1181" s="432"/>
      <c r="N1181" s="432"/>
      <c r="O1181" s="432"/>
      <c r="P1181" s="432"/>
      <c r="Q1181" s="432"/>
      <c r="R1181" s="432"/>
      <c r="S1181" s="432"/>
      <c r="T1181" s="432"/>
      <c r="U1181" s="432"/>
      <c r="V1181" s="432"/>
      <c r="W1181" s="432"/>
      <c r="X1181" s="432"/>
      <c r="Y1181" s="432"/>
      <c r="Z1181" s="432"/>
    </row>
    <row r="1182">
      <c r="A1182" s="528">
        <v>45857.0</v>
      </c>
      <c r="B1182" s="441"/>
      <c r="C1182" s="441"/>
      <c r="D1182" s="550" t="s">
        <v>1256</v>
      </c>
      <c r="E1182" s="165" t="s">
        <v>496</v>
      </c>
      <c r="F1182" s="535"/>
      <c r="G1182" s="535"/>
      <c r="H1182" s="532">
        <f>SUM(G1182:G1183)</f>
        <v>0</v>
      </c>
      <c r="I1182" s="533" t="str">
        <f>IFS(H1182&gt;H1180,"W",H1182&lt;H1180,"L",H1182=H1180,"D")</f>
        <v>D</v>
      </c>
      <c r="J1182" s="547">
        <f t="array" ref="J1182">iferror(if(I1182="W",lookup(H1182,{5000,10000,25000,50000,70000,100000},{150,300,800,1700,2300,3500}),lookup(H1182,{5000,10000,25000,50000,70000,100000},{75,150,400,850,1150,1750})),0)</f>
        <v>0</v>
      </c>
      <c r="K1182" s="539"/>
      <c r="L1182" s="432"/>
      <c r="M1182" s="432"/>
      <c r="N1182" s="432"/>
      <c r="O1182" s="432"/>
      <c r="P1182" s="432"/>
      <c r="Q1182" s="432"/>
      <c r="R1182" s="432"/>
      <c r="S1182" s="432"/>
      <c r="T1182" s="432"/>
      <c r="U1182" s="432"/>
      <c r="V1182" s="432"/>
      <c r="W1182" s="432"/>
      <c r="X1182" s="432"/>
      <c r="Y1182" s="432"/>
      <c r="Z1182" s="432"/>
    </row>
    <row r="1183">
      <c r="A1183" s="528">
        <v>45857.0</v>
      </c>
      <c r="B1183" s="45"/>
      <c r="C1183" s="45"/>
      <c r="D1183" s="486"/>
      <c r="E1183" s="165" t="s">
        <v>496</v>
      </c>
      <c r="F1183" s="530"/>
      <c r="G1183" s="530"/>
      <c r="H1183" s="443"/>
      <c r="I1183" s="45"/>
      <c r="J1183" s="443"/>
      <c r="K1183" s="539"/>
      <c r="L1183" s="432"/>
      <c r="M1183" s="432"/>
      <c r="N1183" s="432"/>
      <c r="O1183" s="432"/>
      <c r="P1183" s="432"/>
      <c r="Q1183" s="432"/>
      <c r="R1183" s="432"/>
      <c r="S1183" s="432"/>
      <c r="T1183" s="432"/>
      <c r="U1183" s="432"/>
      <c r="V1183" s="432"/>
      <c r="W1183" s="432"/>
      <c r="X1183" s="432"/>
      <c r="Y1183" s="432"/>
      <c r="Z1183" s="432"/>
    </row>
    <row r="1184">
      <c r="A1184" s="528">
        <v>45857.0</v>
      </c>
      <c r="B1184" s="482">
        <f>A1184</f>
        <v>45857</v>
      </c>
      <c r="C1184" s="483" t="s">
        <v>1144</v>
      </c>
      <c r="D1184" s="550" t="s">
        <v>1257</v>
      </c>
      <c r="E1184" s="561" t="s">
        <v>176</v>
      </c>
      <c r="F1184" s="535"/>
      <c r="G1184" s="535"/>
      <c r="H1184" s="532">
        <f>SUM(G1184:G1185)</f>
        <v>0</v>
      </c>
      <c r="I1184" s="533" t="str">
        <f>IFS(H1184&gt;H1186,"W",H1184&lt;H1186,"L",H1184=H1186,"D")</f>
        <v>D</v>
      </c>
      <c r="J1184" s="547">
        <f t="array" ref="J1184">iferror(if(I1184="W",lookup(H1184,{5000,10000,25000,50000,70000,100000},{150,300,800,1700,2300,3500}),lookup(H1184,{5000,10000,25000,50000,70000,100000},{75,150,400,850,1150,1750})),0)</f>
        <v>0</v>
      </c>
      <c r="K1184" s="539"/>
      <c r="L1184" s="432"/>
      <c r="M1184" s="432"/>
      <c r="N1184" s="432"/>
      <c r="O1184" s="432"/>
      <c r="P1184" s="432"/>
      <c r="Q1184" s="432"/>
      <c r="R1184" s="432"/>
      <c r="S1184" s="432"/>
      <c r="T1184" s="432"/>
      <c r="U1184" s="432"/>
      <c r="V1184" s="432"/>
      <c r="W1184" s="432"/>
      <c r="X1184" s="432"/>
      <c r="Y1184" s="432"/>
      <c r="Z1184" s="432"/>
    </row>
    <row r="1185">
      <c r="A1185" s="528">
        <v>45857.0</v>
      </c>
      <c r="B1185" s="441"/>
      <c r="C1185" s="441"/>
      <c r="D1185" s="486"/>
      <c r="E1185" s="561" t="s">
        <v>251</v>
      </c>
      <c r="F1185" s="530"/>
      <c r="G1185" s="530"/>
      <c r="H1185" s="443"/>
      <c r="I1185" s="45"/>
      <c r="J1185" s="443"/>
      <c r="K1185" s="539"/>
      <c r="L1185" s="432"/>
      <c r="M1185" s="432"/>
      <c r="N1185" s="432"/>
      <c r="O1185" s="432"/>
      <c r="P1185" s="432"/>
      <c r="Q1185" s="432"/>
      <c r="R1185" s="432"/>
      <c r="S1185" s="432"/>
      <c r="T1185" s="432"/>
      <c r="U1185" s="432"/>
      <c r="V1185" s="432"/>
      <c r="W1185" s="432"/>
      <c r="X1185" s="432"/>
      <c r="Y1185" s="432"/>
      <c r="Z1185" s="432"/>
    </row>
    <row r="1186">
      <c r="A1186" s="528">
        <v>45857.0</v>
      </c>
      <c r="B1186" s="441"/>
      <c r="C1186" s="441"/>
      <c r="D1186" s="550" t="s">
        <v>1164</v>
      </c>
      <c r="E1186" s="535" t="s">
        <v>768</v>
      </c>
      <c r="F1186" s="535"/>
      <c r="G1186" s="535"/>
      <c r="H1186" s="532">
        <f>SUM(G1186:G1187)</f>
        <v>0</v>
      </c>
      <c r="I1186" s="533" t="str">
        <f>IFS(H1186&gt;H1184,"W",H1186&lt;H1184,"L",H1186=H1184,"D")</f>
        <v>D</v>
      </c>
      <c r="J1186" s="547">
        <f t="array" ref="J1186">iferror(if(I1186="W",lookup(H1186,{5000,10000,25000,50000,70000,100000},{150,300,800,1700,2300,3500}),lookup(H1186,{5000,10000,25000,50000,70000,100000},{75,150,400,850,1150,1750})),0)</f>
        <v>0</v>
      </c>
      <c r="K1186" s="539"/>
      <c r="L1186" s="432"/>
      <c r="M1186" s="432"/>
      <c r="N1186" s="432"/>
      <c r="O1186" s="432"/>
      <c r="P1186" s="432"/>
      <c r="Q1186" s="432"/>
      <c r="R1186" s="432"/>
      <c r="S1186" s="432"/>
      <c r="T1186" s="432"/>
      <c r="U1186" s="432"/>
      <c r="V1186" s="432"/>
      <c r="W1186" s="432"/>
      <c r="X1186" s="432"/>
      <c r="Y1186" s="432"/>
      <c r="Z1186" s="432"/>
    </row>
    <row r="1187">
      <c r="A1187" s="528">
        <v>45857.0</v>
      </c>
      <c r="B1187" s="45"/>
      <c r="C1187" s="45"/>
      <c r="D1187" s="486"/>
      <c r="E1187" s="530"/>
      <c r="F1187" s="530"/>
      <c r="G1187" s="530"/>
      <c r="H1187" s="443"/>
      <c r="I1187" s="45"/>
      <c r="J1187" s="443"/>
      <c r="K1187" s="539"/>
      <c r="L1187" s="432"/>
      <c r="M1187" s="432"/>
      <c r="N1187" s="432"/>
      <c r="O1187" s="432"/>
      <c r="P1187" s="432"/>
      <c r="Q1187" s="432"/>
      <c r="R1187" s="432"/>
      <c r="S1187" s="432"/>
      <c r="T1187" s="432"/>
      <c r="U1187" s="432"/>
      <c r="V1187" s="432"/>
      <c r="W1187" s="432"/>
      <c r="X1187" s="432"/>
      <c r="Y1187" s="432"/>
      <c r="Z1187" s="432"/>
    </row>
    <row r="1188">
      <c r="A1188" s="528">
        <v>45857.0</v>
      </c>
      <c r="B1188" s="482">
        <f>A1188</f>
        <v>45857</v>
      </c>
      <c r="C1188" s="483" t="s">
        <v>1147</v>
      </c>
      <c r="D1188" s="550" t="s">
        <v>1258</v>
      </c>
      <c r="E1188" s="535" t="s">
        <v>182</v>
      </c>
      <c r="F1188" s="535"/>
      <c r="G1188" s="535"/>
      <c r="H1188" s="532">
        <f>SUM(G1188:G1189)</f>
        <v>0</v>
      </c>
      <c r="I1188" s="533" t="str">
        <f>IFS(H1188&gt;H1190,"W",H1188&lt;H1190,"L",H1188=H1190,"D")</f>
        <v>D</v>
      </c>
      <c r="J1188" s="547">
        <f t="array" ref="J1188">iferror(if(I1188="W",lookup(H1188,{5000,10000,25000,50000,70000,100000},{150,300,800,1700,2300,3500}),lookup(H1188,{5000,10000,25000,50000,70000,100000},{75,150,400,850,1150,1750})),0)</f>
        <v>0</v>
      </c>
      <c r="K1188" s="539"/>
      <c r="L1188" s="432"/>
      <c r="M1188" s="432"/>
      <c r="N1188" s="432"/>
      <c r="O1188" s="432"/>
      <c r="P1188" s="432"/>
      <c r="Q1188" s="432"/>
      <c r="R1188" s="432"/>
      <c r="S1188" s="432"/>
      <c r="T1188" s="432"/>
      <c r="U1188" s="432"/>
      <c r="V1188" s="432"/>
      <c r="W1188" s="432"/>
      <c r="X1188" s="432"/>
      <c r="Y1188" s="432"/>
      <c r="Z1188" s="432"/>
    </row>
    <row r="1189">
      <c r="A1189" s="528">
        <v>45857.0</v>
      </c>
      <c r="B1189" s="441"/>
      <c r="C1189" s="441"/>
      <c r="D1189" s="486"/>
      <c r="E1189" s="530"/>
      <c r="F1189" s="530"/>
      <c r="G1189" s="530"/>
      <c r="H1189" s="443"/>
      <c r="I1189" s="45"/>
      <c r="J1189" s="443"/>
      <c r="K1189" s="539"/>
      <c r="L1189" s="432"/>
      <c r="M1189" s="432"/>
      <c r="N1189" s="432"/>
      <c r="O1189" s="432"/>
      <c r="P1189" s="432"/>
      <c r="Q1189" s="432"/>
      <c r="R1189" s="432"/>
      <c r="S1189" s="432"/>
      <c r="T1189" s="432"/>
      <c r="U1189" s="432"/>
      <c r="V1189" s="432"/>
      <c r="W1189" s="432"/>
      <c r="X1189" s="432"/>
      <c r="Y1189" s="432"/>
      <c r="Z1189" s="432"/>
    </row>
    <row r="1190">
      <c r="A1190" s="528">
        <v>45857.0</v>
      </c>
      <c r="B1190" s="441"/>
      <c r="C1190" s="441"/>
      <c r="D1190" s="550" t="s">
        <v>1259</v>
      </c>
      <c r="E1190" s="155" t="s">
        <v>546</v>
      </c>
      <c r="F1190" s="535"/>
      <c r="G1190" s="535"/>
      <c r="H1190" s="532">
        <f>SUM(G1190:G1191)</f>
        <v>0</v>
      </c>
      <c r="I1190" s="533" t="str">
        <f>IFS(H1190&gt;H1188,"W",H1190&lt;H1188,"L",H1190=H1188,"D")</f>
        <v>D</v>
      </c>
      <c r="J1190" s="547">
        <f t="array" ref="J1190">iferror(if(I1190="W",lookup(H1190,{5000,10000,25000,50000,70000,100000},{150,300,800,1700,2300,3500}),lookup(H1190,{5000,10000,25000,50000,70000,100000},{75,150,400,850,1150,1750})),0)</f>
        <v>0</v>
      </c>
      <c r="K1190" s="539"/>
      <c r="L1190" s="432"/>
      <c r="M1190" s="432"/>
      <c r="N1190" s="432"/>
      <c r="O1190" s="432"/>
      <c r="P1190" s="432"/>
      <c r="Q1190" s="432"/>
      <c r="R1190" s="432"/>
      <c r="S1190" s="432"/>
      <c r="T1190" s="432"/>
      <c r="U1190" s="432"/>
      <c r="V1190" s="432"/>
      <c r="W1190" s="432"/>
      <c r="X1190" s="432"/>
      <c r="Y1190" s="432"/>
      <c r="Z1190" s="432"/>
    </row>
    <row r="1191">
      <c r="A1191" s="528">
        <v>45857.0</v>
      </c>
      <c r="B1191" s="45"/>
      <c r="C1191" s="45"/>
      <c r="D1191" s="486"/>
      <c r="E1191" s="543" t="s">
        <v>363</v>
      </c>
      <c r="F1191" s="530"/>
      <c r="G1191" s="530"/>
      <c r="H1191" s="443"/>
      <c r="I1191" s="45"/>
      <c r="J1191" s="443"/>
      <c r="K1191" s="539"/>
      <c r="L1191" s="432"/>
      <c r="M1191" s="432"/>
      <c r="N1191" s="432"/>
      <c r="O1191" s="432"/>
      <c r="P1191" s="432"/>
      <c r="Q1191" s="432"/>
      <c r="R1191" s="432"/>
      <c r="S1191" s="432"/>
      <c r="T1191" s="432"/>
      <c r="U1191" s="432"/>
      <c r="V1191" s="432"/>
      <c r="W1191" s="432"/>
      <c r="X1191" s="432"/>
      <c r="Y1191" s="432"/>
      <c r="Z1191" s="432"/>
    </row>
    <row r="1192">
      <c r="A1192" s="528">
        <v>45857.0</v>
      </c>
      <c r="B1192" s="482">
        <f>A1192</f>
        <v>45857</v>
      </c>
      <c r="C1192" s="483" t="s">
        <v>1149</v>
      </c>
      <c r="D1192" s="550" t="s">
        <v>1167</v>
      </c>
      <c r="E1192" s="535" t="s">
        <v>499</v>
      </c>
      <c r="F1192" s="535"/>
      <c r="G1192" s="535"/>
      <c r="H1192" s="532">
        <f>SUM(G1192:G1193)</f>
        <v>0</v>
      </c>
      <c r="I1192" s="533" t="str">
        <f>IFS(H1192&gt;H1194,"W",H1192&lt;H1194,"L",H1192=H1194,"D")</f>
        <v>D</v>
      </c>
      <c r="J1192" s="547">
        <f t="array" ref="J1192">iferror(if(I1192="W",lookup(H1192,{5000,10000,25000,50000,70000,100000},{150,300,800,1700,2300,3500}),lookup(H1192,{5000,10000,25000,50000,70000,100000},{75,150,400,850,1150,1750})),0)</f>
        <v>0</v>
      </c>
      <c r="K1192" s="549"/>
      <c r="L1192" s="432"/>
      <c r="M1192" s="432"/>
      <c r="N1192" s="432"/>
      <c r="O1192" s="432"/>
      <c r="P1192" s="432"/>
      <c r="Q1192" s="432"/>
      <c r="R1192" s="432"/>
      <c r="S1192" s="432"/>
      <c r="T1192" s="432"/>
      <c r="U1192" s="432"/>
      <c r="V1192" s="432"/>
      <c r="W1192" s="432"/>
      <c r="X1192" s="432"/>
      <c r="Y1192" s="432"/>
      <c r="Z1192" s="432"/>
    </row>
    <row r="1193">
      <c r="A1193" s="528">
        <v>45857.0</v>
      </c>
      <c r="B1193" s="441"/>
      <c r="C1193" s="441"/>
      <c r="D1193" s="486"/>
      <c r="E1193" s="530"/>
      <c r="F1193" s="530"/>
      <c r="G1193" s="530"/>
      <c r="H1193" s="443"/>
      <c r="I1193" s="45"/>
      <c r="J1193" s="443"/>
      <c r="K1193" s="549"/>
      <c r="L1193" s="432"/>
      <c r="M1193" s="432"/>
      <c r="N1193" s="432"/>
      <c r="O1193" s="432"/>
      <c r="P1193" s="432"/>
      <c r="Q1193" s="432"/>
      <c r="R1193" s="432"/>
      <c r="S1193" s="432"/>
      <c r="T1193" s="432"/>
      <c r="U1193" s="432"/>
      <c r="V1193" s="432"/>
      <c r="W1193" s="432"/>
      <c r="X1193" s="432"/>
      <c r="Y1193" s="432"/>
      <c r="Z1193" s="432"/>
    </row>
    <row r="1194">
      <c r="A1194" s="528">
        <v>45857.0</v>
      </c>
      <c r="B1194" s="441"/>
      <c r="C1194" s="441"/>
      <c r="D1194" s="550" t="s">
        <v>1171</v>
      </c>
      <c r="E1194" s="535"/>
      <c r="F1194" s="535"/>
      <c r="G1194" s="535"/>
      <c r="H1194" s="532">
        <f>SUM(G1194:G1195)</f>
        <v>0</v>
      </c>
      <c r="I1194" s="533" t="str">
        <f>IFS(H1194&gt;H1192,"W",H1194&lt;H1192,"L",H1194=H1192,"D")</f>
        <v>D</v>
      </c>
      <c r="J1194" s="547">
        <f t="array" ref="J1194">iferror(if(I1194="W",lookup(H1194,{5000,10000,25000,50000,70000,100000},{150,300,800,1700,2300,3500}),lookup(H1194,{5000,10000,25000,50000,70000,100000},{75,150,400,850,1150,1750})),0)</f>
        <v>0</v>
      </c>
      <c r="K1194" s="549"/>
      <c r="L1194" s="432"/>
      <c r="M1194" s="432"/>
      <c r="N1194" s="432"/>
      <c r="O1194" s="432"/>
      <c r="P1194" s="432"/>
      <c r="Q1194" s="432"/>
      <c r="R1194" s="432"/>
      <c r="S1194" s="432"/>
      <c r="T1194" s="432"/>
      <c r="U1194" s="432"/>
      <c r="V1194" s="432"/>
      <c r="W1194" s="432"/>
      <c r="X1194" s="432"/>
      <c r="Y1194" s="432"/>
      <c r="Z1194" s="432"/>
    </row>
    <row r="1195">
      <c r="A1195" s="528">
        <v>45857.0</v>
      </c>
      <c r="B1195" s="45"/>
      <c r="C1195" s="45"/>
      <c r="D1195" s="486"/>
      <c r="E1195" s="530"/>
      <c r="F1195" s="530"/>
      <c r="G1195" s="530"/>
      <c r="H1195" s="443"/>
      <c r="I1195" s="45"/>
      <c r="J1195" s="443"/>
      <c r="K1195" s="549"/>
      <c r="L1195" s="432"/>
      <c r="M1195" s="432"/>
      <c r="N1195" s="432"/>
      <c r="O1195" s="432"/>
      <c r="P1195" s="432"/>
      <c r="Q1195" s="432"/>
      <c r="R1195" s="432"/>
      <c r="S1195" s="432"/>
      <c r="T1195" s="432"/>
      <c r="U1195" s="432"/>
      <c r="V1195" s="432"/>
      <c r="W1195" s="432"/>
      <c r="X1195" s="432"/>
      <c r="Y1195" s="432"/>
      <c r="Z1195" s="432"/>
    </row>
    <row r="1196">
      <c r="A1196" s="528">
        <v>45857.0</v>
      </c>
      <c r="B1196" s="482">
        <f>A1196</f>
        <v>45857</v>
      </c>
      <c r="C1196" s="483" t="s">
        <v>1152</v>
      </c>
      <c r="D1196" s="550" t="s">
        <v>1260</v>
      </c>
      <c r="E1196" s="535" t="s">
        <v>572</v>
      </c>
      <c r="F1196" s="535"/>
      <c r="G1196" s="535"/>
      <c r="H1196" s="532">
        <f>SUM(G1196:G1197)</f>
        <v>0</v>
      </c>
      <c r="I1196" s="533" t="str">
        <f>IFS(H1196&gt;H1198,"W",H1196&lt;H1198,"L",H1196=H1198,"D")</f>
        <v>D</v>
      </c>
      <c r="J1196" s="547">
        <f t="array" ref="J1196">iferror(if(I1196="W",lookup(H1196,{5000,10000,25000,50000,70000,100000},{150,300,800,1700,2300,3500}),lookup(H1196,{5000,10000,25000,50000,70000,100000},{75,150,400,850,1150,1750})),0)</f>
        <v>0</v>
      </c>
      <c r="K1196" s="549"/>
      <c r="L1196" s="432"/>
      <c r="M1196" s="432"/>
      <c r="N1196" s="432"/>
      <c r="O1196" s="432"/>
      <c r="P1196" s="432"/>
      <c r="Q1196" s="432"/>
      <c r="R1196" s="432"/>
      <c r="S1196" s="432"/>
      <c r="T1196" s="432"/>
      <c r="U1196" s="432"/>
      <c r="V1196" s="432"/>
      <c r="W1196" s="432"/>
      <c r="X1196" s="432"/>
      <c r="Y1196" s="432"/>
      <c r="Z1196" s="432"/>
    </row>
    <row r="1197">
      <c r="A1197" s="528">
        <v>45857.0</v>
      </c>
      <c r="B1197" s="441"/>
      <c r="C1197" s="441"/>
      <c r="D1197" s="486"/>
      <c r="E1197" s="530"/>
      <c r="F1197" s="530"/>
      <c r="G1197" s="530"/>
      <c r="H1197" s="443"/>
      <c r="I1197" s="45"/>
      <c r="J1197" s="443"/>
      <c r="K1197" s="549"/>
      <c r="L1197" s="432"/>
      <c r="M1197" s="432"/>
      <c r="N1197" s="432"/>
      <c r="O1197" s="432"/>
      <c r="P1197" s="432"/>
      <c r="Q1197" s="432"/>
      <c r="R1197" s="432"/>
      <c r="S1197" s="432"/>
      <c r="T1197" s="432"/>
      <c r="U1197" s="432"/>
      <c r="V1197" s="432"/>
      <c r="W1197" s="432"/>
      <c r="X1197" s="432"/>
      <c r="Y1197" s="432"/>
      <c r="Z1197" s="432"/>
    </row>
    <row r="1198">
      <c r="A1198" s="528">
        <v>45857.0</v>
      </c>
      <c r="B1198" s="441"/>
      <c r="C1198" s="441"/>
      <c r="D1198" s="550" t="s">
        <v>1175</v>
      </c>
      <c r="E1198" s="535" t="s">
        <v>497</v>
      </c>
      <c r="F1198" s="535"/>
      <c r="G1198" s="535"/>
      <c r="H1198" s="532">
        <f>SUM(G1198:G1199)</f>
        <v>0</v>
      </c>
      <c r="I1198" s="533" t="str">
        <f>IFS(H1198&gt;H1196,"W",H1198&lt;H1196,"L",H1198=H1196,"D")</f>
        <v>D</v>
      </c>
      <c r="J1198" s="547">
        <f t="array" ref="J1198">iferror(if(I1198="W",lookup(H1198,{5000,10000,25000,50000,70000,100000},{150,300,800,1700,2300,3500}),lookup(H1198,{5000,10000,25000,50000,70000,100000},{75,150,400,850,1150,1750})),0)</f>
        <v>0</v>
      </c>
      <c r="K1198" s="539"/>
      <c r="L1198" s="432"/>
      <c r="M1198" s="432"/>
      <c r="N1198" s="432"/>
      <c r="O1198" s="432"/>
      <c r="P1198" s="432"/>
      <c r="Q1198" s="432"/>
      <c r="R1198" s="432"/>
      <c r="S1198" s="432"/>
      <c r="T1198" s="432"/>
      <c r="U1198" s="432"/>
      <c r="V1198" s="432"/>
      <c r="W1198" s="432"/>
      <c r="X1198" s="432"/>
      <c r="Y1198" s="432"/>
      <c r="Z1198" s="432"/>
    </row>
    <row r="1199">
      <c r="A1199" s="528">
        <v>45857.0</v>
      </c>
      <c r="B1199" s="45"/>
      <c r="C1199" s="45"/>
      <c r="D1199" s="486"/>
      <c r="E1199" s="530"/>
      <c r="F1199" s="530"/>
      <c r="G1199" s="530"/>
      <c r="H1199" s="443"/>
      <c r="I1199" s="45"/>
      <c r="J1199" s="443"/>
      <c r="K1199" s="539"/>
      <c r="L1199" s="432"/>
      <c r="M1199" s="432"/>
      <c r="N1199" s="432"/>
      <c r="O1199" s="432"/>
      <c r="P1199" s="432"/>
      <c r="Q1199" s="432"/>
      <c r="R1199" s="432"/>
      <c r="S1199" s="432"/>
      <c r="T1199" s="432"/>
      <c r="U1199" s="432"/>
      <c r="V1199" s="432"/>
      <c r="W1199" s="432"/>
      <c r="X1199" s="432"/>
      <c r="Y1199" s="432"/>
      <c r="Z1199" s="432"/>
    </row>
    <row r="1200">
      <c r="A1200" s="528">
        <v>45857.0</v>
      </c>
      <c r="B1200" s="482">
        <f>A1200</f>
        <v>45857</v>
      </c>
      <c r="C1200" s="483" t="s">
        <v>1154</v>
      </c>
      <c r="D1200" s="550" t="s">
        <v>1234</v>
      </c>
      <c r="E1200" s="535" t="s">
        <v>723</v>
      </c>
      <c r="F1200" s="535"/>
      <c r="G1200" s="535"/>
      <c r="H1200" s="532">
        <f>SUM(G1200:G1201)</f>
        <v>0</v>
      </c>
      <c r="I1200" s="533" t="str">
        <f>IFS(H1200&gt;H1202,"W",H1200&lt;H1202,"L",H1200=H1202,"D")</f>
        <v>D</v>
      </c>
      <c r="J1200" s="547">
        <f t="array" ref="J1200">iferror(if(I1200="W",lookup(H1200,{5000,10000,25000,50000,70000,100000},{150,300,800,1700,2300,3500}),lookup(H1200,{5000,10000,25000,50000,70000,100000},{75,150,400,850,1150,1750})),0)</f>
        <v>0</v>
      </c>
      <c r="K1200" s="539"/>
      <c r="L1200" s="432"/>
      <c r="M1200" s="432"/>
      <c r="N1200" s="432"/>
      <c r="O1200" s="432"/>
      <c r="P1200" s="432"/>
      <c r="Q1200" s="432"/>
      <c r="R1200" s="432"/>
      <c r="S1200" s="432"/>
      <c r="T1200" s="432"/>
      <c r="U1200" s="432"/>
      <c r="V1200" s="432"/>
      <c r="W1200" s="432"/>
      <c r="X1200" s="432"/>
      <c r="Y1200" s="432"/>
      <c r="Z1200" s="432"/>
    </row>
    <row r="1201">
      <c r="A1201" s="528">
        <v>45857.0</v>
      </c>
      <c r="B1201" s="441"/>
      <c r="C1201" s="441"/>
      <c r="D1201" s="486"/>
      <c r="E1201" s="530" t="s">
        <v>453</v>
      </c>
      <c r="F1201" s="530"/>
      <c r="G1201" s="530"/>
      <c r="H1201" s="443"/>
      <c r="I1201" s="45"/>
      <c r="J1201" s="443"/>
      <c r="K1201" s="539"/>
      <c r="L1201" s="432"/>
      <c r="M1201" s="432"/>
      <c r="N1201" s="432"/>
      <c r="O1201" s="432"/>
      <c r="P1201" s="432"/>
      <c r="Q1201" s="432"/>
      <c r="R1201" s="432"/>
      <c r="S1201" s="432"/>
      <c r="T1201" s="432"/>
      <c r="U1201" s="432"/>
      <c r="V1201" s="432"/>
      <c r="W1201" s="432"/>
      <c r="X1201" s="432"/>
      <c r="Y1201" s="432"/>
      <c r="Z1201" s="432"/>
    </row>
    <row r="1202">
      <c r="A1202" s="528">
        <v>45857.0</v>
      </c>
      <c r="B1202" s="441"/>
      <c r="C1202" s="441"/>
      <c r="D1202" s="550" t="s">
        <v>1261</v>
      </c>
      <c r="E1202" s="535" t="s">
        <v>206</v>
      </c>
      <c r="F1202" s="535"/>
      <c r="G1202" s="535"/>
      <c r="H1202" s="532">
        <f>SUM(G1202:G1203)</f>
        <v>0</v>
      </c>
      <c r="I1202" s="533" t="str">
        <f>IFS(H1202&gt;H1200,"W",H1202&lt;H1200,"L",H1202=H1200,"D")</f>
        <v>D</v>
      </c>
      <c r="J1202" s="547">
        <f t="array" ref="J1202">iferror(if(I1202="W",lookup(H1202,{5000,10000,25000,50000,70000,100000},{150,300,800,1700,2300,3500}),lookup(H1202,{5000,10000,25000,50000,70000,100000},{75,150,400,850,1150,1750})),0)</f>
        <v>0</v>
      </c>
      <c r="K1202" s="539"/>
      <c r="L1202" s="432"/>
      <c r="M1202" s="432"/>
      <c r="N1202" s="432"/>
      <c r="O1202" s="432"/>
      <c r="P1202" s="432"/>
      <c r="Q1202" s="432"/>
      <c r="R1202" s="432"/>
      <c r="S1202" s="432"/>
      <c r="T1202" s="432"/>
      <c r="U1202" s="432"/>
      <c r="V1202" s="432"/>
      <c r="W1202" s="432"/>
      <c r="X1202" s="432"/>
      <c r="Y1202" s="432"/>
      <c r="Z1202" s="432"/>
    </row>
    <row r="1203">
      <c r="A1203" s="528">
        <v>45857.0</v>
      </c>
      <c r="B1203" s="45"/>
      <c r="C1203" s="45"/>
      <c r="D1203" s="486"/>
      <c r="E1203" s="530"/>
      <c r="F1203" s="530"/>
      <c r="G1203" s="530"/>
      <c r="H1203" s="443"/>
      <c r="I1203" s="45"/>
      <c r="J1203" s="443"/>
      <c r="K1203" s="539"/>
      <c r="L1203" s="432"/>
      <c r="M1203" s="432"/>
      <c r="N1203" s="432"/>
      <c r="O1203" s="432"/>
      <c r="P1203" s="432"/>
      <c r="Q1203" s="432"/>
      <c r="R1203" s="432"/>
      <c r="S1203" s="432"/>
      <c r="T1203" s="432"/>
      <c r="U1203" s="432"/>
      <c r="V1203" s="432"/>
      <c r="W1203" s="432"/>
      <c r="X1203" s="432"/>
      <c r="Y1203" s="432"/>
      <c r="Z1203" s="432"/>
    </row>
    <row r="1204">
      <c r="A1204" s="528">
        <v>45857.0</v>
      </c>
      <c r="B1204" s="482">
        <f>A1204</f>
        <v>45857</v>
      </c>
      <c r="C1204" s="483" t="s">
        <v>1157</v>
      </c>
      <c r="D1204" s="550" t="s">
        <v>1183</v>
      </c>
      <c r="E1204" s="165" t="s">
        <v>496</v>
      </c>
      <c r="F1204" s="535"/>
      <c r="G1204" s="535"/>
      <c r="H1204" s="532">
        <f>SUM(G1204:G1205)</f>
        <v>0</v>
      </c>
      <c r="I1204" s="533" t="str">
        <f>IFS(H1204&gt;H1206,"W",H1204&lt;H1206,"L",H1204=H1206,"D")</f>
        <v>D</v>
      </c>
      <c r="J1204" s="547">
        <f t="array" ref="J1204">iferror(if(I1204="W",lookup(H1204,{5000,10000,25000,50000,70000,100000},{150,300,800,1700,2300,3500}),lookup(H1204,{5000,10000,25000,50000,70000,100000},{75,150,400,850,1150,1750})),0)</f>
        <v>0</v>
      </c>
      <c r="K1204" s="549"/>
      <c r="L1204" s="432"/>
      <c r="M1204" s="432"/>
      <c r="N1204" s="432"/>
      <c r="O1204" s="432"/>
      <c r="P1204" s="432"/>
      <c r="Q1204" s="432"/>
      <c r="R1204" s="432"/>
      <c r="S1204" s="432"/>
      <c r="T1204" s="432"/>
      <c r="U1204" s="432"/>
      <c r="V1204" s="432"/>
      <c r="W1204" s="432"/>
      <c r="X1204" s="432"/>
      <c r="Y1204" s="432"/>
      <c r="Z1204" s="432"/>
    </row>
    <row r="1205">
      <c r="A1205" s="528">
        <v>45857.0</v>
      </c>
      <c r="B1205" s="441"/>
      <c r="C1205" s="441"/>
      <c r="D1205" s="486"/>
      <c r="E1205" s="165" t="s">
        <v>496</v>
      </c>
      <c r="F1205" s="530"/>
      <c r="G1205" s="530"/>
      <c r="H1205" s="443"/>
      <c r="I1205" s="45"/>
      <c r="J1205" s="443"/>
      <c r="K1205" s="549"/>
      <c r="L1205" s="432"/>
      <c r="M1205" s="432"/>
      <c r="N1205" s="432"/>
      <c r="O1205" s="432"/>
      <c r="P1205" s="432"/>
      <c r="Q1205" s="432"/>
      <c r="R1205" s="432"/>
      <c r="S1205" s="432"/>
      <c r="T1205" s="432"/>
      <c r="U1205" s="432"/>
      <c r="V1205" s="432"/>
      <c r="W1205" s="432"/>
      <c r="X1205" s="432"/>
      <c r="Y1205" s="432"/>
      <c r="Z1205" s="432"/>
    </row>
    <row r="1206">
      <c r="A1206" s="528">
        <v>45857.0</v>
      </c>
      <c r="B1206" s="441"/>
      <c r="C1206" s="441"/>
      <c r="D1206" s="550" t="s">
        <v>1232</v>
      </c>
      <c r="E1206" s="535" t="s">
        <v>239</v>
      </c>
      <c r="F1206" s="535"/>
      <c r="G1206" s="535"/>
      <c r="H1206" s="532">
        <f>SUM(G1206:G1207)</f>
        <v>0</v>
      </c>
      <c r="I1206" s="533" t="str">
        <f>IFS(H1206&gt;H1204,"W",H1206&lt;H1204,"L",H1206=H1204,"D")</f>
        <v>D</v>
      </c>
      <c r="J1206" s="547">
        <f t="array" ref="J1206">iferror(if(I1206="W",lookup(H1206,{5000,10000,25000,50000,70000,100000},{150,300,800,1700,2300,3500}),lookup(H1206,{5000,10000,25000,50000,70000,100000},{75,150,400,850,1150,1750})),0)</f>
        <v>0</v>
      </c>
      <c r="K1206" s="549"/>
      <c r="L1206" s="432"/>
      <c r="M1206" s="432"/>
      <c r="N1206" s="432"/>
      <c r="O1206" s="432"/>
      <c r="P1206" s="432"/>
      <c r="Q1206" s="432"/>
      <c r="R1206" s="432"/>
      <c r="S1206" s="432"/>
      <c r="T1206" s="432"/>
      <c r="U1206" s="432"/>
      <c r="V1206" s="432"/>
      <c r="W1206" s="432"/>
      <c r="X1206" s="432"/>
      <c r="Y1206" s="432"/>
      <c r="Z1206" s="432"/>
    </row>
    <row r="1207">
      <c r="A1207" s="528">
        <v>45857.0</v>
      </c>
      <c r="B1207" s="45"/>
      <c r="C1207" s="45"/>
      <c r="D1207" s="486"/>
      <c r="E1207" s="530"/>
      <c r="F1207" s="530"/>
      <c r="G1207" s="530"/>
      <c r="H1207" s="443"/>
      <c r="I1207" s="45"/>
      <c r="J1207" s="443"/>
      <c r="K1207" s="549"/>
      <c r="L1207" s="432"/>
      <c r="M1207" s="432"/>
      <c r="N1207" s="432"/>
      <c r="O1207" s="432"/>
      <c r="P1207" s="432"/>
      <c r="Q1207" s="432"/>
      <c r="R1207" s="432"/>
      <c r="S1207" s="432"/>
      <c r="T1207" s="432"/>
      <c r="U1207" s="432"/>
      <c r="V1207" s="432"/>
      <c r="W1207" s="432"/>
      <c r="X1207" s="432"/>
      <c r="Y1207" s="432"/>
      <c r="Z1207" s="432"/>
    </row>
    <row r="1208">
      <c r="A1208" s="528">
        <v>45857.0</v>
      </c>
      <c r="B1208" s="482">
        <f>A1208</f>
        <v>45857</v>
      </c>
      <c r="C1208" s="483" t="s">
        <v>1160</v>
      </c>
      <c r="D1208" s="550" t="s">
        <v>1193</v>
      </c>
      <c r="E1208" s="559">
        <v>6.73519272E8</v>
      </c>
      <c r="F1208" s="535"/>
      <c r="G1208" s="535"/>
      <c r="H1208" s="532">
        <f>SUM(G1208:G1209)</f>
        <v>0</v>
      </c>
      <c r="I1208" s="533" t="str">
        <f>IFS(H1208&gt;H1210,"W",H1208&lt;H1210,"L",H1208=H1210,"D")</f>
        <v>D</v>
      </c>
      <c r="J1208" s="547">
        <f t="array" ref="J1208">iferror(if(I1208="W",lookup(H1208,{5000,10000,25000,50000,70000,100000},{150,300,800,1700,2300,3500}),lookup(H1208,{5000,10000,25000,50000,70000,100000},{75,150,400,850,1150,1750})),0)</f>
        <v>0</v>
      </c>
      <c r="K1208" s="539"/>
      <c r="L1208" s="432"/>
      <c r="M1208" s="432"/>
      <c r="N1208" s="432"/>
      <c r="O1208" s="432"/>
      <c r="P1208" s="432"/>
      <c r="Q1208" s="432"/>
      <c r="R1208" s="432"/>
      <c r="S1208" s="432"/>
      <c r="T1208" s="432"/>
      <c r="U1208" s="432"/>
      <c r="V1208" s="432"/>
      <c r="W1208" s="432"/>
      <c r="X1208" s="432"/>
      <c r="Y1208" s="432"/>
      <c r="Z1208" s="432"/>
    </row>
    <row r="1209">
      <c r="A1209" s="528">
        <v>45857.0</v>
      </c>
      <c r="B1209" s="441"/>
      <c r="C1209" s="441"/>
      <c r="D1209" s="486"/>
      <c r="E1209" s="537" t="s">
        <v>226</v>
      </c>
      <c r="F1209" s="530"/>
      <c r="G1209" s="530"/>
      <c r="H1209" s="443"/>
      <c r="I1209" s="45"/>
      <c r="J1209" s="443"/>
      <c r="K1209" s="539"/>
      <c r="L1209" s="432"/>
      <c r="M1209" s="432"/>
      <c r="N1209" s="432"/>
      <c r="O1209" s="432"/>
      <c r="P1209" s="432"/>
      <c r="Q1209" s="432"/>
      <c r="R1209" s="432"/>
      <c r="S1209" s="432"/>
      <c r="T1209" s="432"/>
      <c r="U1209" s="432"/>
      <c r="V1209" s="432"/>
      <c r="W1209" s="432"/>
      <c r="X1209" s="432"/>
      <c r="Y1209" s="432"/>
      <c r="Z1209" s="432"/>
    </row>
    <row r="1210">
      <c r="A1210" s="528">
        <v>45857.0</v>
      </c>
      <c r="B1210" s="441"/>
      <c r="C1210" s="441"/>
      <c r="D1210" s="550" t="s">
        <v>1203</v>
      </c>
      <c r="E1210" s="562" t="s">
        <v>525</v>
      </c>
      <c r="F1210" s="535"/>
      <c r="G1210" s="535"/>
      <c r="H1210" s="532">
        <f>SUM(G1210:G1211)</f>
        <v>0</v>
      </c>
      <c r="I1210" s="533" t="str">
        <f>IFS(H1210&gt;H1208,"W",H1210&lt;H1208,"L",H1210=H1208,"D")</f>
        <v>D</v>
      </c>
      <c r="J1210" s="547">
        <f t="array" ref="J1210">iferror(if(I1210="W",lookup(H1210,{5000,10000,25000,50000,70000,100000},{150,300,800,1700,2300,3500}),lookup(H1210,{5000,10000,25000,50000,70000,100000},{75,150,400,850,1150,1750})),0)</f>
        <v>0</v>
      </c>
      <c r="K1210" s="539"/>
      <c r="L1210" s="432"/>
      <c r="M1210" s="432"/>
      <c r="N1210" s="432"/>
      <c r="O1210" s="432"/>
      <c r="P1210" s="432"/>
      <c r="Q1210" s="432"/>
      <c r="R1210" s="432"/>
      <c r="S1210" s="432"/>
      <c r="T1210" s="432"/>
      <c r="U1210" s="432"/>
      <c r="V1210" s="432"/>
      <c r="W1210" s="432"/>
      <c r="X1210" s="432"/>
      <c r="Y1210" s="432"/>
      <c r="Z1210" s="432"/>
    </row>
    <row r="1211">
      <c r="A1211" s="528">
        <v>45857.0</v>
      </c>
      <c r="B1211" s="45"/>
      <c r="C1211" s="45"/>
      <c r="D1211" s="486"/>
      <c r="E1211" s="562" t="s">
        <v>358</v>
      </c>
      <c r="F1211" s="530"/>
      <c r="G1211" s="530"/>
      <c r="H1211" s="443"/>
      <c r="I1211" s="45"/>
      <c r="J1211" s="443"/>
      <c r="K1211" s="539"/>
      <c r="L1211" s="432"/>
      <c r="M1211" s="432"/>
      <c r="N1211" s="432"/>
      <c r="O1211" s="432"/>
      <c r="P1211" s="432"/>
      <c r="Q1211" s="432"/>
      <c r="R1211" s="432"/>
      <c r="S1211" s="432"/>
      <c r="T1211" s="432"/>
      <c r="U1211" s="432"/>
      <c r="V1211" s="432"/>
      <c r="W1211" s="432"/>
      <c r="X1211" s="432"/>
      <c r="Y1211" s="432"/>
      <c r="Z1211" s="432"/>
    </row>
    <row r="1212">
      <c r="A1212" s="528">
        <v>45857.0</v>
      </c>
      <c r="B1212" s="482">
        <f>A1212</f>
        <v>45857</v>
      </c>
      <c r="C1212" s="483" t="s">
        <v>1161</v>
      </c>
      <c r="D1212" s="550" t="s">
        <v>1262</v>
      </c>
      <c r="E1212" s="155" t="s">
        <v>546</v>
      </c>
      <c r="F1212" s="535"/>
      <c r="G1212" s="535"/>
      <c r="H1212" s="532">
        <f>SUM(G1212:G1213)</f>
        <v>0</v>
      </c>
      <c r="I1212" s="533" t="str">
        <f>IFS(H1212&gt;H1214,"W",H1212&lt;H1214,"L",H1212=H1214,"D")</f>
        <v>D</v>
      </c>
      <c r="J1212" s="547">
        <f t="array" ref="J1212">iferror(if(I1212="W",lookup(H1212,{5000,10000,25000,50000,70000,100000},{150,300,800,1700,2300,3500}),lookup(H1212,{5000,10000,25000,50000,70000,100000},{75,150,400,850,1150,1750})),0)</f>
        <v>0</v>
      </c>
      <c r="K1212" s="539"/>
      <c r="L1212" s="432"/>
      <c r="M1212" s="432"/>
      <c r="N1212" s="432"/>
      <c r="O1212" s="432"/>
      <c r="P1212" s="432"/>
      <c r="Q1212" s="432"/>
      <c r="R1212" s="432"/>
      <c r="S1212" s="432"/>
      <c r="T1212" s="432"/>
      <c r="U1212" s="432"/>
      <c r="V1212" s="432"/>
      <c r="W1212" s="432"/>
      <c r="X1212" s="432"/>
      <c r="Y1212" s="432"/>
      <c r="Z1212" s="432"/>
    </row>
    <row r="1213">
      <c r="A1213" s="528">
        <v>45857.0</v>
      </c>
      <c r="B1213" s="441"/>
      <c r="C1213" s="441"/>
      <c r="D1213" s="486"/>
      <c r="E1213" s="543" t="s">
        <v>363</v>
      </c>
      <c r="F1213" s="530"/>
      <c r="G1213" s="530"/>
      <c r="H1213" s="443"/>
      <c r="I1213" s="45"/>
      <c r="J1213" s="443"/>
      <c r="K1213" s="539"/>
      <c r="L1213" s="432"/>
      <c r="M1213" s="432"/>
      <c r="N1213" s="432"/>
      <c r="O1213" s="432"/>
      <c r="P1213" s="432"/>
      <c r="Q1213" s="432"/>
      <c r="R1213" s="432"/>
      <c r="S1213" s="432"/>
      <c r="T1213" s="432"/>
      <c r="U1213" s="432"/>
      <c r="V1213" s="432"/>
      <c r="W1213" s="432"/>
      <c r="X1213" s="432"/>
      <c r="Y1213" s="432"/>
      <c r="Z1213" s="432"/>
    </row>
    <row r="1214">
      <c r="A1214" s="528">
        <v>45857.0</v>
      </c>
      <c r="B1214" s="441"/>
      <c r="C1214" s="441"/>
      <c r="D1214" s="550" t="s">
        <v>1263</v>
      </c>
      <c r="E1214" s="535" t="s">
        <v>729</v>
      </c>
      <c r="F1214" s="535"/>
      <c r="G1214" s="535"/>
      <c r="H1214" s="532">
        <f>SUM(G1214:G1215)</f>
        <v>0</v>
      </c>
      <c r="I1214" s="533" t="str">
        <f>IFS(H1214&gt;H1212,"W",H1214&lt;H1212,"L",H1214=H1212,"D")</f>
        <v>D</v>
      </c>
      <c r="J1214" s="547">
        <f t="array" ref="J1214">iferror(if(I1214="W",lookup(H1214,{5000,10000,25000,50000,70000,100000},{150,300,800,1700,2300,3500}),lookup(H1214,{5000,10000,25000,50000,70000,100000},{75,150,400,850,1150,1750})),0)</f>
        <v>0</v>
      </c>
      <c r="K1214" s="539"/>
      <c r="L1214" s="432"/>
      <c r="M1214" s="432"/>
      <c r="N1214" s="432"/>
      <c r="O1214" s="432"/>
      <c r="P1214" s="432"/>
      <c r="Q1214" s="432"/>
      <c r="R1214" s="432"/>
      <c r="S1214" s="432"/>
      <c r="T1214" s="432"/>
      <c r="U1214" s="432"/>
      <c r="V1214" s="432"/>
      <c r="W1214" s="432"/>
      <c r="X1214" s="432"/>
      <c r="Y1214" s="432"/>
      <c r="Z1214" s="432"/>
    </row>
    <row r="1215">
      <c r="A1215" s="528">
        <v>45857.0</v>
      </c>
      <c r="B1215" s="45"/>
      <c r="C1215" s="45"/>
      <c r="D1215" s="486"/>
      <c r="E1215" s="530"/>
      <c r="F1215" s="530"/>
      <c r="G1215" s="530"/>
      <c r="H1215" s="443"/>
      <c r="I1215" s="45"/>
      <c r="J1215" s="443"/>
      <c r="K1215" s="539"/>
      <c r="L1215" s="432"/>
      <c r="M1215" s="432"/>
      <c r="N1215" s="432"/>
      <c r="O1215" s="432"/>
      <c r="P1215" s="432"/>
      <c r="Q1215" s="432"/>
      <c r="R1215" s="432"/>
      <c r="S1215" s="432"/>
      <c r="T1215" s="432"/>
      <c r="U1215" s="432"/>
      <c r="V1215" s="432"/>
      <c r="W1215" s="432"/>
      <c r="X1215" s="432"/>
      <c r="Y1215" s="432"/>
      <c r="Z1215" s="432"/>
    </row>
    <row r="1216">
      <c r="A1216" s="528">
        <v>45857.0</v>
      </c>
      <c r="B1216" s="482">
        <f>A1216</f>
        <v>45857</v>
      </c>
      <c r="C1216" s="483" t="s">
        <v>1163</v>
      </c>
      <c r="D1216" s="550" t="s">
        <v>1197</v>
      </c>
      <c r="E1216" s="535" t="s">
        <v>708</v>
      </c>
      <c r="F1216" s="535"/>
      <c r="G1216" s="535"/>
      <c r="H1216" s="532">
        <f>SUM(G1216:G1217)</f>
        <v>0</v>
      </c>
      <c r="I1216" s="533" t="str">
        <f>IFS(H1216&gt;H1218,"W",H1216&lt;H1218,"L",H1216=H1218,"D")</f>
        <v>D</v>
      </c>
      <c r="J1216" s="547">
        <f t="array" ref="J1216">iferror(if(I1216="W",lookup(H1216,{5000,10000,25000,50000,70000,100000},{150,300,800,1700,2300,3500}),lookup(H1216,{5000,10000,25000,50000,70000,100000},{75,150,400,850,1150,1750})),0)</f>
        <v>0</v>
      </c>
      <c r="K1216" s="539"/>
      <c r="L1216" s="432"/>
      <c r="M1216" s="432"/>
      <c r="N1216" s="432"/>
      <c r="O1216" s="432"/>
      <c r="P1216" s="432"/>
      <c r="Q1216" s="432"/>
      <c r="R1216" s="432"/>
      <c r="S1216" s="432"/>
      <c r="T1216" s="432"/>
      <c r="U1216" s="432"/>
      <c r="V1216" s="432"/>
      <c r="W1216" s="432"/>
      <c r="X1216" s="432"/>
      <c r="Y1216" s="432"/>
      <c r="Z1216" s="432"/>
    </row>
    <row r="1217">
      <c r="A1217" s="528">
        <v>45857.0</v>
      </c>
      <c r="B1217" s="441"/>
      <c r="C1217" s="441"/>
      <c r="D1217" s="486"/>
      <c r="E1217" s="530" t="s">
        <v>622</v>
      </c>
      <c r="F1217" s="530"/>
      <c r="G1217" s="530"/>
      <c r="H1217" s="443"/>
      <c r="I1217" s="45"/>
      <c r="J1217" s="443"/>
      <c r="K1217" s="539"/>
      <c r="L1217" s="432"/>
      <c r="M1217" s="432"/>
      <c r="N1217" s="432"/>
      <c r="O1217" s="432"/>
      <c r="P1217" s="432"/>
      <c r="Q1217" s="432"/>
      <c r="R1217" s="432"/>
      <c r="S1217" s="432"/>
      <c r="T1217" s="432"/>
      <c r="U1217" s="432"/>
      <c r="V1217" s="432"/>
      <c r="W1217" s="432"/>
      <c r="X1217" s="432"/>
      <c r="Y1217" s="432"/>
      <c r="Z1217" s="432"/>
    </row>
    <row r="1218">
      <c r="A1218" s="528">
        <v>45857.0</v>
      </c>
      <c r="B1218" s="441"/>
      <c r="C1218" s="441"/>
      <c r="D1218" s="550" t="s">
        <v>1198</v>
      </c>
      <c r="E1218" s="535" t="s">
        <v>326</v>
      </c>
      <c r="F1218" s="535"/>
      <c r="G1218" s="535"/>
      <c r="H1218" s="532">
        <f>SUM(G1218:G1219)</f>
        <v>0</v>
      </c>
      <c r="I1218" s="533" t="str">
        <f>IFS(H1218&gt;H1216,"W",H1218&lt;H1216,"L",H1218=H1216,"D")</f>
        <v>D</v>
      </c>
      <c r="J1218" s="547">
        <f t="array" ref="J1218">iferror(if(I1218="W",lookup(H1218,{5000,10000,25000,50000,70000,100000},{150,300,800,1700,2300,3500}),lookup(H1218,{5000,10000,25000,50000,70000,100000},{75,150,400,850,1150,1750})),0)</f>
        <v>0</v>
      </c>
      <c r="K1218" s="539"/>
      <c r="L1218" s="432"/>
      <c r="M1218" s="432"/>
      <c r="N1218" s="432"/>
      <c r="O1218" s="432"/>
      <c r="P1218" s="432"/>
      <c r="Q1218" s="432"/>
      <c r="R1218" s="432"/>
      <c r="S1218" s="432"/>
      <c r="T1218" s="432"/>
      <c r="U1218" s="432"/>
      <c r="V1218" s="432"/>
      <c r="W1218" s="432"/>
      <c r="X1218" s="432"/>
      <c r="Y1218" s="432"/>
      <c r="Z1218" s="432"/>
    </row>
    <row r="1219">
      <c r="A1219" s="528">
        <v>45857.0</v>
      </c>
      <c r="B1219" s="45"/>
      <c r="C1219" s="45"/>
      <c r="D1219" s="486"/>
      <c r="E1219" s="530"/>
      <c r="F1219" s="530"/>
      <c r="G1219" s="530"/>
      <c r="H1219" s="443"/>
      <c r="I1219" s="45"/>
      <c r="J1219" s="443"/>
      <c r="K1219" s="539"/>
      <c r="L1219" s="432"/>
      <c r="M1219" s="432"/>
      <c r="N1219" s="432"/>
      <c r="O1219" s="432"/>
      <c r="P1219" s="432"/>
      <c r="Q1219" s="432"/>
      <c r="R1219" s="432"/>
      <c r="S1219" s="432"/>
      <c r="T1219" s="432"/>
      <c r="U1219" s="432"/>
      <c r="V1219" s="432"/>
      <c r="W1219" s="432"/>
      <c r="X1219" s="432"/>
      <c r="Y1219" s="432"/>
      <c r="Z1219" s="432"/>
    </row>
    <row r="1220">
      <c r="A1220" s="528">
        <v>45857.0</v>
      </c>
      <c r="B1220" s="482">
        <f>A1220</f>
        <v>45857</v>
      </c>
      <c r="C1220" s="483" t="s">
        <v>1166</v>
      </c>
      <c r="D1220" s="550" t="s">
        <v>1264</v>
      </c>
      <c r="E1220" s="535" t="s">
        <v>598</v>
      </c>
      <c r="F1220" s="535"/>
      <c r="G1220" s="535"/>
      <c r="H1220" s="532">
        <f>SUM(G1220:G1221)</f>
        <v>0</v>
      </c>
      <c r="I1220" s="533" t="str">
        <f>IFS(H1220&gt;H1222,"W",H1220&lt;H1222,"L",H1220=H1222,"D")</f>
        <v>D</v>
      </c>
      <c r="J1220" s="547">
        <f t="array" ref="J1220">iferror(if(I1220="W",lookup(H1220,{5000,10000,25000,50000,70000,100000},{150,300,800,1700,2300,3500}),lookup(H1220,{5000,10000,25000,50000,70000,100000},{75,150,400,850,1150,1750})),0)</f>
        <v>0</v>
      </c>
      <c r="K1220" s="539"/>
      <c r="L1220" s="432"/>
      <c r="M1220" s="432"/>
      <c r="N1220" s="432"/>
      <c r="O1220" s="432"/>
      <c r="P1220" s="432"/>
      <c r="Q1220" s="432"/>
      <c r="R1220" s="432"/>
      <c r="S1220" s="432"/>
      <c r="T1220" s="432"/>
      <c r="U1220" s="432"/>
      <c r="V1220" s="432"/>
      <c r="W1220" s="432"/>
      <c r="X1220" s="432"/>
      <c r="Y1220" s="432"/>
      <c r="Z1220" s="432"/>
    </row>
    <row r="1221">
      <c r="A1221" s="528">
        <v>45857.0</v>
      </c>
      <c r="B1221" s="441"/>
      <c r="C1221" s="441"/>
      <c r="D1221" s="486"/>
      <c r="E1221" s="530"/>
      <c r="F1221" s="530"/>
      <c r="G1221" s="530"/>
      <c r="H1221" s="443"/>
      <c r="I1221" s="45"/>
      <c r="J1221" s="443"/>
      <c r="K1221" s="539"/>
      <c r="L1221" s="432"/>
      <c r="M1221" s="432"/>
      <c r="N1221" s="432"/>
      <c r="O1221" s="432"/>
      <c r="P1221" s="432"/>
      <c r="Q1221" s="432"/>
      <c r="R1221" s="432"/>
      <c r="S1221" s="432"/>
      <c r="T1221" s="432"/>
      <c r="U1221" s="432"/>
      <c r="V1221" s="432"/>
      <c r="W1221" s="432"/>
      <c r="X1221" s="432"/>
      <c r="Y1221" s="432"/>
      <c r="Z1221" s="432"/>
    </row>
    <row r="1222">
      <c r="A1222" s="528">
        <v>45857.0</v>
      </c>
      <c r="B1222" s="441"/>
      <c r="C1222" s="441"/>
      <c r="D1222" s="550" t="s">
        <v>1265</v>
      </c>
      <c r="E1222" s="545" t="s">
        <v>544</v>
      </c>
      <c r="F1222" s="535"/>
      <c r="G1222" s="535"/>
      <c r="H1222" s="532">
        <f>SUM(G1222:G1223)</f>
        <v>0</v>
      </c>
      <c r="I1222" s="533" t="str">
        <f>IFS(H1222&gt;H1220,"W",H1222&lt;H1220,"L",H1222=H1220,"D")</f>
        <v>D</v>
      </c>
      <c r="J1222" s="547">
        <f t="array" ref="J1222">iferror(if(I1222="W",lookup(H1222,{5000,10000,25000,50000,70000,100000},{150,300,800,1700,2300,3500}),lookup(H1222,{5000,10000,25000,50000,70000,100000},{75,150,400,850,1150,1750})),0)</f>
        <v>0</v>
      </c>
      <c r="K1222" s="539"/>
      <c r="L1222" s="432"/>
      <c r="M1222" s="432"/>
      <c r="N1222" s="432"/>
      <c r="O1222" s="432"/>
      <c r="P1222" s="432"/>
      <c r="Q1222" s="432"/>
      <c r="R1222" s="432"/>
      <c r="S1222" s="432"/>
      <c r="T1222" s="432"/>
      <c r="U1222" s="432"/>
      <c r="V1222" s="432"/>
      <c r="W1222" s="432"/>
      <c r="X1222" s="432"/>
      <c r="Y1222" s="432"/>
      <c r="Z1222" s="432"/>
    </row>
    <row r="1223">
      <c r="A1223" s="528">
        <v>45857.0</v>
      </c>
      <c r="B1223" s="45"/>
      <c r="C1223" s="45"/>
      <c r="D1223" s="486"/>
      <c r="E1223" s="546" t="s">
        <v>905</v>
      </c>
      <c r="F1223" s="530"/>
      <c r="G1223" s="530"/>
      <c r="H1223" s="443"/>
      <c r="I1223" s="45"/>
      <c r="J1223" s="443"/>
      <c r="K1223" s="539"/>
      <c r="L1223" s="432"/>
      <c r="M1223" s="432"/>
      <c r="N1223" s="432"/>
      <c r="O1223" s="432"/>
      <c r="P1223" s="432"/>
      <c r="Q1223" s="432"/>
      <c r="R1223" s="432"/>
      <c r="S1223" s="432"/>
      <c r="T1223" s="432"/>
      <c r="U1223" s="432"/>
      <c r="V1223" s="432"/>
      <c r="W1223" s="432"/>
      <c r="X1223" s="432"/>
      <c r="Y1223" s="432"/>
      <c r="Z1223" s="432"/>
    </row>
    <row r="1224">
      <c r="A1224" s="528">
        <v>45857.0</v>
      </c>
      <c r="B1224" s="482">
        <f>A1224</f>
        <v>45857</v>
      </c>
      <c r="C1224" s="483" t="s">
        <v>1170</v>
      </c>
      <c r="D1224" s="550" t="s">
        <v>1253</v>
      </c>
      <c r="E1224" s="155" t="s">
        <v>546</v>
      </c>
      <c r="F1224" s="535"/>
      <c r="G1224" s="535"/>
      <c r="H1224" s="532">
        <f>SUM(G1224:G1225)</f>
        <v>0</v>
      </c>
      <c r="I1224" s="533" t="str">
        <f>IFS(H1224&gt;H1226,"W",H1224&lt;H1226,"L",H1224=H1226,"D")</f>
        <v>D</v>
      </c>
      <c r="J1224" s="547">
        <f t="array" ref="J1224">iferror(if(I1224="W",lookup(H1224,{5000,10000,25000,50000,70000,100000},{150,300,800,1700,2300,3500}),lookup(H1224,{5000,10000,25000,50000,70000,100000},{75,150,400,850,1150,1750})),0)</f>
        <v>0</v>
      </c>
      <c r="K1224" s="539"/>
      <c r="L1224" s="432"/>
      <c r="M1224" s="432"/>
      <c r="N1224" s="432"/>
      <c r="O1224" s="432"/>
      <c r="P1224" s="432"/>
      <c r="Q1224" s="432"/>
      <c r="R1224" s="432"/>
      <c r="S1224" s="432"/>
      <c r="T1224" s="432"/>
      <c r="U1224" s="432"/>
      <c r="V1224" s="432"/>
      <c r="W1224" s="432"/>
      <c r="X1224" s="432"/>
      <c r="Y1224" s="432"/>
      <c r="Z1224" s="432"/>
    </row>
    <row r="1225">
      <c r="A1225" s="528">
        <v>45857.0</v>
      </c>
      <c r="B1225" s="441"/>
      <c r="C1225" s="441"/>
      <c r="D1225" s="486"/>
      <c r="E1225" s="543" t="s">
        <v>363</v>
      </c>
      <c r="F1225" s="530"/>
      <c r="G1225" s="530"/>
      <c r="H1225" s="443"/>
      <c r="I1225" s="45"/>
      <c r="J1225" s="443"/>
      <c r="K1225" s="539"/>
      <c r="L1225" s="432"/>
      <c r="M1225" s="432"/>
      <c r="N1225" s="432"/>
      <c r="O1225" s="432"/>
      <c r="P1225" s="432"/>
      <c r="Q1225" s="432"/>
      <c r="R1225" s="432"/>
      <c r="S1225" s="432"/>
      <c r="T1225" s="432"/>
      <c r="U1225" s="432"/>
      <c r="V1225" s="432"/>
      <c r="W1225" s="432"/>
      <c r="X1225" s="432"/>
      <c r="Y1225" s="432"/>
      <c r="Z1225" s="432"/>
    </row>
    <row r="1226">
      <c r="A1226" s="528">
        <v>45857.0</v>
      </c>
      <c r="B1226" s="441"/>
      <c r="C1226" s="441"/>
      <c r="D1226" s="550" t="s">
        <v>1137</v>
      </c>
      <c r="E1226" s="535" t="s">
        <v>128</v>
      </c>
      <c r="F1226" s="535"/>
      <c r="G1226" s="535"/>
      <c r="H1226" s="532">
        <f>SUM(G1226:G1227)</f>
        <v>0</v>
      </c>
      <c r="I1226" s="533" t="str">
        <f>IFS(H1226&gt;H1224,"W",H1226&lt;H1224,"L",H1226=H1224,"D")</f>
        <v>D</v>
      </c>
      <c r="J1226" s="547">
        <f t="array" ref="J1226">iferror(if(I1226="W",lookup(H1226,{5000,10000,25000,50000,70000,100000},{150,300,800,1700,2300,3500}),lookup(H1226,{5000,10000,25000,50000,70000,100000},{75,150,400,850,1150,1750})),0)</f>
        <v>0</v>
      </c>
      <c r="K1226" s="539"/>
      <c r="L1226" s="432"/>
      <c r="M1226" s="432"/>
      <c r="N1226" s="432"/>
      <c r="O1226" s="432"/>
      <c r="P1226" s="432"/>
      <c r="Q1226" s="432"/>
      <c r="R1226" s="432"/>
      <c r="S1226" s="432"/>
      <c r="T1226" s="432"/>
      <c r="U1226" s="432"/>
      <c r="V1226" s="432"/>
      <c r="W1226" s="432"/>
      <c r="X1226" s="432"/>
      <c r="Y1226" s="432"/>
      <c r="Z1226" s="432"/>
    </row>
    <row r="1227">
      <c r="A1227" s="528">
        <v>45857.0</v>
      </c>
      <c r="B1227" s="45"/>
      <c r="C1227" s="45"/>
      <c r="D1227" s="486"/>
      <c r="E1227" s="530">
        <v>1.065142931E9</v>
      </c>
      <c r="F1227" s="530"/>
      <c r="G1227" s="530"/>
      <c r="H1227" s="443"/>
      <c r="I1227" s="45"/>
      <c r="J1227" s="443"/>
      <c r="K1227" s="539"/>
      <c r="L1227" s="432"/>
      <c r="M1227" s="432"/>
      <c r="N1227" s="432"/>
      <c r="O1227" s="432"/>
      <c r="P1227" s="432"/>
      <c r="Q1227" s="432"/>
      <c r="R1227" s="432"/>
      <c r="S1227" s="432"/>
      <c r="T1227" s="432"/>
      <c r="U1227" s="432"/>
      <c r="V1227" s="432"/>
      <c r="W1227" s="432"/>
      <c r="X1227" s="432"/>
      <c r="Y1227" s="432"/>
      <c r="Z1227" s="432"/>
    </row>
    <row r="1228">
      <c r="A1228" s="528">
        <v>45857.0</v>
      </c>
      <c r="B1228" s="482">
        <f>A1228</f>
        <v>45857</v>
      </c>
      <c r="C1228" s="483" t="s">
        <v>1172</v>
      </c>
      <c r="D1228" s="550" t="s">
        <v>1139</v>
      </c>
      <c r="E1228" s="537" t="s">
        <v>226</v>
      </c>
      <c r="F1228" s="535"/>
      <c r="G1228" s="535"/>
      <c r="H1228" s="532">
        <f>SUM(G1228:G1229)</f>
        <v>0</v>
      </c>
      <c r="I1228" s="533" t="str">
        <f>IFS(H1228&gt;H1230,"W",H1228&lt;H1230,"L",H1228=H1230,"D")</f>
        <v>D</v>
      </c>
      <c r="J1228" s="547">
        <f t="array" ref="J1228">iferror(if(I1228="W",lookup(H1228,{5000,10000,25000,50000,70000,100000},{150,300,800,1700,2300,3500}),lookup(H1228,{5000,10000,25000,50000,70000,100000},{75,150,400,850,1150,1750})),0)</f>
        <v>0</v>
      </c>
      <c r="K1228" s="539"/>
      <c r="L1228" s="432"/>
      <c r="M1228" s="432"/>
      <c r="N1228" s="432"/>
      <c r="O1228" s="432"/>
      <c r="P1228" s="432"/>
      <c r="Q1228" s="432"/>
      <c r="R1228" s="432"/>
      <c r="S1228" s="432"/>
      <c r="T1228" s="432"/>
      <c r="U1228" s="432"/>
      <c r="V1228" s="432"/>
      <c r="W1228" s="432"/>
      <c r="X1228" s="432"/>
      <c r="Y1228" s="432"/>
      <c r="Z1228" s="432"/>
    </row>
    <row r="1229">
      <c r="A1229" s="528">
        <v>45857.0</v>
      </c>
      <c r="B1229" s="441"/>
      <c r="C1229" s="441"/>
      <c r="D1229" s="486"/>
      <c r="E1229" s="559" t="s">
        <v>540</v>
      </c>
      <c r="F1229" s="530"/>
      <c r="G1229" s="530"/>
      <c r="H1229" s="443"/>
      <c r="I1229" s="45"/>
      <c r="J1229" s="443"/>
      <c r="K1229" s="539"/>
      <c r="L1229" s="432"/>
      <c r="M1229" s="432"/>
      <c r="N1229" s="432"/>
      <c r="O1229" s="432"/>
      <c r="P1229" s="432"/>
      <c r="Q1229" s="432"/>
      <c r="R1229" s="432"/>
      <c r="S1229" s="432"/>
      <c r="T1229" s="432"/>
      <c r="U1229" s="432"/>
      <c r="V1229" s="432"/>
      <c r="W1229" s="432"/>
      <c r="X1229" s="432"/>
      <c r="Y1229" s="432"/>
      <c r="Z1229" s="432"/>
    </row>
    <row r="1230">
      <c r="A1230" s="528">
        <v>45857.0</v>
      </c>
      <c r="B1230" s="441"/>
      <c r="C1230" s="441"/>
      <c r="D1230" s="550" t="s">
        <v>1225</v>
      </c>
      <c r="E1230" s="101" t="s">
        <v>611</v>
      </c>
      <c r="F1230" s="535"/>
      <c r="G1230" s="535"/>
      <c r="H1230" s="532">
        <f>SUM(G1230:G1231)</f>
        <v>0</v>
      </c>
      <c r="I1230" s="533" t="str">
        <f>IFS(H1230&gt;H1228,"W",H1230&lt;H1228,"L",H1230=H1228,"D")</f>
        <v>D</v>
      </c>
      <c r="J1230" s="547">
        <f t="array" ref="J1230">iferror(if(I1230="W",lookup(H1230,{5000,10000,25000,50000,70000,100000},{150,300,800,1700,2300,3500}),lookup(H1230,{5000,10000,25000,50000,70000,100000},{75,150,400,850,1150,1750})),0)</f>
        <v>0</v>
      </c>
      <c r="K1230" s="539"/>
      <c r="L1230" s="432"/>
      <c r="M1230" s="432"/>
      <c r="N1230" s="432"/>
      <c r="O1230" s="432"/>
      <c r="P1230" s="432"/>
      <c r="Q1230" s="432"/>
      <c r="R1230" s="432"/>
      <c r="S1230" s="432"/>
      <c r="T1230" s="432"/>
      <c r="U1230" s="432"/>
      <c r="V1230" s="432"/>
      <c r="W1230" s="432"/>
      <c r="X1230" s="432"/>
      <c r="Y1230" s="432"/>
      <c r="Z1230" s="432"/>
    </row>
    <row r="1231">
      <c r="A1231" s="528">
        <v>45857.0</v>
      </c>
      <c r="B1231" s="45"/>
      <c r="C1231" s="45"/>
      <c r="D1231" s="486"/>
      <c r="E1231" s="174" t="s">
        <v>526</v>
      </c>
      <c r="F1231" s="530"/>
      <c r="G1231" s="530"/>
      <c r="H1231" s="443"/>
      <c r="I1231" s="45"/>
      <c r="J1231" s="443"/>
      <c r="K1231" s="539"/>
      <c r="L1231" s="432"/>
      <c r="M1231" s="432"/>
      <c r="N1231" s="432"/>
      <c r="O1231" s="432"/>
      <c r="P1231" s="432"/>
      <c r="Q1231" s="432"/>
      <c r="R1231" s="432"/>
      <c r="S1231" s="432"/>
      <c r="T1231" s="432"/>
      <c r="U1231" s="432"/>
      <c r="V1231" s="432"/>
      <c r="W1231" s="432"/>
      <c r="X1231" s="432"/>
      <c r="Y1231" s="432"/>
      <c r="Z1231" s="432"/>
    </row>
    <row r="1232">
      <c r="A1232" s="528">
        <v>45857.0</v>
      </c>
      <c r="B1232" s="482">
        <f>A1232</f>
        <v>45857</v>
      </c>
      <c r="C1232" s="483" t="s">
        <v>1174</v>
      </c>
      <c r="D1232" s="550" t="s">
        <v>1255</v>
      </c>
      <c r="E1232" s="155" t="s">
        <v>546</v>
      </c>
      <c r="F1232" s="535"/>
      <c r="G1232" s="535"/>
      <c r="H1232" s="532">
        <f>SUM(G1232:G1233)</f>
        <v>0</v>
      </c>
      <c r="I1232" s="533" t="str">
        <f>IFS(H1232&gt;H1234,"W",H1232&lt;H1234,"L",H1232=H1234,"D")</f>
        <v>D</v>
      </c>
      <c r="J1232" s="547">
        <f t="array" ref="J1232">iferror(if(I1232="W",lookup(H1232,{5000,10000,25000,50000,70000,100000},{150,300,800,1700,2300,3500}),lookup(H1232,{5000,10000,25000,50000,70000,100000},{75,150,400,850,1150,1750})),0)</f>
        <v>0</v>
      </c>
      <c r="K1232" s="539"/>
      <c r="L1232" s="432"/>
      <c r="M1232" s="432"/>
      <c r="N1232" s="432"/>
      <c r="O1232" s="432"/>
      <c r="P1232" s="432"/>
      <c r="Q1232" s="432"/>
      <c r="R1232" s="432"/>
      <c r="S1232" s="432"/>
      <c r="T1232" s="432"/>
      <c r="U1232" s="432"/>
      <c r="V1232" s="432"/>
      <c r="W1232" s="432"/>
      <c r="X1232" s="432"/>
      <c r="Y1232" s="432"/>
      <c r="Z1232" s="432"/>
    </row>
    <row r="1233">
      <c r="A1233" s="528">
        <v>45857.0</v>
      </c>
      <c r="B1233" s="441"/>
      <c r="C1233" s="441"/>
      <c r="D1233" s="486"/>
      <c r="E1233" s="543" t="s">
        <v>363</v>
      </c>
      <c r="F1233" s="530"/>
      <c r="G1233" s="530"/>
      <c r="H1233" s="443"/>
      <c r="I1233" s="45"/>
      <c r="J1233" s="443"/>
      <c r="K1233" s="539"/>
      <c r="L1233" s="432"/>
      <c r="M1233" s="432"/>
      <c r="N1233" s="432"/>
      <c r="O1233" s="432"/>
      <c r="P1233" s="432"/>
      <c r="Q1233" s="432"/>
      <c r="R1233" s="432"/>
      <c r="S1233" s="432"/>
      <c r="T1233" s="432"/>
      <c r="U1233" s="432"/>
      <c r="V1233" s="432"/>
      <c r="W1233" s="432"/>
      <c r="X1233" s="432"/>
      <c r="Y1233" s="432"/>
      <c r="Z1233" s="432"/>
    </row>
    <row r="1234">
      <c r="A1234" s="528">
        <v>45857.0</v>
      </c>
      <c r="B1234" s="441"/>
      <c r="C1234" s="441"/>
      <c r="D1234" s="550" t="s">
        <v>1146</v>
      </c>
      <c r="E1234" s="560" t="s">
        <v>552</v>
      </c>
      <c r="F1234" s="535"/>
      <c r="G1234" s="535"/>
      <c r="H1234" s="532">
        <f>SUM(G1234:G1235)</f>
        <v>0</v>
      </c>
      <c r="I1234" s="533" t="str">
        <f>IFS(H1234&gt;H1232,"W",H1234&lt;H1232,"L",H1234=H1232,"D")</f>
        <v>D</v>
      </c>
      <c r="J1234" s="547">
        <f t="array" ref="J1234">iferror(if(I1234="W",lookup(H1234,{5000,10000,25000,50000,70000,100000},{150,300,800,1700,2300,3500}),lookup(H1234,{5000,10000,25000,50000,70000,100000},{75,150,400,850,1150,1750})),0)</f>
        <v>0</v>
      </c>
      <c r="K1234" s="539"/>
      <c r="L1234" s="432"/>
      <c r="M1234" s="432"/>
      <c r="N1234" s="432"/>
      <c r="O1234" s="432"/>
      <c r="P1234" s="432"/>
      <c r="Q1234" s="432"/>
      <c r="R1234" s="432"/>
      <c r="S1234" s="432"/>
      <c r="T1234" s="432"/>
      <c r="U1234" s="432"/>
      <c r="V1234" s="432"/>
      <c r="W1234" s="432"/>
      <c r="X1234" s="432"/>
      <c r="Y1234" s="432"/>
      <c r="Z1234" s="432"/>
    </row>
    <row r="1235">
      <c r="A1235" s="528">
        <v>45857.0</v>
      </c>
      <c r="B1235" s="45"/>
      <c r="C1235" s="45"/>
      <c r="D1235" s="486"/>
      <c r="E1235" s="560" t="s">
        <v>374</v>
      </c>
      <c r="F1235" s="530"/>
      <c r="G1235" s="530"/>
      <c r="H1235" s="443"/>
      <c r="I1235" s="45"/>
      <c r="J1235" s="443"/>
      <c r="K1235" s="539"/>
      <c r="L1235" s="432"/>
      <c r="M1235" s="432"/>
      <c r="N1235" s="432"/>
      <c r="O1235" s="432"/>
      <c r="P1235" s="432"/>
      <c r="Q1235" s="432"/>
      <c r="R1235" s="432"/>
      <c r="S1235" s="432"/>
      <c r="T1235" s="432"/>
      <c r="U1235" s="432"/>
      <c r="V1235" s="432"/>
      <c r="W1235" s="432"/>
      <c r="X1235" s="432"/>
      <c r="Y1235" s="432"/>
      <c r="Z1235" s="432"/>
    </row>
    <row r="1236">
      <c r="A1236" s="479" t="s">
        <v>116</v>
      </c>
      <c r="B1236" s="480" t="s">
        <v>16</v>
      </c>
      <c r="C1236" s="430" t="s">
        <v>1039</v>
      </c>
      <c r="D1236" s="430" t="s">
        <v>118</v>
      </c>
      <c r="E1236" s="431" t="s">
        <v>1040</v>
      </c>
      <c r="F1236" s="430" t="s">
        <v>1041</v>
      </c>
      <c r="G1236" s="430" t="s">
        <v>121</v>
      </c>
      <c r="H1236" s="430" t="s">
        <v>1135</v>
      </c>
      <c r="I1236" s="430" t="s">
        <v>122</v>
      </c>
      <c r="J1236" s="430" t="s">
        <v>9</v>
      </c>
      <c r="K1236" s="431" t="s">
        <v>52</v>
      </c>
      <c r="L1236" s="432"/>
      <c r="M1236" s="432"/>
      <c r="N1236" s="432"/>
      <c r="O1236" s="432"/>
      <c r="P1236" s="432"/>
      <c r="Q1236" s="432"/>
      <c r="R1236" s="432"/>
      <c r="S1236" s="432"/>
      <c r="T1236" s="432"/>
      <c r="U1236" s="432"/>
      <c r="V1236" s="432"/>
      <c r="W1236" s="432"/>
      <c r="X1236" s="432"/>
      <c r="Y1236" s="432"/>
      <c r="Z1236" s="432"/>
    </row>
    <row r="1237">
      <c r="A1237" s="528">
        <v>45858.0</v>
      </c>
      <c r="B1237" s="482">
        <f>A1237</f>
        <v>45858</v>
      </c>
      <c r="C1237" s="483" t="s">
        <v>1136</v>
      </c>
      <c r="D1237" s="529" t="s">
        <v>1137</v>
      </c>
      <c r="E1237" s="530" t="s">
        <v>128</v>
      </c>
      <c r="F1237" s="530"/>
      <c r="G1237" s="530"/>
      <c r="H1237" s="532">
        <f>SUM(G1237:G1238)</f>
        <v>0</v>
      </c>
      <c r="I1237" s="533" t="str">
        <f>IFS(H1237&gt;H1239,"W",H1237&lt;H1239,"L",H1237=H1239,"D")</f>
        <v>D</v>
      </c>
      <c r="J1237" s="547">
        <f t="array" ref="J1237">iferror(if(I1237="W",lookup(H1237,{5000,10000,25000,50000,70000,100000},{150,300,800,1700,2300,3500}),lookup(H1237,{5000,10000,25000,50000,70000,100000},{75,150,400,850,1150,1750})),0)</f>
        <v>0</v>
      </c>
      <c r="K1237" s="539"/>
      <c r="L1237" s="432"/>
      <c r="M1237" s="432"/>
      <c r="N1237" s="432"/>
      <c r="O1237" s="432"/>
      <c r="P1237" s="432"/>
      <c r="Q1237" s="432"/>
      <c r="R1237" s="432"/>
      <c r="S1237" s="432"/>
      <c r="T1237" s="432"/>
      <c r="U1237" s="432"/>
      <c r="V1237" s="432"/>
      <c r="W1237" s="432"/>
      <c r="X1237" s="432"/>
      <c r="Y1237" s="432"/>
      <c r="Z1237" s="432"/>
    </row>
    <row r="1238">
      <c r="A1238" s="528">
        <v>45858.0</v>
      </c>
      <c r="B1238" s="441"/>
      <c r="C1238" s="441"/>
      <c r="D1238" s="501"/>
      <c r="E1238" s="535">
        <v>1.065142931E9</v>
      </c>
      <c r="F1238" s="535"/>
      <c r="G1238" s="535"/>
      <c r="H1238" s="443"/>
      <c r="I1238" s="45"/>
      <c r="J1238" s="443"/>
      <c r="K1238" s="539"/>
      <c r="L1238" s="432"/>
      <c r="M1238" s="432"/>
      <c r="N1238" s="432"/>
      <c r="O1238" s="432"/>
      <c r="P1238" s="432"/>
      <c r="Q1238" s="432"/>
      <c r="R1238" s="432"/>
      <c r="S1238" s="432"/>
      <c r="T1238" s="432"/>
      <c r="U1238" s="432"/>
      <c r="V1238" s="432"/>
      <c r="W1238" s="432"/>
      <c r="X1238" s="432"/>
      <c r="Y1238" s="432"/>
      <c r="Z1238" s="432"/>
    </row>
    <row r="1239">
      <c r="A1239" s="528">
        <v>45858.0</v>
      </c>
      <c r="B1239" s="441"/>
      <c r="C1239" s="441"/>
      <c r="D1239" s="529" t="s">
        <v>1139</v>
      </c>
      <c r="E1239" s="537" t="s">
        <v>226</v>
      </c>
      <c r="F1239" s="530"/>
      <c r="G1239" s="530"/>
      <c r="H1239" s="532">
        <f>SUM(G1239:G1240)</f>
        <v>0</v>
      </c>
      <c r="I1239" s="533" t="str">
        <f>IFS(H1239&gt;H1237,"W",H1239&lt;H1237,"L",H1239=H1237,"D")</f>
        <v>D</v>
      </c>
      <c r="J1239" s="547">
        <f t="array" ref="J1239">iferror(if(I1239="W",lookup(H1239,{5000,10000,25000,50000,70000,100000},{150,300,800,1700,2300,3500}),lookup(H1239,{5000,10000,25000,50000,70000,100000},{75,150,400,850,1150,1750})),0)</f>
        <v>0</v>
      </c>
      <c r="K1239" s="539"/>
      <c r="L1239" s="432"/>
      <c r="M1239" s="432"/>
      <c r="N1239" s="432"/>
      <c r="O1239" s="432"/>
      <c r="P1239" s="432"/>
      <c r="Q1239" s="432"/>
      <c r="R1239" s="432"/>
      <c r="S1239" s="432"/>
      <c r="T1239" s="432"/>
      <c r="U1239" s="432"/>
      <c r="V1239" s="432"/>
      <c r="W1239" s="432"/>
      <c r="X1239" s="432"/>
      <c r="Y1239" s="432"/>
      <c r="Z1239" s="432"/>
    </row>
    <row r="1240">
      <c r="A1240" s="528">
        <v>45858.0</v>
      </c>
      <c r="B1240" s="45"/>
      <c r="C1240" s="45"/>
      <c r="D1240" s="501"/>
      <c r="E1240" s="559" t="s">
        <v>540</v>
      </c>
      <c r="F1240" s="535"/>
      <c r="G1240" s="535"/>
      <c r="H1240" s="443"/>
      <c r="I1240" s="45"/>
      <c r="J1240" s="443"/>
      <c r="K1240" s="539"/>
      <c r="L1240" s="432"/>
      <c r="M1240" s="432"/>
      <c r="N1240" s="432"/>
      <c r="O1240" s="432"/>
      <c r="P1240" s="432"/>
      <c r="Q1240" s="432"/>
      <c r="R1240" s="432"/>
      <c r="S1240" s="432"/>
      <c r="T1240" s="432"/>
      <c r="U1240" s="432"/>
      <c r="V1240" s="432"/>
      <c r="W1240" s="432"/>
      <c r="X1240" s="432"/>
      <c r="Y1240" s="432"/>
      <c r="Z1240" s="432"/>
    </row>
    <row r="1241">
      <c r="A1241" s="528">
        <v>45858.0</v>
      </c>
      <c r="B1241" s="482">
        <f>A1241</f>
        <v>45858</v>
      </c>
      <c r="C1241" s="483" t="s">
        <v>1141</v>
      </c>
      <c r="D1241" s="529" t="s">
        <v>1225</v>
      </c>
      <c r="E1241" s="101" t="s">
        <v>611</v>
      </c>
      <c r="F1241" s="530"/>
      <c r="G1241" s="530"/>
      <c r="H1241" s="532">
        <f>SUM(G1241:G1242)</f>
        <v>0</v>
      </c>
      <c r="I1241" s="533" t="str">
        <f>IFS(H1241&gt;H1243,"W",H1241&lt;H1243,"L",H1241=H1243,"D")</f>
        <v>D</v>
      </c>
      <c r="J1241" s="547">
        <f t="array" ref="J1241">iferror(if(I1241="W",lookup(H1241,{5000,10000,25000,50000,70000,100000},{150,300,800,1700,2300,3500}),lookup(H1241,{5000,10000,25000,50000,70000,100000},{75,150,400,850,1150,1750})),0)</f>
        <v>0</v>
      </c>
      <c r="K1241" s="539"/>
      <c r="L1241" s="432"/>
      <c r="M1241" s="432"/>
      <c r="N1241" s="432"/>
      <c r="O1241" s="432"/>
      <c r="P1241" s="432"/>
      <c r="Q1241" s="432"/>
      <c r="R1241" s="432"/>
      <c r="S1241" s="432"/>
      <c r="T1241" s="432"/>
      <c r="U1241" s="432"/>
      <c r="V1241" s="432"/>
      <c r="W1241" s="432"/>
      <c r="X1241" s="432"/>
      <c r="Y1241" s="432"/>
      <c r="Z1241" s="432"/>
    </row>
    <row r="1242">
      <c r="A1242" s="528">
        <v>45858.0</v>
      </c>
      <c r="B1242" s="441"/>
      <c r="C1242" s="441"/>
      <c r="D1242" s="501"/>
      <c r="E1242" s="174" t="s">
        <v>526</v>
      </c>
      <c r="F1242" s="535"/>
      <c r="G1242" s="535"/>
      <c r="H1242" s="443"/>
      <c r="I1242" s="45"/>
      <c r="J1242" s="443"/>
      <c r="K1242" s="539"/>
      <c r="L1242" s="432"/>
      <c r="M1242" s="432"/>
      <c r="N1242" s="432"/>
      <c r="O1242" s="432"/>
      <c r="P1242" s="432"/>
      <c r="Q1242" s="432"/>
      <c r="R1242" s="432"/>
      <c r="S1242" s="432"/>
      <c r="T1242" s="432"/>
      <c r="U1242" s="432"/>
      <c r="V1242" s="432"/>
      <c r="W1242" s="432"/>
      <c r="X1242" s="432"/>
      <c r="Y1242" s="432"/>
      <c r="Z1242" s="432"/>
    </row>
    <row r="1243">
      <c r="A1243" s="528">
        <v>45858.0</v>
      </c>
      <c r="B1243" s="441"/>
      <c r="C1243" s="441"/>
      <c r="D1243" s="529" t="s">
        <v>1255</v>
      </c>
      <c r="E1243" s="557" t="s">
        <v>503</v>
      </c>
      <c r="F1243" s="530"/>
      <c r="G1243" s="530"/>
      <c r="H1243" s="532">
        <f>SUM(G1243:G1244)</f>
        <v>0</v>
      </c>
      <c r="I1243" s="533" t="str">
        <f>IFS(H1243&gt;H1241,"W",H1243&lt;H1241,"L",H1243=H1241,"D")</f>
        <v>D</v>
      </c>
      <c r="J1243" s="547">
        <f t="array" ref="J1243">iferror(if(I1243="W",lookup(H1243,{5000,10000,25000,50000,70000,100000},{150,300,800,1700,2300,3500}),lookup(H1243,{5000,10000,25000,50000,70000,100000},{75,150,400,850,1150,1750})),0)</f>
        <v>0</v>
      </c>
      <c r="K1243" s="539"/>
      <c r="L1243" s="432"/>
      <c r="M1243" s="432"/>
      <c r="N1243" s="432"/>
      <c r="O1243" s="432"/>
      <c r="P1243" s="432"/>
      <c r="Q1243" s="432"/>
      <c r="R1243" s="432"/>
      <c r="S1243" s="432"/>
      <c r="T1243" s="432"/>
      <c r="U1243" s="432"/>
      <c r="V1243" s="432"/>
      <c r="W1243" s="432"/>
      <c r="X1243" s="432"/>
      <c r="Y1243" s="432"/>
      <c r="Z1243" s="432"/>
    </row>
    <row r="1244">
      <c r="A1244" s="528">
        <v>45858.0</v>
      </c>
      <c r="B1244" s="45"/>
      <c r="C1244" s="45"/>
      <c r="D1244" s="501"/>
      <c r="E1244" s="557" t="s">
        <v>410</v>
      </c>
      <c r="F1244" s="535"/>
      <c r="G1244" s="535"/>
      <c r="H1244" s="443"/>
      <c r="I1244" s="45"/>
      <c r="J1244" s="443"/>
      <c r="K1244" s="539"/>
      <c r="L1244" s="432"/>
      <c r="M1244" s="432"/>
      <c r="N1244" s="432"/>
      <c r="O1244" s="432"/>
      <c r="P1244" s="432"/>
      <c r="Q1244" s="432"/>
      <c r="R1244" s="432"/>
      <c r="S1244" s="432"/>
      <c r="T1244" s="432"/>
      <c r="U1244" s="432"/>
      <c r="V1244" s="432"/>
      <c r="W1244" s="432"/>
      <c r="X1244" s="432"/>
      <c r="Y1244" s="432"/>
      <c r="Z1244" s="432"/>
    </row>
    <row r="1245">
      <c r="A1245" s="528">
        <v>45858.0</v>
      </c>
      <c r="B1245" s="482">
        <f>A1245</f>
        <v>45858</v>
      </c>
      <c r="C1245" s="483" t="s">
        <v>1142</v>
      </c>
      <c r="D1245" s="529" t="s">
        <v>1146</v>
      </c>
      <c r="E1245" s="560" t="s">
        <v>552</v>
      </c>
      <c r="F1245" s="530"/>
      <c r="G1245" s="530"/>
      <c r="H1245" s="532">
        <f>SUM(G1245:G1246)</f>
        <v>0</v>
      </c>
      <c r="I1245" s="533" t="str">
        <f>IFS(H1245&gt;H1247,"W",H1245&lt;H1247,"L",H1245=H1247,"D")</f>
        <v>D</v>
      </c>
      <c r="J1245" s="547">
        <f t="array" ref="J1245">iferror(if(I1245="W",lookup(H1245,{5000,10000,25000,50000,70000,100000},{150,300,800,1700,2300,3500}),lookup(H1245,{5000,10000,25000,50000,70000,100000},{75,150,400,850,1150,1750})),0)</f>
        <v>0</v>
      </c>
      <c r="K1245" s="556"/>
      <c r="L1245" s="432"/>
      <c r="M1245" s="432"/>
      <c r="N1245" s="432"/>
      <c r="O1245" s="432"/>
      <c r="P1245" s="432"/>
      <c r="Q1245" s="432"/>
      <c r="R1245" s="432"/>
      <c r="S1245" s="432"/>
      <c r="T1245" s="432"/>
      <c r="U1245" s="432"/>
      <c r="V1245" s="432"/>
      <c r="W1245" s="432"/>
      <c r="X1245" s="432"/>
      <c r="Y1245" s="432"/>
      <c r="Z1245" s="432"/>
    </row>
    <row r="1246">
      <c r="A1246" s="528">
        <v>45858.0</v>
      </c>
      <c r="B1246" s="441"/>
      <c r="C1246" s="441"/>
      <c r="D1246" s="501"/>
      <c r="E1246" s="560" t="s">
        <v>374</v>
      </c>
      <c r="F1246" s="535"/>
      <c r="G1246" s="535"/>
      <c r="H1246" s="443"/>
      <c r="I1246" s="45"/>
      <c r="J1246" s="443"/>
      <c r="K1246" s="555"/>
      <c r="L1246" s="432"/>
      <c r="M1246" s="432"/>
      <c r="N1246" s="432"/>
      <c r="O1246" s="432"/>
      <c r="P1246" s="432"/>
      <c r="Q1246" s="432"/>
      <c r="R1246" s="432"/>
      <c r="S1246" s="432"/>
      <c r="T1246" s="432"/>
      <c r="U1246" s="432"/>
      <c r="V1246" s="432"/>
      <c r="W1246" s="432"/>
      <c r="X1246" s="432"/>
      <c r="Y1246" s="432"/>
      <c r="Z1246" s="432"/>
    </row>
    <row r="1247">
      <c r="A1247" s="528">
        <v>45858.0</v>
      </c>
      <c r="B1247" s="441"/>
      <c r="C1247" s="441"/>
      <c r="D1247" s="529" t="s">
        <v>1256</v>
      </c>
      <c r="E1247" s="165" t="s">
        <v>496</v>
      </c>
      <c r="F1247" s="530"/>
      <c r="G1247" s="530"/>
      <c r="H1247" s="532">
        <f>SUM(G1247:G1248)</f>
        <v>0</v>
      </c>
      <c r="I1247" s="533" t="str">
        <f>IFS(H1247&gt;H1245,"W",H1247&lt;H1245,"L",H1247=H1245,"D")</f>
        <v>D</v>
      </c>
      <c r="J1247" s="547">
        <f t="array" ref="J1247">iferror(if(I1247="W",lookup(H1247,{5000,10000,25000,50000,70000,100000},{150,300,800,1700,2300,3500}),lookup(H1247,{5000,10000,25000,50000,70000,100000},{75,150,400,850,1150,1750})),0)</f>
        <v>0</v>
      </c>
      <c r="K1247" s="556"/>
      <c r="L1247" s="432"/>
      <c r="M1247" s="432"/>
      <c r="N1247" s="432"/>
      <c r="O1247" s="432"/>
      <c r="P1247" s="432"/>
      <c r="Q1247" s="432"/>
      <c r="R1247" s="432"/>
      <c r="S1247" s="432"/>
      <c r="T1247" s="432"/>
      <c r="U1247" s="432"/>
      <c r="V1247" s="432"/>
      <c r="W1247" s="432"/>
      <c r="X1247" s="432"/>
      <c r="Y1247" s="432"/>
      <c r="Z1247" s="432"/>
    </row>
    <row r="1248">
      <c r="A1248" s="528">
        <v>45858.0</v>
      </c>
      <c r="B1248" s="45"/>
      <c r="C1248" s="45"/>
      <c r="D1248" s="501"/>
      <c r="E1248" s="165" t="s">
        <v>496</v>
      </c>
      <c r="F1248" s="535"/>
      <c r="G1248" s="535"/>
      <c r="H1248" s="443"/>
      <c r="I1248" s="45"/>
      <c r="J1248" s="443"/>
      <c r="K1248" s="555"/>
      <c r="L1248" s="432"/>
      <c r="M1248" s="432"/>
      <c r="N1248" s="432"/>
      <c r="O1248" s="432"/>
      <c r="P1248" s="432"/>
      <c r="Q1248" s="432"/>
      <c r="R1248" s="432"/>
      <c r="S1248" s="432"/>
      <c r="T1248" s="432"/>
      <c r="U1248" s="432"/>
      <c r="V1248" s="432"/>
      <c r="W1248" s="432"/>
      <c r="X1248" s="432"/>
      <c r="Y1248" s="432"/>
      <c r="Z1248" s="432"/>
    </row>
    <row r="1249">
      <c r="A1249" s="528">
        <v>45858.0</v>
      </c>
      <c r="B1249" s="482">
        <f>A1249</f>
        <v>45858</v>
      </c>
      <c r="C1249" s="483" t="s">
        <v>1144</v>
      </c>
      <c r="D1249" s="529" t="s">
        <v>1257</v>
      </c>
      <c r="E1249" s="561" t="s">
        <v>176</v>
      </c>
      <c r="F1249" s="530"/>
      <c r="G1249" s="530"/>
      <c r="H1249" s="532">
        <f>SUM(G1249:G1250)</f>
        <v>0</v>
      </c>
      <c r="I1249" s="533" t="str">
        <f>IFS(H1249&gt;H1251,"W",H1249&lt;H1251,"L",H1249=H1251,"D")</f>
        <v>D</v>
      </c>
      <c r="J1249" s="547">
        <f t="array" ref="J1249">iferror(if(I1249="W",lookup(H1249,{5000,10000,25000,50000,70000,100000},{150,300,800,1700,2300,3500}),lookup(H1249,{5000,10000,25000,50000,70000,100000},{75,150,400,850,1150,1750})),0)</f>
        <v>0</v>
      </c>
      <c r="K1249" s="539"/>
      <c r="L1249" s="432"/>
      <c r="M1249" s="432"/>
      <c r="N1249" s="432"/>
      <c r="O1249" s="432"/>
      <c r="P1249" s="432"/>
      <c r="Q1249" s="432"/>
      <c r="R1249" s="432"/>
      <c r="S1249" s="432"/>
      <c r="T1249" s="432"/>
      <c r="U1249" s="432"/>
      <c r="V1249" s="432"/>
      <c r="W1249" s="432"/>
      <c r="X1249" s="432"/>
      <c r="Y1249" s="432"/>
      <c r="Z1249" s="432"/>
    </row>
    <row r="1250">
      <c r="A1250" s="528">
        <v>45858.0</v>
      </c>
      <c r="B1250" s="441"/>
      <c r="C1250" s="441"/>
      <c r="D1250" s="501"/>
      <c r="E1250" s="561" t="s">
        <v>251</v>
      </c>
      <c r="F1250" s="535"/>
      <c r="G1250" s="535"/>
      <c r="H1250" s="443"/>
      <c r="I1250" s="45"/>
      <c r="J1250" s="443"/>
      <c r="K1250" s="539"/>
      <c r="L1250" s="432"/>
      <c r="M1250" s="432"/>
      <c r="N1250" s="432"/>
      <c r="O1250" s="432"/>
      <c r="P1250" s="432"/>
      <c r="Q1250" s="432"/>
      <c r="R1250" s="432"/>
      <c r="S1250" s="432"/>
      <c r="T1250" s="432"/>
      <c r="U1250" s="432"/>
      <c r="V1250" s="432"/>
      <c r="W1250" s="432"/>
      <c r="X1250" s="432"/>
      <c r="Y1250" s="432"/>
      <c r="Z1250" s="432"/>
    </row>
    <row r="1251">
      <c r="A1251" s="528">
        <v>45858.0</v>
      </c>
      <c r="B1251" s="441"/>
      <c r="C1251" s="441"/>
      <c r="D1251" s="529" t="s">
        <v>1164</v>
      </c>
      <c r="E1251" s="530" t="s">
        <v>768</v>
      </c>
      <c r="F1251" s="530"/>
      <c r="G1251" s="530"/>
      <c r="H1251" s="532">
        <f>SUM(G1251:G1252)</f>
        <v>0</v>
      </c>
      <c r="I1251" s="533" t="str">
        <f>IFS(H1251&gt;H1249,"W",H1251&lt;H1249,"L",H1251=H1249,"D")</f>
        <v>D</v>
      </c>
      <c r="J1251" s="547">
        <f t="array" ref="J1251">iferror(if(I1251="W",lookup(H1251,{5000,10000,25000,50000,70000,100000},{150,300,800,1700,2300,3500}),lookup(H1251,{5000,10000,25000,50000,70000,100000},{75,150,400,850,1150,1750})),0)</f>
        <v>0</v>
      </c>
      <c r="K1251" s="539"/>
      <c r="L1251" s="432"/>
      <c r="M1251" s="432"/>
      <c r="N1251" s="432"/>
      <c r="O1251" s="432"/>
      <c r="P1251" s="432"/>
      <c r="Q1251" s="432"/>
      <c r="R1251" s="432"/>
      <c r="S1251" s="432"/>
      <c r="T1251" s="432"/>
      <c r="U1251" s="432"/>
      <c r="V1251" s="432"/>
      <c r="W1251" s="432"/>
      <c r="X1251" s="432"/>
      <c r="Y1251" s="432"/>
      <c r="Z1251" s="432"/>
    </row>
    <row r="1252">
      <c r="A1252" s="528">
        <v>45858.0</v>
      </c>
      <c r="B1252" s="45"/>
      <c r="C1252" s="45"/>
      <c r="D1252" s="501"/>
      <c r="E1252" s="535"/>
      <c r="F1252" s="535"/>
      <c r="G1252" s="535"/>
      <c r="H1252" s="443"/>
      <c r="I1252" s="45"/>
      <c r="J1252" s="443"/>
      <c r="K1252" s="539"/>
      <c r="L1252" s="432"/>
      <c r="M1252" s="432"/>
      <c r="N1252" s="432"/>
      <c r="O1252" s="432"/>
      <c r="P1252" s="432"/>
      <c r="Q1252" s="432"/>
      <c r="R1252" s="432"/>
      <c r="S1252" s="432"/>
      <c r="T1252" s="432"/>
      <c r="U1252" s="432"/>
      <c r="V1252" s="432"/>
      <c r="W1252" s="432"/>
      <c r="X1252" s="432"/>
      <c r="Y1252" s="432"/>
      <c r="Z1252" s="432"/>
    </row>
    <row r="1253">
      <c r="A1253" s="528">
        <v>45858.0</v>
      </c>
      <c r="B1253" s="482">
        <f>A1253</f>
        <v>45858</v>
      </c>
      <c r="C1253" s="483" t="s">
        <v>1147</v>
      </c>
      <c r="D1253" s="529" t="s">
        <v>1258</v>
      </c>
      <c r="E1253" s="530" t="s">
        <v>182</v>
      </c>
      <c r="F1253" s="530"/>
      <c r="G1253" s="530"/>
      <c r="H1253" s="532">
        <f>SUM(G1253:G1254)</f>
        <v>0</v>
      </c>
      <c r="I1253" s="533" t="str">
        <f>IFS(H1253&gt;H1255,"W",H1253&lt;H1255,"L",H1253=H1255,"D")</f>
        <v>D</v>
      </c>
      <c r="J1253" s="547">
        <f t="array" ref="J1253">iferror(if(I1253="W",lookup(H1253,{5000,10000,25000,50000,70000,100000},{150,300,800,1700,2300,3500}),lookup(H1253,{5000,10000,25000,50000,70000,100000},{75,150,400,850,1150,1750})),0)</f>
        <v>0</v>
      </c>
      <c r="K1253" s="539"/>
      <c r="L1253" s="432"/>
      <c r="M1253" s="432"/>
      <c r="N1253" s="432"/>
      <c r="O1253" s="432"/>
      <c r="P1253" s="432"/>
      <c r="Q1253" s="432"/>
      <c r="R1253" s="432"/>
      <c r="S1253" s="432"/>
      <c r="T1253" s="432"/>
      <c r="U1253" s="432"/>
      <c r="V1253" s="432"/>
      <c r="W1253" s="432"/>
      <c r="X1253" s="432"/>
      <c r="Y1253" s="432"/>
      <c r="Z1253" s="432"/>
    </row>
    <row r="1254">
      <c r="A1254" s="528">
        <v>45858.0</v>
      </c>
      <c r="B1254" s="441"/>
      <c r="C1254" s="441"/>
      <c r="D1254" s="501"/>
      <c r="E1254" s="535"/>
      <c r="F1254" s="535"/>
      <c r="G1254" s="535"/>
      <c r="H1254" s="443"/>
      <c r="I1254" s="45"/>
      <c r="J1254" s="443"/>
      <c r="K1254" s="539"/>
      <c r="L1254" s="432"/>
      <c r="M1254" s="432"/>
      <c r="N1254" s="432"/>
      <c r="O1254" s="432"/>
      <c r="P1254" s="432"/>
      <c r="Q1254" s="432"/>
      <c r="R1254" s="432"/>
      <c r="S1254" s="432"/>
      <c r="T1254" s="432"/>
      <c r="U1254" s="432"/>
      <c r="V1254" s="432"/>
      <c r="W1254" s="432"/>
      <c r="X1254" s="432"/>
      <c r="Y1254" s="432"/>
      <c r="Z1254" s="432"/>
    </row>
    <row r="1255">
      <c r="A1255" s="528">
        <v>45858.0</v>
      </c>
      <c r="B1255" s="441"/>
      <c r="C1255" s="441"/>
      <c r="D1255" s="529" t="s">
        <v>1259</v>
      </c>
      <c r="E1255" s="557" t="s">
        <v>503</v>
      </c>
      <c r="F1255" s="530"/>
      <c r="G1255" s="530"/>
      <c r="H1255" s="532">
        <f>SUM(G1255:G1256)</f>
        <v>0</v>
      </c>
      <c r="I1255" s="533" t="str">
        <f>IFS(H1255&gt;H1253,"W",H1255&lt;H1253,"L",H1255=H1253,"D")</f>
        <v>D</v>
      </c>
      <c r="J1255" s="547">
        <f t="array" ref="J1255">iferror(if(I1255="W",lookup(H1255,{5000,10000,25000,50000,70000,100000},{150,300,800,1700,2300,3500}),lookup(H1255,{5000,10000,25000,50000,70000,100000},{75,150,400,850,1150,1750})),0)</f>
        <v>0</v>
      </c>
      <c r="K1255" s="539"/>
      <c r="L1255" s="432"/>
      <c r="M1255" s="432"/>
      <c r="N1255" s="432"/>
      <c r="O1255" s="432"/>
      <c r="P1255" s="432"/>
      <c r="Q1255" s="432"/>
      <c r="R1255" s="432"/>
      <c r="S1255" s="432"/>
      <c r="T1255" s="432"/>
      <c r="U1255" s="432"/>
      <c r="V1255" s="432"/>
      <c r="W1255" s="432"/>
      <c r="X1255" s="432"/>
      <c r="Y1255" s="432"/>
      <c r="Z1255" s="432"/>
    </row>
    <row r="1256">
      <c r="A1256" s="528">
        <v>45858.0</v>
      </c>
      <c r="B1256" s="45"/>
      <c r="C1256" s="45"/>
      <c r="D1256" s="501"/>
      <c r="E1256" s="557" t="s">
        <v>410</v>
      </c>
      <c r="F1256" s="535"/>
      <c r="G1256" s="535"/>
      <c r="H1256" s="443"/>
      <c r="I1256" s="45"/>
      <c r="J1256" s="443"/>
      <c r="K1256" s="539"/>
      <c r="L1256" s="432"/>
      <c r="M1256" s="432"/>
      <c r="N1256" s="432"/>
      <c r="O1256" s="432"/>
      <c r="P1256" s="432"/>
      <c r="Q1256" s="432"/>
      <c r="R1256" s="432"/>
      <c r="S1256" s="432"/>
      <c r="T1256" s="432"/>
      <c r="U1256" s="432"/>
      <c r="V1256" s="432"/>
      <c r="W1256" s="432"/>
      <c r="X1256" s="432"/>
      <c r="Y1256" s="432"/>
      <c r="Z1256" s="432"/>
    </row>
    <row r="1257">
      <c r="A1257" s="528">
        <v>45858.0</v>
      </c>
      <c r="B1257" s="482">
        <f>A1257</f>
        <v>45858</v>
      </c>
      <c r="C1257" s="483" t="s">
        <v>1149</v>
      </c>
      <c r="D1257" s="529" t="s">
        <v>1167</v>
      </c>
      <c r="E1257" s="530" t="s">
        <v>499</v>
      </c>
      <c r="F1257" s="530"/>
      <c r="G1257" s="530"/>
      <c r="H1257" s="532">
        <f>SUM(G1257:G1258)</f>
        <v>0</v>
      </c>
      <c r="I1257" s="533" t="str">
        <f>IFS(H1257&gt;H1259,"W",H1257&lt;H1259,"L",H1257=H1259,"D")</f>
        <v>D</v>
      </c>
      <c r="J1257" s="547">
        <f t="array" ref="J1257">iferror(if(I1257="W",lookup(H1257,{5000,10000,25000,50000,70000,100000},{150,300,800,1700,2300,3500}),lookup(H1257,{5000,10000,25000,50000,70000,100000},{75,150,400,850,1150,1750})),0)</f>
        <v>0</v>
      </c>
      <c r="K1257" s="539"/>
      <c r="L1257" s="432"/>
      <c r="M1257" s="432"/>
      <c r="N1257" s="432"/>
      <c r="O1257" s="432"/>
      <c r="P1257" s="432"/>
      <c r="Q1257" s="432"/>
      <c r="R1257" s="432"/>
      <c r="S1257" s="432"/>
      <c r="T1257" s="432"/>
      <c r="U1257" s="432"/>
      <c r="V1257" s="432"/>
      <c r="W1257" s="432"/>
      <c r="X1257" s="432"/>
      <c r="Y1257" s="432"/>
      <c r="Z1257" s="432"/>
    </row>
    <row r="1258">
      <c r="A1258" s="528">
        <v>45858.0</v>
      </c>
      <c r="B1258" s="441"/>
      <c r="C1258" s="441"/>
      <c r="D1258" s="501"/>
      <c r="E1258" s="535"/>
      <c r="F1258" s="535"/>
      <c r="G1258" s="535"/>
      <c r="H1258" s="443"/>
      <c r="I1258" s="45"/>
      <c r="J1258" s="443"/>
      <c r="K1258" s="539"/>
      <c r="L1258" s="432"/>
      <c r="M1258" s="432"/>
      <c r="N1258" s="432"/>
      <c r="O1258" s="432"/>
      <c r="P1258" s="432"/>
      <c r="Q1258" s="432"/>
      <c r="R1258" s="432"/>
      <c r="S1258" s="432"/>
      <c r="T1258" s="432"/>
      <c r="U1258" s="432"/>
      <c r="V1258" s="432"/>
      <c r="W1258" s="432"/>
      <c r="X1258" s="432"/>
      <c r="Y1258" s="432"/>
      <c r="Z1258" s="432"/>
    </row>
    <row r="1259">
      <c r="A1259" s="528">
        <v>45858.0</v>
      </c>
      <c r="B1259" s="441"/>
      <c r="C1259" s="441"/>
      <c r="D1259" s="529" t="s">
        <v>1171</v>
      </c>
      <c r="E1259" s="530"/>
      <c r="F1259" s="530"/>
      <c r="G1259" s="530"/>
      <c r="H1259" s="532">
        <f>SUM(G1259:G1260)</f>
        <v>0</v>
      </c>
      <c r="I1259" s="533" t="str">
        <f>IFS(H1259&gt;H1257,"W",H1259&lt;H1257,"L",H1259=H1257,"D")</f>
        <v>D</v>
      </c>
      <c r="J1259" s="547">
        <f t="array" ref="J1259">iferror(if(I1259="W",lookup(H1259,{5000,10000,25000,50000,70000,100000},{150,300,800,1700,2300,3500}),lookup(H1259,{5000,10000,25000,50000,70000,100000},{75,150,400,850,1150,1750})),0)</f>
        <v>0</v>
      </c>
      <c r="K1259" s="539"/>
      <c r="L1259" s="432"/>
      <c r="M1259" s="432"/>
      <c r="N1259" s="432"/>
      <c r="O1259" s="432"/>
      <c r="P1259" s="432"/>
      <c r="Q1259" s="432"/>
      <c r="R1259" s="432"/>
      <c r="S1259" s="432"/>
      <c r="T1259" s="432"/>
      <c r="U1259" s="432"/>
      <c r="V1259" s="432"/>
      <c r="W1259" s="432"/>
      <c r="X1259" s="432"/>
      <c r="Y1259" s="432"/>
      <c r="Z1259" s="432"/>
    </row>
    <row r="1260">
      <c r="A1260" s="528">
        <v>45858.0</v>
      </c>
      <c r="B1260" s="45"/>
      <c r="C1260" s="45"/>
      <c r="D1260" s="501"/>
      <c r="E1260" s="535"/>
      <c r="F1260" s="535"/>
      <c r="G1260" s="535"/>
      <c r="H1260" s="443"/>
      <c r="I1260" s="45"/>
      <c r="J1260" s="443"/>
      <c r="K1260" s="539"/>
      <c r="L1260" s="432"/>
      <c r="M1260" s="432"/>
      <c r="N1260" s="432"/>
      <c r="O1260" s="432"/>
      <c r="P1260" s="432"/>
      <c r="Q1260" s="432"/>
      <c r="R1260" s="432"/>
      <c r="S1260" s="432"/>
      <c r="T1260" s="432"/>
      <c r="U1260" s="432"/>
      <c r="V1260" s="432"/>
      <c r="W1260" s="432"/>
      <c r="X1260" s="432"/>
      <c r="Y1260" s="432"/>
      <c r="Z1260" s="432"/>
    </row>
    <row r="1261">
      <c r="A1261" s="528">
        <v>45858.0</v>
      </c>
      <c r="B1261" s="482">
        <f>A1261</f>
        <v>45858</v>
      </c>
      <c r="C1261" s="483" t="s">
        <v>1152</v>
      </c>
      <c r="D1261" s="529" t="s">
        <v>1260</v>
      </c>
      <c r="E1261" s="530" t="s">
        <v>572</v>
      </c>
      <c r="F1261" s="530"/>
      <c r="G1261" s="530"/>
      <c r="H1261" s="532">
        <f>SUM(G1261:G1262)</f>
        <v>0</v>
      </c>
      <c r="I1261" s="533" t="str">
        <f>IFS(H1261&gt;H1263,"W",H1261&lt;H1263,"L",H1261=H1263,"D")</f>
        <v>D</v>
      </c>
      <c r="J1261" s="547">
        <f t="array" ref="J1261">iferror(if(I1261="W",lookup(H1261,{5000,10000,25000,50000,70000,100000},{150,300,800,1700,2300,3500}),lookup(H1261,{5000,10000,25000,50000,70000,100000},{75,150,400,850,1150,1750})),0)</f>
        <v>0</v>
      </c>
      <c r="K1261" s="539"/>
      <c r="L1261" s="432"/>
      <c r="M1261" s="432"/>
      <c r="N1261" s="432"/>
      <c r="O1261" s="432"/>
      <c r="P1261" s="432"/>
      <c r="Q1261" s="432"/>
      <c r="R1261" s="432"/>
      <c r="S1261" s="432"/>
      <c r="T1261" s="432"/>
      <c r="U1261" s="432"/>
      <c r="V1261" s="432"/>
      <c r="W1261" s="432"/>
      <c r="X1261" s="432"/>
      <c r="Y1261" s="432"/>
      <c r="Z1261" s="432"/>
    </row>
    <row r="1262">
      <c r="A1262" s="528">
        <v>45858.0</v>
      </c>
      <c r="B1262" s="441"/>
      <c r="C1262" s="441"/>
      <c r="D1262" s="501"/>
      <c r="E1262" s="535"/>
      <c r="F1262" s="535"/>
      <c r="G1262" s="535"/>
      <c r="H1262" s="443"/>
      <c r="I1262" s="45"/>
      <c r="J1262" s="443"/>
      <c r="K1262" s="539"/>
      <c r="L1262" s="432"/>
      <c r="M1262" s="432"/>
      <c r="N1262" s="432"/>
      <c r="O1262" s="432"/>
      <c r="P1262" s="432"/>
      <c r="Q1262" s="432"/>
      <c r="R1262" s="432"/>
      <c r="S1262" s="432"/>
      <c r="T1262" s="432"/>
      <c r="U1262" s="432"/>
      <c r="V1262" s="432"/>
      <c r="W1262" s="432"/>
      <c r="X1262" s="432"/>
      <c r="Y1262" s="432"/>
      <c r="Z1262" s="432"/>
    </row>
    <row r="1263">
      <c r="A1263" s="528">
        <v>45858.0</v>
      </c>
      <c r="B1263" s="441"/>
      <c r="C1263" s="441"/>
      <c r="D1263" s="529" t="s">
        <v>1175</v>
      </c>
      <c r="E1263" s="530" t="s">
        <v>497</v>
      </c>
      <c r="F1263" s="530"/>
      <c r="G1263" s="530"/>
      <c r="H1263" s="532">
        <f>SUM(G1263:G1264)</f>
        <v>0</v>
      </c>
      <c r="I1263" s="533" t="str">
        <f>IFS(H1263&gt;H1261,"W",H1263&lt;H1261,"L",H1263=H1261,"D")</f>
        <v>D</v>
      </c>
      <c r="J1263" s="547">
        <f t="array" ref="J1263">iferror(if(I1263="W",lookup(H1263,{5000,10000,25000,50000,70000,100000},{150,300,800,1700,2300,3500}),lookup(H1263,{5000,10000,25000,50000,70000,100000},{75,150,400,850,1150,1750})),0)</f>
        <v>0</v>
      </c>
      <c r="K1263" s="539"/>
      <c r="L1263" s="432"/>
      <c r="M1263" s="432"/>
      <c r="N1263" s="432"/>
      <c r="O1263" s="432"/>
      <c r="P1263" s="432"/>
      <c r="Q1263" s="432"/>
      <c r="R1263" s="432"/>
      <c r="S1263" s="432"/>
      <c r="T1263" s="432"/>
      <c r="U1263" s="432"/>
      <c r="V1263" s="432"/>
      <c r="W1263" s="432"/>
      <c r="X1263" s="432"/>
      <c r="Y1263" s="432"/>
      <c r="Z1263" s="432"/>
    </row>
    <row r="1264">
      <c r="A1264" s="528">
        <v>45858.0</v>
      </c>
      <c r="B1264" s="45"/>
      <c r="C1264" s="45"/>
      <c r="D1264" s="501"/>
      <c r="E1264" s="535"/>
      <c r="F1264" s="535"/>
      <c r="G1264" s="535"/>
      <c r="H1264" s="443"/>
      <c r="I1264" s="45"/>
      <c r="J1264" s="443"/>
      <c r="K1264" s="539"/>
      <c r="L1264" s="432"/>
      <c r="M1264" s="432"/>
      <c r="N1264" s="432"/>
      <c r="O1264" s="432"/>
      <c r="P1264" s="432"/>
      <c r="Q1264" s="432"/>
      <c r="R1264" s="432"/>
      <c r="S1264" s="432"/>
      <c r="T1264" s="432"/>
      <c r="U1264" s="432"/>
      <c r="V1264" s="432"/>
      <c r="W1264" s="432"/>
      <c r="X1264" s="432"/>
      <c r="Y1264" s="432"/>
      <c r="Z1264" s="432"/>
    </row>
    <row r="1265">
      <c r="A1265" s="528">
        <v>45858.0</v>
      </c>
      <c r="B1265" s="482">
        <f>A1265</f>
        <v>45858</v>
      </c>
      <c r="C1265" s="483" t="s">
        <v>1154</v>
      </c>
      <c r="D1265" s="529" t="s">
        <v>1234</v>
      </c>
      <c r="E1265" s="530" t="s">
        <v>723</v>
      </c>
      <c r="F1265" s="530"/>
      <c r="G1265" s="530"/>
      <c r="H1265" s="532">
        <f>SUM(G1265:G1266)</f>
        <v>0</v>
      </c>
      <c r="I1265" s="533" t="str">
        <f>IFS(H1265&gt;H1267,"W",H1265&lt;H1267,"L",H1265=H1267,"D")</f>
        <v>D</v>
      </c>
      <c r="J1265" s="547">
        <f t="array" ref="J1265">iferror(if(I1265="W",lookup(H1265,{5000,10000,25000,50000,70000,100000},{150,300,800,1700,2300,3500}),lookup(H1265,{5000,10000,25000,50000,70000,100000},{75,150,400,850,1150,1750})),0)</f>
        <v>0</v>
      </c>
      <c r="K1265" s="539"/>
      <c r="L1265" s="432"/>
      <c r="M1265" s="432"/>
      <c r="N1265" s="432"/>
      <c r="O1265" s="432"/>
      <c r="P1265" s="432"/>
      <c r="Q1265" s="432"/>
      <c r="R1265" s="432"/>
      <c r="S1265" s="432"/>
      <c r="T1265" s="432"/>
      <c r="U1265" s="432"/>
      <c r="V1265" s="432"/>
      <c r="W1265" s="432"/>
      <c r="X1265" s="432"/>
      <c r="Y1265" s="432"/>
      <c r="Z1265" s="432"/>
    </row>
    <row r="1266">
      <c r="A1266" s="528">
        <v>45858.0</v>
      </c>
      <c r="B1266" s="441"/>
      <c r="C1266" s="441"/>
      <c r="D1266" s="501"/>
      <c r="E1266" s="535" t="s">
        <v>453</v>
      </c>
      <c r="F1266" s="535"/>
      <c r="G1266" s="535"/>
      <c r="H1266" s="443"/>
      <c r="I1266" s="45"/>
      <c r="J1266" s="443"/>
      <c r="K1266" s="539"/>
      <c r="L1266" s="432"/>
      <c r="M1266" s="432"/>
      <c r="N1266" s="432"/>
      <c r="O1266" s="432"/>
      <c r="P1266" s="432"/>
      <c r="Q1266" s="432"/>
      <c r="R1266" s="432"/>
      <c r="S1266" s="432"/>
      <c r="T1266" s="432"/>
      <c r="U1266" s="432"/>
      <c r="V1266" s="432"/>
      <c r="W1266" s="432"/>
      <c r="X1266" s="432"/>
      <c r="Y1266" s="432"/>
      <c r="Z1266" s="432"/>
    </row>
    <row r="1267">
      <c r="A1267" s="528">
        <v>45858.0</v>
      </c>
      <c r="B1267" s="441"/>
      <c r="C1267" s="441"/>
      <c r="D1267" s="529" t="s">
        <v>1261</v>
      </c>
      <c r="E1267" s="530" t="s">
        <v>206</v>
      </c>
      <c r="F1267" s="530"/>
      <c r="G1267" s="530"/>
      <c r="H1267" s="532">
        <f>SUM(G1267:G1268)</f>
        <v>0</v>
      </c>
      <c r="I1267" s="533" t="str">
        <f>IFS(H1267&gt;H1265,"W",H1267&lt;H1265,"L",H1267=H1265,"D")</f>
        <v>D</v>
      </c>
      <c r="J1267" s="547">
        <f t="array" ref="J1267">iferror(if(I1267="W",lookup(H1267,{5000,10000,25000,50000,70000,100000},{150,300,800,1700,2300,3500}),lookup(H1267,{5000,10000,25000,50000,70000,100000},{75,150,400,850,1150,1750})),0)</f>
        <v>0</v>
      </c>
      <c r="K1267" s="539"/>
      <c r="L1267" s="432"/>
      <c r="M1267" s="432"/>
      <c r="N1267" s="432"/>
      <c r="O1267" s="432"/>
      <c r="P1267" s="432"/>
      <c r="Q1267" s="432"/>
      <c r="R1267" s="432"/>
      <c r="S1267" s="432"/>
      <c r="T1267" s="432"/>
      <c r="U1267" s="432"/>
      <c r="V1267" s="432"/>
      <c r="W1267" s="432"/>
      <c r="X1267" s="432"/>
      <c r="Y1267" s="432"/>
      <c r="Z1267" s="432"/>
    </row>
    <row r="1268">
      <c r="A1268" s="528">
        <v>45858.0</v>
      </c>
      <c r="B1268" s="45"/>
      <c r="C1268" s="45"/>
      <c r="D1268" s="501"/>
      <c r="E1268" s="535"/>
      <c r="F1268" s="535"/>
      <c r="G1268" s="535"/>
      <c r="H1268" s="443"/>
      <c r="I1268" s="45"/>
      <c r="J1268" s="443"/>
      <c r="K1268" s="539"/>
      <c r="L1268" s="432"/>
      <c r="M1268" s="432"/>
      <c r="N1268" s="432"/>
      <c r="O1268" s="432"/>
      <c r="P1268" s="432"/>
      <c r="Q1268" s="432"/>
      <c r="R1268" s="432"/>
      <c r="S1268" s="432"/>
      <c r="T1268" s="432"/>
      <c r="U1268" s="432"/>
      <c r="V1268" s="432"/>
      <c r="W1268" s="432"/>
      <c r="X1268" s="432"/>
      <c r="Y1268" s="432"/>
      <c r="Z1268" s="432"/>
    </row>
    <row r="1269">
      <c r="A1269" s="528">
        <v>45858.0</v>
      </c>
      <c r="B1269" s="482">
        <f>A1269</f>
        <v>45858</v>
      </c>
      <c r="C1269" s="483" t="s">
        <v>1157</v>
      </c>
      <c r="D1269" s="529" t="s">
        <v>1183</v>
      </c>
      <c r="E1269" s="165" t="s">
        <v>496</v>
      </c>
      <c r="F1269" s="530"/>
      <c r="G1269" s="530"/>
      <c r="H1269" s="532">
        <f>SUM(G1269:G1270)</f>
        <v>0</v>
      </c>
      <c r="I1269" s="533" t="str">
        <f>IFS(H1269&gt;H1271,"W",H1269&lt;H1271,"L",H1269=H1271,"D")</f>
        <v>D</v>
      </c>
      <c r="J1269" s="547">
        <f t="array" ref="J1269">iferror(if(I1269="W",lookup(H1269,{5000,10000,25000,50000,70000,100000},{150,300,800,1700,2300,3500}),lookup(H1269,{5000,10000,25000,50000,70000,100000},{75,150,400,850,1150,1750})),0)</f>
        <v>0</v>
      </c>
      <c r="K1269" s="539"/>
      <c r="L1269" s="432"/>
      <c r="M1269" s="432"/>
      <c r="N1269" s="432"/>
      <c r="O1269" s="432"/>
      <c r="P1269" s="432"/>
      <c r="Q1269" s="432"/>
      <c r="R1269" s="432"/>
      <c r="S1269" s="432"/>
      <c r="T1269" s="432"/>
      <c r="U1269" s="432"/>
      <c r="V1269" s="432"/>
      <c r="W1269" s="432"/>
      <c r="X1269" s="432"/>
      <c r="Y1269" s="432"/>
      <c r="Z1269" s="432"/>
    </row>
    <row r="1270">
      <c r="A1270" s="528">
        <v>45858.0</v>
      </c>
      <c r="B1270" s="441"/>
      <c r="C1270" s="441"/>
      <c r="D1270" s="501"/>
      <c r="E1270" s="165" t="s">
        <v>496</v>
      </c>
      <c r="F1270" s="535"/>
      <c r="G1270" s="535"/>
      <c r="H1270" s="443"/>
      <c r="I1270" s="45"/>
      <c r="J1270" s="443"/>
      <c r="K1270" s="539"/>
      <c r="L1270" s="432"/>
      <c r="M1270" s="432"/>
      <c r="N1270" s="432"/>
      <c r="O1270" s="432"/>
      <c r="P1270" s="432"/>
      <c r="Q1270" s="432"/>
      <c r="R1270" s="432"/>
      <c r="S1270" s="432"/>
      <c r="T1270" s="432"/>
      <c r="U1270" s="432"/>
      <c r="V1270" s="432"/>
      <c r="W1270" s="432"/>
      <c r="X1270" s="432"/>
      <c r="Y1270" s="432"/>
      <c r="Z1270" s="432"/>
    </row>
    <row r="1271">
      <c r="A1271" s="528">
        <v>45858.0</v>
      </c>
      <c r="B1271" s="441"/>
      <c r="C1271" s="441"/>
      <c r="D1271" s="529" t="s">
        <v>1232</v>
      </c>
      <c r="E1271" s="557" t="s">
        <v>503</v>
      </c>
      <c r="F1271" s="530"/>
      <c r="G1271" s="530"/>
      <c r="H1271" s="532">
        <f>SUM(G1271:G1272)</f>
        <v>0</v>
      </c>
      <c r="I1271" s="533" t="str">
        <f>IFS(H1271&gt;H1269,"W",H1271&lt;H1269,"L",H1271=H1269,"D")</f>
        <v>D</v>
      </c>
      <c r="J1271" s="547">
        <f t="array" ref="J1271">iferror(if(I1271="W",lookup(H1271,{5000,10000,25000,50000,70000,100000},{150,300,800,1700,2300,3500}),lookup(H1271,{5000,10000,25000,50000,70000,100000},{75,150,400,850,1150,1750})),0)</f>
        <v>0</v>
      </c>
      <c r="K1271" s="539"/>
      <c r="L1271" s="432"/>
      <c r="M1271" s="432"/>
      <c r="N1271" s="432"/>
      <c r="O1271" s="432"/>
      <c r="P1271" s="432"/>
      <c r="Q1271" s="432"/>
      <c r="R1271" s="432"/>
      <c r="S1271" s="432"/>
      <c r="T1271" s="432"/>
      <c r="U1271" s="432"/>
      <c r="V1271" s="432"/>
      <c r="W1271" s="432"/>
      <c r="X1271" s="432"/>
      <c r="Y1271" s="432"/>
      <c r="Z1271" s="432"/>
    </row>
    <row r="1272">
      <c r="A1272" s="528">
        <v>45858.0</v>
      </c>
      <c r="B1272" s="45"/>
      <c r="C1272" s="45"/>
      <c r="D1272" s="501"/>
      <c r="E1272" s="557" t="s">
        <v>410</v>
      </c>
      <c r="F1272" s="535"/>
      <c r="G1272" s="535"/>
      <c r="H1272" s="443"/>
      <c r="I1272" s="45"/>
      <c r="J1272" s="443"/>
      <c r="K1272" s="539"/>
      <c r="L1272" s="432"/>
      <c r="M1272" s="432"/>
      <c r="N1272" s="432"/>
      <c r="O1272" s="432"/>
      <c r="P1272" s="432"/>
      <c r="Q1272" s="432"/>
      <c r="R1272" s="432"/>
      <c r="S1272" s="432"/>
      <c r="T1272" s="432"/>
      <c r="U1272" s="432"/>
      <c r="V1272" s="432"/>
      <c r="W1272" s="432"/>
      <c r="X1272" s="432"/>
      <c r="Y1272" s="432"/>
      <c r="Z1272" s="432"/>
    </row>
    <row r="1273">
      <c r="A1273" s="528">
        <v>45858.0</v>
      </c>
      <c r="B1273" s="482">
        <f>A1273</f>
        <v>45858</v>
      </c>
      <c r="C1273" s="483" t="s">
        <v>1160</v>
      </c>
      <c r="D1273" s="529" t="s">
        <v>1193</v>
      </c>
      <c r="E1273" s="559">
        <v>6.73519272E8</v>
      </c>
      <c r="F1273" s="530"/>
      <c r="G1273" s="530"/>
      <c r="H1273" s="532">
        <f>SUM(G1273:G1274)</f>
        <v>0</v>
      </c>
      <c r="I1273" s="533" t="str">
        <f>IFS(H1273&gt;H1275,"W",H1273&lt;H1275,"L",H1273=H1275,"D")</f>
        <v>D</v>
      </c>
      <c r="J1273" s="547">
        <f t="array" ref="J1273">iferror(if(I1273="W",lookup(H1273,{5000,10000,25000,50000,70000,100000},{150,300,800,1700,2300,3500}),lookup(H1273,{5000,10000,25000,50000,70000,100000},{75,150,400,850,1150,1750})),0)</f>
        <v>0</v>
      </c>
      <c r="K1273" s="539"/>
      <c r="L1273" s="432"/>
      <c r="M1273" s="432"/>
      <c r="N1273" s="432"/>
      <c r="O1273" s="432"/>
      <c r="P1273" s="432"/>
      <c r="Q1273" s="432"/>
      <c r="R1273" s="432"/>
      <c r="S1273" s="432"/>
      <c r="T1273" s="432"/>
      <c r="U1273" s="432"/>
      <c r="V1273" s="432"/>
      <c r="W1273" s="432"/>
      <c r="X1273" s="432"/>
      <c r="Y1273" s="432"/>
      <c r="Z1273" s="432"/>
    </row>
    <row r="1274">
      <c r="A1274" s="528">
        <v>45858.0</v>
      </c>
      <c r="B1274" s="441"/>
      <c r="C1274" s="441"/>
      <c r="D1274" s="501"/>
      <c r="E1274" s="537" t="s">
        <v>226</v>
      </c>
      <c r="F1274" s="535"/>
      <c r="G1274" s="535"/>
      <c r="H1274" s="443"/>
      <c r="I1274" s="45"/>
      <c r="J1274" s="443"/>
      <c r="K1274" s="539"/>
      <c r="L1274" s="432"/>
      <c r="M1274" s="432"/>
      <c r="N1274" s="432"/>
      <c r="O1274" s="432"/>
      <c r="P1274" s="432"/>
      <c r="Q1274" s="432"/>
      <c r="R1274" s="432"/>
      <c r="S1274" s="432"/>
      <c r="T1274" s="432"/>
      <c r="U1274" s="432"/>
      <c r="V1274" s="432"/>
      <c r="W1274" s="432"/>
      <c r="X1274" s="432"/>
      <c r="Y1274" s="432"/>
      <c r="Z1274" s="432"/>
    </row>
    <row r="1275">
      <c r="A1275" s="528">
        <v>45858.0</v>
      </c>
      <c r="B1275" s="441"/>
      <c r="C1275" s="441"/>
      <c r="D1275" s="529" t="s">
        <v>1203</v>
      </c>
      <c r="E1275" s="530" t="s">
        <v>525</v>
      </c>
      <c r="F1275" s="530"/>
      <c r="G1275" s="530"/>
      <c r="H1275" s="532">
        <f>SUM(G1275:G1276)</f>
        <v>0</v>
      </c>
      <c r="I1275" s="533" t="str">
        <f>IFS(H1275&gt;H1273,"W",H1275&lt;H1273,"L",H1275=H1273,"D")</f>
        <v>D</v>
      </c>
      <c r="J1275" s="547">
        <f t="array" ref="J1275">iferror(if(I1275="W",lookup(H1275,{5000,10000,25000,50000,70000,100000},{150,300,800,1700,2300,3500}),lookup(H1275,{5000,10000,25000,50000,70000,100000},{75,150,400,850,1150,1750})),0)</f>
        <v>0</v>
      </c>
      <c r="K1275" s="539"/>
      <c r="L1275" s="432"/>
      <c r="M1275" s="432"/>
      <c r="N1275" s="432"/>
      <c r="O1275" s="432"/>
      <c r="P1275" s="432"/>
      <c r="Q1275" s="432"/>
      <c r="R1275" s="432"/>
      <c r="S1275" s="432"/>
      <c r="T1275" s="432"/>
      <c r="U1275" s="432"/>
      <c r="V1275" s="432"/>
      <c r="W1275" s="432"/>
      <c r="X1275" s="432"/>
      <c r="Y1275" s="432"/>
      <c r="Z1275" s="432"/>
    </row>
    <row r="1276">
      <c r="A1276" s="528">
        <v>45858.0</v>
      </c>
      <c r="B1276" s="45"/>
      <c r="C1276" s="45"/>
      <c r="D1276" s="501"/>
      <c r="E1276" s="535" t="s">
        <v>358</v>
      </c>
      <c r="F1276" s="535"/>
      <c r="G1276" s="535"/>
      <c r="H1276" s="443"/>
      <c r="I1276" s="45"/>
      <c r="J1276" s="443"/>
      <c r="K1276" s="539"/>
      <c r="L1276" s="432"/>
      <c r="M1276" s="432"/>
      <c r="N1276" s="432"/>
      <c r="O1276" s="432"/>
      <c r="P1276" s="432"/>
      <c r="Q1276" s="432"/>
      <c r="R1276" s="432"/>
      <c r="S1276" s="432"/>
      <c r="T1276" s="432"/>
      <c r="U1276" s="432"/>
      <c r="V1276" s="432"/>
      <c r="W1276" s="432"/>
      <c r="X1276" s="432"/>
      <c r="Y1276" s="432"/>
      <c r="Z1276" s="432"/>
    </row>
    <row r="1277">
      <c r="A1277" s="528">
        <v>45858.0</v>
      </c>
      <c r="B1277" s="482">
        <f>A1277</f>
        <v>45858</v>
      </c>
      <c r="C1277" s="483" t="s">
        <v>1161</v>
      </c>
      <c r="D1277" s="529" t="s">
        <v>1262</v>
      </c>
      <c r="E1277" s="557" t="s">
        <v>503</v>
      </c>
      <c r="F1277" s="530"/>
      <c r="G1277" s="530"/>
      <c r="H1277" s="532">
        <f>SUM(G1277:G1278)</f>
        <v>0</v>
      </c>
      <c r="I1277" s="533" t="str">
        <f>IFS(H1277&gt;H1279,"W",H1277&lt;H1279,"L",H1277=H1279,"D")</f>
        <v>D</v>
      </c>
      <c r="J1277" s="547">
        <f t="array" ref="J1277">iferror(if(I1277="W",lookup(H1277,{5000,10000,25000,50000,70000,100000},{150,300,800,1700,2300,3500}),lookup(H1277,{5000,10000,25000,50000,70000,100000},{75,150,400,850,1150,1750})),0)</f>
        <v>0</v>
      </c>
      <c r="K1277" s="539"/>
      <c r="L1277" s="432"/>
      <c r="M1277" s="432"/>
      <c r="N1277" s="432"/>
      <c r="O1277" s="432"/>
      <c r="P1277" s="432"/>
      <c r="Q1277" s="432"/>
      <c r="R1277" s="432"/>
      <c r="S1277" s="432"/>
      <c r="T1277" s="432"/>
      <c r="U1277" s="432"/>
      <c r="V1277" s="432"/>
      <c r="W1277" s="432"/>
      <c r="X1277" s="432"/>
      <c r="Y1277" s="432"/>
      <c r="Z1277" s="432"/>
    </row>
    <row r="1278">
      <c r="A1278" s="528">
        <v>45858.0</v>
      </c>
      <c r="B1278" s="441"/>
      <c r="C1278" s="441"/>
      <c r="D1278" s="501"/>
      <c r="E1278" s="557" t="s">
        <v>410</v>
      </c>
      <c r="F1278" s="535"/>
      <c r="G1278" s="535"/>
      <c r="H1278" s="443"/>
      <c r="I1278" s="45"/>
      <c r="J1278" s="443"/>
      <c r="K1278" s="539"/>
      <c r="L1278" s="432"/>
      <c r="M1278" s="432"/>
      <c r="N1278" s="432"/>
      <c r="O1278" s="432"/>
      <c r="P1278" s="432"/>
      <c r="Q1278" s="432"/>
      <c r="R1278" s="432"/>
      <c r="S1278" s="432"/>
      <c r="T1278" s="432"/>
      <c r="U1278" s="432"/>
      <c r="V1278" s="432"/>
      <c r="W1278" s="432"/>
      <c r="X1278" s="432"/>
      <c r="Y1278" s="432"/>
      <c r="Z1278" s="432"/>
    </row>
    <row r="1279">
      <c r="A1279" s="528">
        <v>45858.0</v>
      </c>
      <c r="B1279" s="441"/>
      <c r="C1279" s="441"/>
      <c r="D1279" s="529" t="s">
        <v>1263</v>
      </c>
      <c r="E1279" s="530" t="s">
        <v>729</v>
      </c>
      <c r="F1279" s="530"/>
      <c r="G1279" s="530"/>
      <c r="H1279" s="532">
        <f>SUM(G1279:G1280)</f>
        <v>0</v>
      </c>
      <c r="I1279" s="533" t="str">
        <f>IFS(H1279&gt;H1277,"W",H1279&lt;H1277,"L",H1279=H1277,"D")</f>
        <v>D</v>
      </c>
      <c r="J1279" s="547">
        <f t="array" ref="J1279">iferror(if(I1279="W",lookup(H1279,{5000,10000,25000,50000,70000,100000},{150,300,800,1700,2300,3500}),lookup(H1279,{5000,10000,25000,50000,70000,100000},{75,150,400,850,1150,1750})),0)</f>
        <v>0</v>
      </c>
      <c r="K1279" s="539"/>
      <c r="L1279" s="432"/>
      <c r="M1279" s="432"/>
      <c r="N1279" s="432"/>
      <c r="O1279" s="432"/>
      <c r="P1279" s="432"/>
      <c r="Q1279" s="432"/>
      <c r="R1279" s="432"/>
      <c r="S1279" s="432"/>
      <c r="T1279" s="432"/>
      <c r="U1279" s="432"/>
      <c r="V1279" s="432"/>
      <c r="W1279" s="432"/>
      <c r="X1279" s="432"/>
      <c r="Y1279" s="432"/>
      <c r="Z1279" s="432"/>
    </row>
    <row r="1280">
      <c r="A1280" s="528">
        <v>45858.0</v>
      </c>
      <c r="B1280" s="45"/>
      <c r="C1280" s="45"/>
      <c r="D1280" s="501"/>
      <c r="E1280" s="535"/>
      <c r="F1280" s="535"/>
      <c r="G1280" s="535"/>
      <c r="H1280" s="443"/>
      <c r="I1280" s="45"/>
      <c r="J1280" s="443"/>
      <c r="K1280" s="539"/>
      <c r="L1280" s="432"/>
      <c r="M1280" s="432"/>
      <c r="N1280" s="432"/>
      <c r="O1280" s="432"/>
      <c r="P1280" s="432"/>
      <c r="Q1280" s="432"/>
      <c r="R1280" s="432"/>
      <c r="S1280" s="432"/>
      <c r="T1280" s="432"/>
      <c r="U1280" s="432"/>
      <c r="V1280" s="432"/>
      <c r="W1280" s="432"/>
      <c r="X1280" s="432"/>
      <c r="Y1280" s="432"/>
      <c r="Z1280" s="432"/>
    </row>
    <row r="1281">
      <c r="A1281" s="528">
        <v>45858.0</v>
      </c>
      <c r="B1281" s="482">
        <f>A1281</f>
        <v>45858</v>
      </c>
      <c r="C1281" s="483" t="s">
        <v>1163</v>
      </c>
      <c r="D1281" s="529" t="s">
        <v>1197</v>
      </c>
      <c r="E1281" s="530" t="s">
        <v>708</v>
      </c>
      <c r="F1281" s="530"/>
      <c r="G1281" s="530"/>
      <c r="H1281" s="532">
        <f>SUM(G1281:G1282)</f>
        <v>0</v>
      </c>
      <c r="I1281" s="533" t="str">
        <f>IFS(H1281&gt;H1283,"W",H1281&lt;H1283,"L",H1281=H1283,"D")</f>
        <v>D</v>
      </c>
      <c r="J1281" s="547">
        <f t="array" ref="J1281">iferror(if(I1281="W",lookup(H1281,{5000,10000,25000,50000,70000,100000},{150,300,800,1700,2300,3500}),lookup(H1281,{5000,10000,25000,50000,70000,100000},{75,150,400,850,1150,1750})),0)</f>
        <v>0</v>
      </c>
      <c r="K1281" s="539"/>
      <c r="L1281" s="432"/>
      <c r="M1281" s="432"/>
      <c r="N1281" s="432"/>
      <c r="O1281" s="432"/>
      <c r="P1281" s="432"/>
      <c r="Q1281" s="432"/>
      <c r="R1281" s="432"/>
      <c r="S1281" s="432"/>
      <c r="T1281" s="432"/>
      <c r="U1281" s="432"/>
      <c r="V1281" s="432"/>
      <c r="W1281" s="432"/>
      <c r="X1281" s="432"/>
      <c r="Y1281" s="432"/>
      <c r="Z1281" s="432"/>
    </row>
    <row r="1282">
      <c r="A1282" s="528">
        <v>45858.0</v>
      </c>
      <c r="B1282" s="441"/>
      <c r="C1282" s="441"/>
      <c r="D1282" s="501"/>
      <c r="E1282" s="535" t="s">
        <v>622</v>
      </c>
      <c r="F1282" s="535"/>
      <c r="G1282" s="535"/>
      <c r="H1282" s="443"/>
      <c r="I1282" s="45"/>
      <c r="J1282" s="443"/>
      <c r="K1282" s="539"/>
      <c r="L1282" s="432"/>
      <c r="M1282" s="432"/>
      <c r="N1282" s="432"/>
      <c r="O1282" s="432"/>
      <c r="P1282" s="432"/>
      <c r="Q1282" s="432"/>
      <c r="R1282" s="432"/>
      <c r="S1282" s="432"/>
      <c r="T1282" s="432"/>
      <c r="U1282" s="432"/>
      <c r="V1282" s="432"/>
      <c r="W1282" s="432"/>
      <c r="X1282" s="432"/>
      <c r="Y1282" s="432"/>
      <c r="Z1282" s="432"/>
    </row>
    <row r="1283">
      <c r="A1283" s="528">
        <v>45858.0</v>
      </c>
      <c r="B1283" s="441"/>
      <c r="C1283" s="441"/>
      <c r="D1283" s="529" t="s">
        <v>1198</v>
      </c>
      <c r="E1283" s="530" t="s">
        <v>326</v>
      </c>
      <c r="F1283" s="530"/>
      <c r="G1283" s="530"/>
      <c r="H1283" s="532">
        <f>SUM(G1283:G1284)</f>
        <v>0</v>
      </c>
      <c r="I1283" s="533" t="str">
        <f>IFS(H1283&gt;H1281,"W",H1283&lt;H1281,"L",H1283=H1281,"D")</f>
        <v>D</v>
      </c>
      <c r="J1283" s="547">
        <f t="array" ref="J1283">iferror(if(I1283="W",lookup(H1283,{5000,10000,25000,50000,70000,100000},{150,300,800,1700,2300,3500}),lookup(H1283,{5000,10000,25000,50000,70000,100000},{75,150,400,850,1150,1750})),0)</f>
        <v>0</v>
      </c>
      <c r="K1283" s="539"/>
      <c r="L1283" s="432"/>
      <c r="M1283" s="432"/>
      <c r="N1283" s="432"/>
      <c r="O1283" s="432"/>
      <c r="P1283" s="432"/>
      <c r="Q1283" s="432"/>
      <c r="R1283" s="432"/>
      <c r="S1283" s="432"/>
      <c r="T1283" s="432"/>
      <c r="U1283" s="432"/>
      <c r="V1283" s="432"/>
      <c r="W1283" s="432"/>
      <c r="X1283" s="432"/>
      <c r="Y1283" s="432"/>
      <c r="Z1283" s="432"/>
    </row>
    <row r="1284">
      <c r="A1284" s="528">
        <v>45858.0</v>
      </c>
      <c r="B1284" s="45"/>
      <c r="C1284" s="45"/>
      <c r="D1284" s="501"/>
      <c r="E1284" s="535"/>
      <c r="F1284" s="535"/>
      <c r="G1284" s="535"/>
      <c r="H1284" s="443"/>
      <c r="I1284" s="45"/>
      <c r="J1284" s="443"/>
      <c r="K1284" s="539"/>
      <c r="L1284" s="432"/>
      <c r="M1284" s="432"/>
      <c r="N1284" s="432"/>
      <c r="O1284" s="432"/>
      <c r="P1284" s="432"/>
      <c r="Q1284" s="432"/>
      <c r="R1284" s="432"/>
      <c r="S1284" s="432"/>
      <c r="T1284" s="432"/>
      <c r="U1284" s="432"/>
      <c r="V1284" s="432"/>
      <c r="W1284" s="432"/>
      <c r="X1284" s="432"/>
      <c r="Y1284" s="432"/>
      <c r="Z1284" s="432"/>
    </row>
    <row r="1285">
      <c r="A1285" s="528">
        <v>45858.0</v>
      </c>
      <c r="B1285" s="482">
        <f>A1285</f>
        <v>45858</v>
      </c>
      <c r="C1285" s="483" t="s">
        <v>1166</v>
      </c>
      <c r="D1285" s="529" t="s">
        <v>1264</v>
      </c>
      <c r="E1285" s="530" t="s">
        <v>598</v>
      </c>
      <c r="F1285" s="530"/>
      <c r="G1285" s="530"/>
      <c r="H1285" s="532">
        <f>SUM(G1285:G1286)</f>
        <v>0</v>
      </c>
      <c r="I1285" s="533" t="str">
        <f>IFS(H1285&gt;H1287,"W",H1285&lt;H1287,"L",H1285=H1287,"D")</f>
        <v>D</v>
      </c>
      <c r="J1285" s="547">
        <f t="array" ref="J1285">iferror(if(I1285="W",lookup(H1285,{5000,10000,25000,50000,70000,100000},{150,300,800,1700,2300,3500}),lookup(H1285,{5000,10000,25000,50000,70000,100000},{75,150,400,850,1150,1750})),0)</f>
        <v>0</v>
      </c>
      <c r="K1285" s="539"/>
      <c r="L1285" s="432"/>
      <c r="M1285" s="432"/>
      <c r="N1285" s="432"/>
      <c r="O1285" s="432"/>
      <c r="P1285" s="432"/>
      <c r="Q1285" s="432"/>
      <c r="R1285" s="432"/>
      <c r="S1285" s="432"/>
      <c r="T1285" s="432"/>
      <c r="U1285" s="432"/>
      <c r="V1285" s="432"/>
      <c r="W1285" s="432"/>
      <c r="X1285" s="432"/>
      <c r="Y1285" s="432"/>
      <c r="Z1285" s="432"/>
    </row>
    <row r="1286">
      <c r="A1286" s="528">
        <v>45858.0</v>
      </c>
      <c r="B1286" s="441"/>
      <c r="C1286" s="441"/>
      <c r="D1286" s="501"/>
      <c r="E1286" s="535"/>
      <c r="F1286" s="535"/>
      <c r="G1286" s="535"/>
      <c r="H1286" s="443"/>
      <c r="I1286" s="45"/>
      <c r="J1286" s="443"/>
      <c r="K1286" s="539"/>
      <c r="L1286" s="432"/>
      <c r="M1286" s="432"/>
      <c r="N1286" s="432"/>
      <c r="O1286" s="432"/>
      <c r="P1286" s="432"/>
      <c r="Q1286" s="432"/>
      <c r="R1286" s="432"/>
      <c r="S1286" s="432"/>
      <c r="T1286" s="432"/>
      <c r="U1286" s="432"/>
      <c r="V1286" s="432"/>
      <c r="W1286" s="432"/>
      <c r="X1286" s="432"/>
      <c r="Y1286" s="432"/>
      <c r="Z1286" s="432"/>
    </row>
    <row r="1287">
      <c r="A1287" s="528">
        <v>45858.0</v>
      </c>
      <c r="B1287" s="441"/>
      <c r="C1287" s="441"/>
      <c r="D1287" s="529" t="s">
        <v>1265</v>
      </c>
      <c r="E1287" s="545" t="s">
        <v>544</v>
      </c>
      <c r="F1287" s="530"/>
      <c r="G1287" s="530"/>
      <c r="H1287" s="532">
        <f>SUM(G1287:G1288)</f>
        <v>0</v>
      </c>
      <c r="I1287" s="533" t="str">
        <f>IFS(H1287&gt;H1285,"W",H1287&lt;H1285,"L",H1287=H1285,"D")</f>
        <v>D</v>
      </c>
      <c r="J1287" s="547">
        <f t="array" ref="J1287">iferror(if(I1287="W",lookup(H1287,{5000,10000,25000,50000,70000,100000},{150,300,800,1700,2300,3500}),lookup(H1287,{5000,10000,25000,50000,70000,100000},{75,150,400,850,1150,1750})),0)</f>
        <v>0</v>
      </c>
      <c r="K1287" s="539"/>
      <c r="L1287" s="432"/>
      <c r="M1287" s="432"/>
      <c r="N1287" s="432"/>
      <c r="O1287" s="432"/>
      <c r="P1287" s="432"/>
      <c r="Q1287" s="432"/>
      <c r="R1287" s="432"/>
      <c r="S1287" s="432"/>
      <c r="T1287" s="432"/>
      <c r="U1287" s="432"/>
      <c r="V1287" s="432"/>
      <c r="W1287" s="432"/>
      <c r="X1287" s="432"/>
      <c r="Y1287" s="432"/>
      <c r="Z1287" s="432"/>
    </row>
    <row r="1288">
      <c r="A1288" s="528">
        <v>45858.0</v>
      </c>
      <c r="B1288" s="45"/>
      <c r="C1288" s="45"/>
      <c r="D1288" s="501"/>
      <c r="E1288" s="546" t="s">
        <v>905</v>
      </c>
      <c r="F1288" s="535"/>
      <c r="G1288" s="535"/>
      <c r="H1288" s="443"/>
      <c r="I1288" s="45"/>
      <c r="J1288" s="443"/>
      <c r="K1288" s="539"/>
      <c r="L1288" s="432"/>
      <c r="M1288" s="432"/>
      <c r="N1288" s="432"/>
      <c r="O1288" s="432"/>
      <c r="P1288" s="432"/>
      <c r="Q1288" s="432"/>
      <c r="R1288" s="432"/>
      <c r="S1288" s="432"/>
      <c r="T1288" s="432"/>
      <c r="U1288" s="432"/>
      <c r="V1288" s="432"/>
      <c r="W1288" s="432"/>
      <c r="X1288" s="432"/>
      <c r="Y1288" s="432"/>
      <c r="Z1288" s="432"/>
    </row>
    <row r="1289">
      <c r="A1289" s="528">
        <v>45858.0</v>
      </c>
      <c r="B1289" s="482">
        <f>A1289</f>
        <v>45858</v>
      </c>
      <c r="C1289" s="483" t="s">
        <v>1170</v>
      </c>
      <c r="D1289" s="529" t="s">
        <v>1253</v>
      </c>
      <c r="E1289" s="557" t="s">
        <v>503</v>
      </c>
      <c r="F1289" s="530"/>
      <c r="G1289" s="530"/>
      <c r="H1289" s="532">
        <f>SUM(G1289:G1290)</f>
        <v>0</v>
      </c>
      <c r="I1289" s="533" t="str">
        <f>IFS(H1289&gt;H1291,"W",H1289&lt;H1291,"L",H1289=H1291,"D")</f>
        <v>D</v>
      </c>
      <c r="J1289" s="547">
        <f t="array" ref="J1289">iferror(if(I1289="W",lookup(H1289,{5000,10000,25000,50000,70000,100000},{150,300,800,1700,2300,3500}),lookup(H1289,{5000,10000,25000,50000,70000,100000},{75,150,400,850,1150,1750})),0)</f>
        <v>0</v>
      </c>
      <c r="K1289" s="539"/>
      <c r="L1289" s="432"/>
      <c r="M1289" s="432"/>
      <c r="N1289" s="432"/>
      <c r="O1289" s="432"/>
      <c r="P1289" s="432"/>
      <c r="Q1289" s="432"/>
      <c r="R1289" s="432"/>
      <c r="S1289" s="432"/>
      <c r="T1289" s="432"/>
      <c r="U1289" s="432"/>
      <c r="V1289" s="432"/>
      <c r="W1289" s="432"/>
      <c r="X1289" s="432"/>
      <c r="Y1289" s="432"/>
      <c r="Z1289" s="432"/>
    </row>
    <row r="1290">
      <c r="A1290" s="528">
        <v>45858.0</v>
      </c>
      <c r="B1290" s="441"/>
      <c r="C1290" s="441"/>
      <c r="D1290" s="501"/>
      <c r="E1290" s="557" t="s">
        <v>410</v>
      </c>
      <c r="F1290" s="535"/>
      <c r="G1290" s="535"/>
      <c r="H1290" s="443"/>
      <c r="I1290" s="45"/>
      <c r="J1290" s="443"/>
      <c r="K1290" s="539"/>
      <c r="L1290" s="432"/>
      <c r="M1290" s="432"/>
      <c r="N1290" s="432"/>
      <c r="O1290" s="432"/>
      <c r="P1290" s="432"/>
      <c r="Q1290" s="432"/>
      <c r="R1290" s="432"/>
      <c r="S1290" s="432"/>
      <c r="T1290" s="432"/>
      <c r="U1290" s="432"/>
      <c r="V1290" s="432"/>
      <c r="W1290" s="432"/>
      <c r="X1290" s="432"/>
      <c r="Y1290" s="432"/>
      <c r="Z1290" s="432"/>
    </row>
    <row r="1291">
      <c r="A1291" s="528">
        <v>45858.0</v>
      </c>
      <c r="B1291" s="441"/>
      <c r="C1291" s="441"/>
      <c r="D1291" s="529" t="s">
        <v>1137</v>
      </c>
      <c r="E1291" s="530" t="s">
        <v>128</v>
      </c>
      <c r="F1291" s="530"/>
      <c r="G1291" s="530"/>
      <c r="H1291" s="532">
        <f>SUM(G1291:G1292)</f>
        <v>0</v>
      </c>
      <c r="I1291" s="533" t="str">
        <f>IFS(H1291&gt;H1289,"W",H1291&lt;H1289,"L",H1291=H1289,"D")</f>
        <v>D</v>
      </c>
      <c r="J1291" s="547">
        <f t="array" ref="J1291">iferror(if(I1291="W",lookup(H1291,{5000,10000,25000,50000,70000,100000},{150,300,800,1700,2300,3500}),lookup(H1291,{5000,10000,25000,50000,70000,100000},{75,150,400,850,1150,1750})),0)</f>
        <v>0</v>
      </c>
      <c r="K1291" s="539"/>
      <c r="L1291" s="432"/>
      <c r="M1291" s="432"/>
      <c r="N1291" s="432"/>
      <c r="O1291" s="432"/>
      <c r="P1291" s="432"/>
      <c r="Q1291" s="432"/>
      <c r="R1291" s="432"/>
      <c r="S1291" s="432"/>
      <c r="T1291" s="432"/>
      <c r="U1291" s="432"/>
      <c r="V1291" s="432"/>
      <c r="W1291" s="432"/>
      <c r="X1291" s="432"/>
      <c r="Y1291" s="432"/>
      <c r="Z1291" s="432"/>
    </row>
    <row r="1292">
      <c r="A1292" s="528">
        <v>45858.0</v>
      </c>
      <c r="B1292" s="45"/>
      <c r="C1292" s="45"/>
      <c r="D1292" s="501"/>
      <c r="E1292" s="535">
        <v>1.065142931E9</v>
      </c>
      <c r="F1292" s="535"/>
      <c r="G1292" s="535"/>
      <c r="H1292" s="443"/>
      <c r="I1292" s="45"/>
      <c r="J1292" s="443"/>
      <c r="K1292" s="539"/>
      <c r="L1292" s="432"/>
      <c r="M1292" s="432"/>
      <c r="N1292" s="432"/>
      <c r="O1292" s="432"/>
      <c r="P1292" s="432"/>
      <c r="Q1292" s="432"/>
      <c r="R1292" s="432"/>
      <c r="S1292" s="432"/>
      <c r="T1292" s="432"/>
      <c r="U1292" s="432"/>
      <c r="V1292" s="432"/>
      <c r="W1292" s="432"/>
      <c r="X1292" s="432"/>
      <c r="Y1292" s="432"/>
      <c r="Z1292" s="432"/>
    </row>
    <row r="1293">
      <c r="A1293" s="528">
        <v>45858.0</v>
      </c>
      <c r="B1293" s="482">
        <f>A1293</f>
        <v>45858</v>
      </c>
      <c r="C1293" s="483" t="s">
        <v>1172</v>
      </c>
      <c r="D1293" s="529" t="s">
        <v>1139</v>
      </c>
      <c r="E1293" s="537" t="s">
        <v>226</v>
      </c>
      <c r="F1293" s="530"/>
      <c r="G1293" s="530"/>
      <c r="H1293" s="532">
        <f>SUM(G1293:G1294)</f>
        <v>0</v>
      </c>
      <c r="I1293" s="533" t="str">
        <f>IFS(H1293&gt;H1295,"W",H1293&lt;H1295,"L",H1293=H1295,"D")</f>
        <v>D</v>
      </c>
      <c r="J1293" s="547">
        <f t="array" ref="J1293">iferror(if(I1293="W",lookup(H1293,{5000,10000,25000,50000,70000,100000},{150,300,800,1700,2300,3500}),lookup(H1293,{5000,10000,25000,50000,70000,100000},{75,150,400,850,1150,1750})),0)</f>
        <v>0</v>
      </c>
      <c r="K1293" s="539"/>
      <c r="L1293" s="432"/>
      <c r="M1293" s="432"/>
      <c r="N1293" s="432"/>
      <c r="O1293" s="432"/>
      <c r="P1293" s="432"/>
      <c r="Q1293" s="432"/>
      <c r="R1293" s="432"/>
      <c r="S1293" s="432"/>
      <c r="T1293" s="432"/>
      <c r="U1293" s="432"/>
      <c r="V1293" s="432"/>
      <c r="W1293" s="432"/>
      <c r="X1293" s="432"/>
      <c r="Y1293" s="432"/>
      <c r="Z1293" s="432"/>
    </row>
    <row r="1294">
      <c r="A1294" s="528">
        <v>45858.0</v>
      </c>
      <c r="B1294" s="441"/>
      <c r="C1294" s="441"/>
      <c r="D1294" s="501"/>
      <c r="E1294" s="559" t="s">
        <v>540</v>
      </c>
      <c r="F1294" s="535"/>
      <c r="G1294" s="535"/>
      <c r="H1294" s="443"/>
      <c r="I1294" s="45"/>
      <c r="J1294" s="443"/>
      <c r="K1294" s="539"/>
      <c r="L1294" s="432"/>
      <c r="M1294" s="432"/>
      <c r="N1294" s="432"/>
      <c r="O1294" s="432"/>
      <c r="P1294" s="432"/>
      <c r="Q1294" s="432"/>
      <c r="R1294" s="432"/>
      <c r="S1294" s="432"/>
      <c r="T1294" s="432"/>
      <c r="U1294" s="432"/>
      <c r="V1294" s="432"/>
      <c r="W1294" s="432"/>
      <c r="X1294" s="432"/>
      <c r="Y1294" s="432"/>
      <c r="Z1294" s="432"/>
    </row>
    <row r="1295">
      <c r="A1295" s="528">
        <v>45858.0</v>
      </c>
      <c r="B1295" s="441"/>
      <c r="C1295" s="441"/>
      <c r="D1295" s="529" t="s">
        <v>1225</v>
      </c>
      <c r="E1295" s="101" t="s">
        <v>611</v>
      </c>
      <c r="F1295" s="530"/>
      <c r="G1295" s="530"/>
      <c r="H1295" s="532">
        <f>SUM(G1295:G1296)</f>
        <v>0</v>
      </c>
      <c r="I1295" s="533" t="str">
        <f>IFS(H1295&gt;H1293,"W",H1295&lt;H1293,"L",H1295=H1293,"D")</f>
        <v>D</v>
      </c>
      <c r="J1295" s="547">
        <f t="array" ref="J1295">iferror(if(I1295="W",lookup(H1295,{5000,10000,25000,50000,70000,100000},{150,300,800,1700,2300,3500}),lookup(H1295,{5000,10000,25000,50000,70000,100000},{75,150,400,850,1150,1750})),0)</f>
        <v>0</v>
      </c>
      <c r="K1295" s="539"/>
      <c r="L1295" s="432"/>
      <c r="M1295" s="432"/>
      <c r="N1295" s="432"/>
      <c r="O1295" s="432"/>
      <c r="P1295" s="432"/>
      <c r="Q1295" s="432"/>
      <c r="R1295" s="432"/>
      <c r="S1295" s="432"/>
      <c r="T1295" s="432"/>
      <c r="U1295" s="432"/>
      <c r="V1295" s="432"/>
      <c r="W1295" s="432"/>
      <c r="X1295" s="432"/>
      <c r="Y1295" s="432"/>
      <c r="Z1295" s="432"/>
    </row>
    <row r="1296">
      <c r="A1296" s="528">
        <v>45858.0</v>
      </c>
      <c r="B1296" s="45"/>
      <c r="C1296" s="45"/>
      <c r="D1296" s="501"/>
      <c r="E1296" s="174" t="s">
        <v>526</v>
      </c>
      <c r="F1296" s="535"/>
      <c r="G1296" s="535"/>
      <c r="H1296" s="443"/>
      <c r="I1296" s="45"/>
      <c r="J1296" s="443"/>
      <c r="K1296" s="539"/>
      <c r="L1296" s="432"/>
      <c r="M1296" s="432"/>
      <c r="N1296" s="432"/>
      <c r="O1296" s="432"/>
      <c r="P1296" s="432"/>
      <c r="Q1296" s="432"/>
      <c r="R1296" s="432"/>
      <c r="S1296" s="432"/>
      <c r="T1296" s="432"/>
      <c r="U1296" s="432"/>
      <c r="V1296" s="432"/>
      <c r="W1296" s="432"/>
      <c r="X1296" s="432"/>
      <c r="Y1296" s="432"/>
      <c r="Z1296" s="432"/>
    </row>
    <row r="1297">
      <c r="A1297" s="528">
        <v>45858.0</v>
      </c>
      <c r="B1297" s="482">
        <f>A1297</f>
        <v>45858</v>
      </c>
      <c r="C1297" s="483" t="s">
        <v>1174</v>
      </c>
      <c r="D1297" s="529" t="s">
        <v>1255</v>
      </c>
      <c r="E1297" s="557" t="s">
        <v>503</v>
      </c>
      <c r="F1297" s="530"/>
      <c r="G1297" s="530"/>
      <c r="H1297" s="532">
        <f>SUM(G1297:G1298)</f>
        <v>0</v>
      </c>
      <c r="I1297" s="533" t="str">
        <f>IFS(H1297&gt;H1299,"W",H1297&lt;H1299,"L",H1297=H1299,"D")</f>
        <v>D</v>
      </c>
      <c r="J1297" s="547">
        <f t="array" ref="J1297">iferror(if(I1297="W",lookup(H1297,{5000,10000,25000,50000,70000,100000},{150,300,800,1700,2300,3500}),lookup(H1297,{5000,10000,25000,50000,70000,100000},{75,150,400,850,1150,1750})),0)</f>
        <v>0</v>
      </c>
      <c r="K1297" s="539"/>
      <c r="L1297" s="432"/>
      <c r="M1297" s="432"/>
      <c r="N1297" s="432"/>
      <c r="O1297" s="432"/>
      <c r="P1297" s="432"/>
      <c r="Q1297" s="432"/>
      <c r="R1297" s="432"/>
      <c r="S1297" s="432"/>
      <c r="T1297" s="432"/>
      <c r="U1297" s="432"/>
      <c r="V1297" s="432"/>
      <c r="W1297" s="432"/>
      <c r="X1297" s="432"/>
      <c r="Y1297" s="432"/>
      <c r="Z1297" s="432"/>
    </row>
    <row r="1298">
      <c r="A1298" s="528">
        <v>45858.0</v>
      </c>
      <c r="B1298" s="441"/>
      <c r="C1298" s="441"/>
      <c r="D1298" s="501"/>
      <c r="E1298" s="557" t="s">
        <v>410</v>
      </c>
      <c r="F1298" s="535"/>
      <c r="G1298" s="535"/>
      <c r="H1298" s="443"/>
      <c r="I1298" s="45"/>
      <c r="J1298" s="443"/>
      <c r="K1298" s="539"/>
      <c r="L1298" s="432"/>
      <c r="M1298" s="432"/>
      <c r="N1298" s="432"/>
      <c r="O1298" s="432"/>
      <c r="P1298" s="432"/>
      <c r="Q1298" s="432"/>
      <c r="R1298" s="432"/>
      <c r="S1298" s="432"/>
      <c r="T1298" s="432"/>
      <c r="U1298" s="432"/>
      <c r="V1298" s="432"/>
      <c r="W1298" s="432"/>
      <c r="X1298" s="432"/>
      <c r="Y1298" s="432"/>
      <c r="Z1298" s="432"/>
    </row>
    <row r="1299">
      <c r="A1299" s="528">
        <v>45858.0</v>
      </c>
      <c r="B1299" s="441"/>
      <c r="C1299" s="441"/>
      <c r="D1299" s="529" t="s">
        <v>1146</v>
      </c>
      <c r="E1299" s="560" t="s">
        <v>552</v>
      </c>
      <c r="F1299" s="530"/>
      <c r="G1299" s="530"/>
      <c r="H1299" s="532">
        <f>SUM(G1299:G1300)</f>
        <v>0</v>
      </c>
      <c r="I1299" s="533" t="str">
        <f>IFS(H1299&gt;H1297,"W",H1299&lt;H1297,"L",H1299=H1297,"D")</f>
        <v>D</v>
      </c>
      <c r="J1299" s="547">
        <f t="array" ref="J1299">iferror(if(I1299="W",lookup(H1299,{5000,10000,25000,50000,70000,100000},{150,300,800,1700,2300,3500}),lookup(H1299,{5000,10000,25000,50000,70000,100000},{75,150,400,850,1150,1750})),0)</f>
        <v>0</v>
      </c>
      <c r="K1299" s="539"/>
      <c r="L1299" s="432"/>
      <c r="M1299" s="432"/>
      <c r="N1299" s="432"/>
      <c r="O1299" s="432"/>
      <c r="P1299" s="432"/>
      <c r="Q1299" s="432"/>
      <c r="R1299" s="432"/>
      <c r="S1299" s="432"/>
      <c r="T1299" s="432"/>
      <c r="U1299" s="432"/>
      <c r="V1299" s="432"/>
      <c r="W1299" s="432"/>
      <c r="X1299" s="432"/>
      <c r="Y1299" s="432"/>
      <c r="Z1299" s="432"/>
    </row>
    <row r="1300">
      <c r="A1300" s="528">
        <v>45858.0</v>
      </c>
      <c r="B1300" s="45"/>
      <c r="C1300" s="45"/>
      <c r="D1300" s="501"/>
      <c r="E1300" s="560" t="s">
        <v>374</v>
      </c>
      <c r="F1300" s="535"/>
      <c r="G1300" s="535"/>
      <c r="H1300" s="443"/>
      <c r="I1300" s="45"/>
      <c r="J1300" s="443"/>
      <c r="K1300" s="539"/>
      <c r="L1300" s="432"/>
      <c r="M1300" s="432"/>
      <c r="N1300" s="432"/>
      <c r="O1300" s="432"/>
      <c r="P1300" s="432"/>
      <c r="Q1300" s="432"/>
      <c r="R1300" s="432"/>
      <c r="S1300" s="432"/>
      <c r="T1300" s="432"/>
      <c r="U1300" s="432"/>
      <c r="V1300" s="432"/>
      <c r="W1300" s="432"/>
      <c r="X1300" s="432"/>
      <c r="Y1300" s="432"/>
      <c r="Z1300" s="432"/>
    </row>
    <row r="1301">
      <c r="A1301" s="479" t="s">
        <v>116</v>
      </c>
      <c r="B1301" s="480" t="s">
        <v>16</v>
      </c>
      <c r="C1301" s="430" t="s">
        <v>1039</v>
      </c>
      <c r="D1301" s="430" t="s">
        <v>118</v>
      </c>
      <c r="E1301" s="431" t="s">
        <v>1040</v>
      </c>
      <c r="F1301" s="430" t="s">
        <v>1041</v>
      </c>
      <c r="G1301" s="430" t="s">
        <v>121</v>
      </c>
      <c r="H1301" s="430" t="s">
        <v>1135</v>
      </c>
      <c r="I1301" s="430" t="s">
        <v>122</v>
      </c>
      <c r="J1301" s="430" t="s">
        <v>9</v>
      </c>
      <c r="K1301" s="431" t="s">
        <v>52</v>
      </c>
      <c r="L1301" s="432"/>
      <c r="M1301" s="432"/>
      <c r="N1301" s="432"/>
      <c r="O1301" s="432"/>
      <c r="P1301" s="432"/>
      <c r="Q1301" s="432"/>
      <c r="R1301" s="432"/>
      <c r="S1301" s="432"/>
      <c r="T1301" s="432"/>
      <c r="U1301" s="432"/>
      <c r="V1301" s="432"/>
      <c r="W1301" s="432"/>
      <c r="X1301" s="432"/>
      <c r="Y1301" s="432"/>
      <c r="Z1301" s="432"/>
    </row>
    <row r="1302">
      <c r="A1302" s="450">
        <v>45859.0</v>
      </c>
      <c r="B1302" s="489">
        <f>A1302</f>
        <v>45859</v>
      </c>
      <c r="C1302" s="449" t="s">
        <v>1136</v>
      </c>
      <c r="D1302" s="563" t="s">
        <v>183</v>
      </c>
      <c r="E1302" s="165" t="s">
        <v>496</v>
      </c>
      <c r="F1302" s="564"/>
      <c r="G1302" s="564"/>
      <c r="H1302" s="484">
        <f>SUM(G1302:G1303)</f>
        <v>0</v>
      </c>
      <c r="I1302" s="493" t="str">
        <f>IFS(H1302&gt;H1304,"W",H1302&lt;H1304,"L",H1302=H1304,"D")</f>
        <v>D</v>
      </c>
      <c r="J1302" s="459"/>
      <c r="K1302" s="122"/>
      <c r="L1302" s="432"/>
      <c r="M1302" s="432"/>
      <c r="N1302" s="432"/>
      <c r="O1302" s="432"/>
      <c r="P1302" s="432"/>
      <c r="Q1302" s="432"/>
      <c r="R1302" s="432"/>
      <c r="S1302" s="432"/>
      <c r="T1302" s="432"/>
      <c r="U1302" s="432"/>
      <c r="V1302" s="432"/>
      <c r="W1302" s="432"/>
      <c r="X1302" s="432"/>
      <c r="Y1302" s="432"/>
      <c r="Z1302" s="432"/>
    </row>
    <row r="1303">
      <c r="A1303" s="450">
        <v>45859.0</v>
      </c>
      <c r="B1303" s="440"/>
      <c r="C1303" s="440"/>
      <c r="D1303" s="490"/>
      <c r="E1303" s="165" t="s">
        <v>496</v>
      </c>
      <c r="F1303" s="130"/>
      <c r="G1303" s="130"/>
      <c r="H1303" s="443"/>
      <c r="I1303" s="443"/>
      <c r="J1303" s="443"/>
      <c r="K1303" s="122"/>
      <c r="L1303" s="432"/>
      <c r="M1303" s="432"/>
      <c r="N1303" s="432"/>
      <c r="O1303" s="432"/>
      <c r="P1303" s="432"/>
      <c r="Q1303" s="432"/>
      <c r="R1303" s="432"/>
      <c r="S1303" s="432"/>
      <c r="T1303" s="432"/>
      <c r="U1303" s="432"/>
      <c r="V1303" s="432"/>
      <c r="W1303" s="432"/>
      <c r="X1303" s="432"/>
      <c r="Y1303" s="432"/>
      <c r="Z1303" s="432"/>
    </row>
    <row r="1304">
      <c r="A1304" s="450">
        <v>45859.0</v>
      </c>
      <c r="B1304" s="440"/>
      <c r="C1304" s="440"/>
      <c r="D1304" s="563" t="s">
        <v>170</v>
      </c>
      <c r="E1304" s="165" t="s">
        <v>496</v>
      </c>
      <c r="F1304" s="564"/>
      <c r="G1304" s="564"/>
      <c r="H1304" s="484">
        <f>SUM(G1304:G1305)</f>
        <v>0</v>
      </c>
      <c r="I1304" s="493" t="str">
        <f>IFS(H1304&gt;H1302,"W",H1304&lt;H1302,"L",H1304=H1302,"D")</f>
        <v>D</v>
      </c>
      <c r="J1304" s="459"/>
      <c r="K1304" s="122"/>
      <c r="L1304" s="432"/>
      <c r="M1304" s="432"/>
      <c r="N1304" s="432"/>
      <c r="O1304" s="432"/>
      <c r="P1304" s="432"/>
      <c r="Q1304" s="432"/>
      <c r="R1304" s="432"/>
      <c r="S1304" s="432"/>
      <c r="T1304" s="432"/>
      <c r="U1304" s="432"/>
      <c r="V1304" s="432"/>
      <c r="W1304" s="432"/>
      <c r="X1304" s="432"/>
      <c r="Y1304" s="432"/>
      <c r="Z1304" s="432"/>
    </row>
    <row r="1305">
      <c r="A1305" s="450">
        <v>45859.0</v>
      </c>
      <c r="B1305" s="443"/>
      <c r="C1305" s="443"/>
      <c r="D1305" s="490"/>
      <c r="E1305" s="165" t="s">
        <v>496</v>
      </c>
      <c r="F1305" s="130"/>
      <c r="G1305" s="130"/>
      <c r="H1305" s="443"/>
      <c r="I1305" s="443"/>
      <c r="J1305" s="443"/>
      <c r="K1305" s="122"/>
      <c r="L1305" s="432"/>
      <c r="M1305" s="432"/>
      <c r="N1305" s="432"/>
      <c r="O1305" s="432"/>
      <c r="P1305" s="432"/>
      <c r="Q1305" s="432"/>
      <c r="R1305" s="432"/>
      <c r="S1305" s="432"/>
      <c r="T1305" s="432"/>
      <c r="U1305" s="432"/>
      <c r="V1305" s="432"/>
      <c r="W1305" s="432"/>
      <c r="X1305" s="432"/>
      <c r="Y1305" s="432"/>
      <c r="Z1305" s="432"/>
    </row>
    <row r="1306">
      <c r="A1306" s="450">
        <v>45859.0</v>
      </c>
      <c r="B1306" s="489">
        <f>A1306</f>
        <v>45859</v>
      </c>
      <c r="C1306" s="449" t="s">
        <v>1141</v>
      </c>
      <c r="D1306" s="563" t="s">
        <v>266</v>
      </c>
      <c r="E1306" s="564" t="s">
        <v>561</v>
      </c>
      <c r="F1306" s="564"/>
      <c r="G1306" s="564"/>
      <c r="H1306" s="484">
        <f>SUM(G1306:G1307)</f>
        <v>0</v>
      </c>
      <c r="I1306" s="493" t="str">
        <f>IFS(H1306&gt;H1308,"W",H1306&lt;H1308,"L",H1306=H1308,"D")</f>
        <v>D</v>
      </c>
      <c r="J1306" s="459"/>
      <c r="K1306" s="122"/>
      <c r="L1306" s="432"/>
      <c r="M1306" s="432"/>
      <c r="N1306" s="432"/>
      <c r="O1306" s="432"/>
      <c r="P1306" s="432"/>
      <c r="Q1306" s="432"/>
      <c r="R1306" s="432"/>
      <c r="S1306" s="432"/>
      <c r="T1306" s="432"/>
      <c r="U1306" s="432"/>
      <c r="V1306" s="432"/>
      <c r="W1306" s="432"/>
      <c r="X1306" s="432"/>
      <c r="Y1306" s="432"/>
      <c r="Z1306" s="432"/>
    </row>
    <row r="1307">
      <c r="A1307" s="450">
        <v>45859.0</v>
      </c>
      <c r="B1307" s="440"/>
      <c r="C1307" s="440"/>
      <c r="D1307" s="490"/>
      <c r="E1307" s="130" t="s">
        <v>560</v>
      </c>
      <c r="F1307" s="130"/>
      <c r="G1307" s="130"/>
      <c r="H1307" s="443"/>
      <c r="I1307" s="443"/>
      <c r="J1307" s="443"/>
      <c r="K1307" s="122"/>
      <c r="L1307" s="432"/>
      <c r="M1307" s="432"/>
      <c r="N1307" s="432"/>
      <c r="O1307" s="432"/>
      <c r="P1307" s="432"/>
      <c r="Q1307" s="432"/>
      <c r="R1307" s="432"/>
      <c r="S1307" s="432"/>
      <c r="T1307" s="432"/>
      <c r="U1307" s="432"/>
      <c r="V1307" s="432"/>
      <c r="W1307" s="432"/>
      <c r="X1307" s="432"/>
      <c r="Y1307" s="432"/>
      <c r="Z1307" s="432"/>
    </row>
    <row r="1308">
      <c r="A1308" s="450">
        <v>45859.0</v>
      </c>
      <c r="B1308" s="440"/>
      <c r="C1308" s="440"/>
      <c r="D1308" s="563" t="s">
        <v>174</v>
      </c>
      <c r="E1308" s="207" t="s">
        <v>176</v>
      </c>
      <c r="F1308" s="564"/>
      <c r="G1308" s="564"/>
      <c r="H1308" s="484">
        <f>SUM(G1308:G1309)</f>
        <v>0</v>
      </c>
      <c r="I1308" s="493" t="str">
        <f>IFS(H1308&gt;H1306,"W",H1308&lt;H1306,"L",H1308=H1306,"D")</f>
        <v>D</v>
      </c>
      <c r="J1308" s="459"/>
      <c r="K1308" s="122"/>
      <c r="L1308" s="432"/>
      <c r="M1308" s="432"/>
      <c r="N1308" s="432"/>
      <c r="O1308" s="432"/>
      <c r="P1308" s="432"/>
      <c r="Q1308" s="432"/>
      <c r="R1308" s="432"/>
      <c r="S1308" s="432"/>
      <c r="T1308" s="432"/>
      <c r="U1308" s="432"/>
      <c r="V1308" s="432"/>
      <c r="W1308" s="432"/>
      <c r="X1308" s="432"/>
      <c r="Y1308" s="432"/>
      <c r="Z1308" s="432"/>
    </row>
    <row r="1309">
      <c r="A1309" s="450">
        <v>45859.0</v>
      </c>
      <c r="B1309" s="443"/>
      <c r="C1309" s="443"/>
      <c r="D1309" s="490"/>
      <c r="E1309" s="207" t="s">
        <v>563</v>
      </c>
      <c r="F1309" s="130"/>
      <c r="G1309" s="130"/>
      <c r="H1309" s="443"/>
      <c r="I1309" s="443"/>
      <c r="J1309" s="443"/>
      <c r="K1309" s="122"/>
      <c r="L1309" s="432"/>
      <c r="M1309" s="432"/>
      <c r="N1309" s="432"/>
      <c r="O1309" s="432"/>
      <c r="P1309" s="432"/>
      <c r="Q1309" s="432"/>
      <c r="R1309" s="432"/>
      <c r="S1309" s="432"/>
      <c r="T1309" s="432"/>
      <c r="U1309" s="432"/>
      <c r="V1309" s="432"/>
      <c r="W1309" s="432"/>
      <c r="X1309" s="432"/>
      <c r="Y1309" s="432"/>
      <c r="Z1309" s="432"/>
    </row>
    <row r="1310">
      <c r="A1310" s="450">
        <v>45859.0</v>
      </c>
      <c r="B1310" s="489">
        <f>A1310</f>
        <v>45859</v>
      </c>
      <c r="C1310" s="449" t="s">
        <v>1142</v>
      </c>
      <c r="D1310" s="563" t="s">
        <v>127</v>
      </c>
      <c r="E1310" s="564" t="s">
        <v>350</v>
      </c>
      <c r="F1310" s="564"/>
      <c r="G1310" s="564"/>
      <c r="H1310" s="484">
        <f>SUM(G1310:G1311)</f>
        <v>0</v>
      </c>
      <c r="I1310" s="493" t="str">
        <f>IFS(H1310&gt;H1312,"W",H1310&lt;H1312,"L",H1310=H1312,"D")</f>
        <v>D</v>
      </c>
      <c r="J1310" s="459"/>
      <c r="K1310" s="122"/>
      <c r="L1310" s="432"/>
      <c r="M1310" s="432"/>
      <c r="N1310" s="432"/>
      <c r="O1310" s="432"/>
      <c r="P1310" s="432"/>
      <c r="Q1310" s="432"/>
      <c r="R1310" s="432"/>
      <c r="S1310" s="432"/>
      <c r="T1310" s="432"/>
      <c r="U1310" s="432"/>
      <c r="V1310" s="432"/>
      <c r="W1310" s="432"/>
      <c r="X1310" s="432"/>
      <c r="Y1310" s="432"/>
      <c r="Z1310" s="432"/>
    </row>
    <row r="1311">
      <c r="A1311" s="450">
        <v>45859.0</v>
      </c>
      <c r="B1311" s="440"/>
      <c r="C1311" s="440"/>
      <c r="D1311" s="490"/>
      <c r="E1311" s="130" t="s">
        <v>350</v>
      </c>
      <c r="F1311" s="130"/>
      <c r="G1311" s="130"/>
      <c r="H1311" s="443"/>
      <c r="I1311" s="443"/>
      <c r="J1311" s="443"/>
      <c r="K1311" s="122"/>
      <c r="L1311" s="432"/>
      <c r="M1311" s="432"/>
      <c r="N1311" s="432"/>
      <c r="O1311" s="432"/>
      <c r="P1311" s="432"/>
      <c r="Q1311" s="432"/>
      <c r="R1311" s="432"/>
      <c r="S1311" s="432"/>
      <c r="T1311" s="432"/>
      <c r="U1311" s="432"/>
      <c r="V1311" s="432"/>
      <c r="W1311" s="432"/>
      <c r="X1311" s="432"/>
      <c r="Y1311" s="432"/>
      <c r="Z1311" s="432"/>
    </row>
    <row r="1312">
      <c r="A1312" s="450">
        <v>45859.0</v>
      </c>
      <c r="B1312" s="440"/>
      <c r="C1312" s="440"/>
      <c r="D1312" s="563" t="s">
        <v>151</v>
      </c>
      <c r="E1312" s="564" t="s">
        <v>326</v>
      </c>
      <c r="F1312" s="564"/>
      <c r="G1312" s="564"/>
      <c r="H1312" s="484">
        <f>SUM(G1312:G1313)</f>
        <v>0</v>
      </c>
      <c r="I1312" s="493" t="str">
        <f>IFS(H1312&gt;H1310,"W",H1312&lt;H1310,"L",H1312=H1310,"D")</f>
        <v>D</v>
      </c>
      <c r="J1312" s="459"/>
      <c r="K1312" s="122"/>
      <c r="L1312" s="432"/>
      <c r="M1312" s="432"/>
      <c r="N1312" s="432"/>
      <c r="O1312" s="432"/>
      <c r="P1312" s="432"/>
      <c r="Q1312" s="432"/>
      <c r="R1312" s="432"/>
      <c r="S1312" s="432"/>
      <c r="T1312" s="432"/>
      <c r="U1312" s="432"/>
      <c r="V1312" s="432"/>
      <c r="W1312" s="432"/>
      <c r="X1312" s="432"/>
      <c r="Y1312" s="432"/>
      <c r="Z1312" s="432"/>
    </row>
    <row r="1313">
      <c r="A1313" s="450">
        <v>45859.0</v>
      </c>
      <c r="B1313" s="443"/>
      <c r="C1313" s="443"/>
      <c r="D1313" s="490"/>
      <c r="E1313" s="130" t="s">
        <v>326</v>
      </c>
      <c r="F1313" s="130"/>
      <c r="G1313" s="130"/>
      <c r="H1313" s="443"/>
      <c r="I1313" s="443"/>
      <c r="J1313" s="443"/>
      <c r="K1313" s="122"/>
      <c r="L1313" s="432"/>
      <c r="M1313" s="432"/>
      <c r="N1313" s="432"/>
      <c r="O1313" s="432"/>
      <c r="P1313" s="432"/>
      <c r="Q1313" s="432"/>
      <c r="R1313" s="432"/>
      <c r="S1313" s="432"/>
      <c r="T1313" s="432"/>
      <c r="U1313" s="432"/>
      <c r="V1313" s="432"/>
      <c r="W1313" s="432"/>
      <c r="X1313" s="432"/>
      <c r="Y1313" s="432"/>
      <c r="Z1313" s="432"/>
    </row>
    <row r="1314">
      <c r="A1314" s="450">
        <v>45859.0</v>
      </c>
      <c r="B1314" s="489">
        <f>A1314</f>
        <v>45859</v>
      </c>
      <c r="C1314" s="449" t="s">
        <v>1144</v>
      </c>
      <c r="D1314" s="563" t="s">
        <v>208</v>
      </c>
      <c r="E1314" s="564" t="s">
        <v>239</v>
      </c>
      <c r="F1314" s="564"/>
      <c r="G1314" s="564"/>
      <c r="H1314" s="484">
        <f>SUM(G1314:G1315)</f>
        <v>0</v>
      </c>
      <c r="I1314" s="493" t="str">
        <f>IFS(H1314&gt;H1316,"W",H1314&lt;H1316,"L",H1314=H1316,"D")</f>
        <v>D</v>
      </c>
      <c r="J1314" s="459"/>
      <c r="K1314" s="122"/>
      <c r="L1314" s="432"/>
      <c r="M1314" s="432"/>
      <c r="N1314" s="432"/>
      <c r="O1314" s="432"/>
      <c r="P1314" s="432"/>
      <c r="Q1314" s="432"/>
      <c r="R1314" s="432"/>
      <c r="S1314" s="432"/>
      <c r="T1314" s="432"/>
      <c r="U1314" s="432"/>
      <c r="V1314" s="432"/>
      <c r="W1314" s="432"/>
      <c r="X1314" s="432"/>
      <c r="Y1314" s="432"/>
      <c r="Z1314" s="432"/>
    </row>
    <row r="1315">
      <c r="A1315" s="450">
        <v>45859.0</v>
      </c>
      <c r="B1315" s="440"/>
      <c r="C1315" s="440"/>
      <c r="D1315" s="490"/>
      <c r="E1315" s="130" t="s">
        <v>239</v>
      </c>
      <c r="F1315" s="130"/>
      <c r="G1315" s="130"/>
      <c r="H1315" s="443"/>
      <c r="I1315" s="443"/>
      <c r="J1315" s="443"/>
      <c r="K1315" s="122"/>
      <c r="L1315" s="432"/>
      <c r="M1315" s="432"/>
      <c r="N1315" s="432"/>
      <c r="O1315" s="432"/>
      <c r="P1315" s="432"/>
      <c r="Q1315" s="432"/>
      <c r="R1315" s="432"/>
      <c r="S1315" s="432"/>
      <c r="T1315" s="432"/>
      <c r="U1315" s="432"/>
      <c r="V1315" s="432"/>
      <c r="W1315" s="432"/>
      <c r="X1315" s="432"/>
      <c r="Y1315" s="432"/>
      <c r="Z1315" s="432"/>
    </row>
    <row r="1316">
      <c r="A1316" s="450">
        <v>45859.0</v>
      </c>
      <c r="B1316" s="440"/>
      <c r="C1316" s="440"/>
      <c r="D1316" s="563" t="s">
        <v>313</v>
      </c>
      <c r="E1316" s="171" t="s">
        <v>392</v>
      </c>
      <c r="F1316" s="564"/>
      <c r="G1316" s="564"/>
      <c r="H1316" s="484">
        <f>SUM(G1316:G1317)</f>
        <v>0</v>
      </c>
      <c r="I1316" s="493" t="str">
        <f>IFS(H1316&gt;H1314,"W",H1316&lt;H1314,"L",H1316=H1314,"D")</f>
        <v>D</v>
      </c>
      <c r="J1316" s="459"/>
      <c r="K1316" s="122"/>
      <c r="L1316" s="432"/>
      <c r="M1316" s="432"/>
      <c r="N1316" s="432"/>
      <c r="O1316" s="432"/>
      <c r="P1316" s="432"/>
      <c r="Q1316" s="432"/>
      <c r="R1316" s="432"/>
      <c r="S1316" s="432"/>
      <c r="T1316" s="432"/>
      <c r="U1316" s="432"/>
      <c r="V1316" s="432"/>
      <c r="W1316" s="432"/>
      <c r="X1316" s="432"/>
      <c r="Y1316" s="432"/>
      <c r="Z1316" s="432"/>
    </row>
    <row r="1317">
      <c r="A1317" s="450">
        <v>45859.0</v>
      </c>
      <c r="B1317" s="443"/>
      <c r="C1317" s="443"/>
      <c r="D1317" s="490"/>
      <c r="E1317" s="565" t="s">
        <v>363</v>
      </c>
      <c r="F1317" s="130"/>
      <c r="G1317" s="130"/>
      <c r="H1317" s="443"/>
      <c r="I1317" s="443"/>
      <c r="J1317" s="443"/>
      <c r="K1317" s="122"/>
      <c r="L1317" s="432"/>
      <c r="M1317" s="432"/>
      <c r="N1317" s="432"/>
      <c r="O1317" s="432"/>
      <c r="P1317" s="432"/>
      <c r="Q1317" s="432"/>
      <c r="R1317" s="432"/>
      <c r="S1317" s="432"/>
      <c r="T1317" s="432"/>
      <c r="U1317" s="432"/>
      <c r="V1317" s="432"/>
      <c r="W1317" s="432"/>
      <c r="X1317" s="432"/>
      <c r="Y1317" s="432"/>
      <c r="Z1317" s="432"/>
    </row>
    <row r="1318">
      <c r="A1318" s="450">
        <v>45859.0</v>
      </c>
      <c r="B1318" s="489">
        <f>A1318</f>
        <v>45859</v>
      </c>
      <c r="C1318" s="449" t="s">
        <v>1147</v>
      </c>
      <c r="D1318" s="563" t="s">
        <v>174</v>
      </c>
      <c r="E1318" s="207" t="s">
        <v>251</v>
      </c>
      <c r="F1318" s="564"/>
      <c r="G1318" s="564"/>
      <c r="H1318" s="484">
        <f>SUM(G1318:G1319)</f>
        <v>0</v>
      </c>
      <c r="I1318" s="493" t="str">
        <f>IFS(H1318&gt;H1320,"W",H1318&lt;H1320,"L",H1318=H1320,"D")</f>
        <v>D</v>
      </c>
      <c r="J1318" s="459"/>
      <c r="K1318" s="122"/>
      <c r="L1318" s="432"/>
      <c r="M1318" s="432"/>
      <c r="N1318" s="432"/>
      <c r="O1318" s="432"/>
      <c r="P1318" s="432"/>
      <c r="Q1318" s="432"/>
      <c r="R1318" s="432"/>
      <c r="S1318" s="432"/>
      <c r="T1318" s="432"/>
      <c r="U1318" s="432"/>
      <c r="V1318" s="432"/>
      <c r="W1318" s="432"/>
      <c r="X1318" s="432"/>
      <c r="Y1318" s="432"/>
      <c r="Z1318" s="432"/>
    </row>
    <row r="1319">
      <c r="A1319" s="450">
        <v>45859.0</v>
      </c>
      <c r="B1319" s="440"/>
      <c r="C1319" s="440"/>
      <c r="D1319" s="490"/>
      <c r="E1319" s="207" t="s">
        <v>556</v>
      </c>
      <c r="F1319" s="130"/>
      <c r="G1319" s="130"/>
      <c r="H1319" s="443"/>
      <c r="I1319" s="443"/>
      <c r="J1319" s="443"/>
      <c r="K1319" s="122"/>
      <c r="L1319" s="432"/>
      <c r="M1319" s="432"/>
      <c r="N1319" s="432"/>
      <c r="O1319" s="432"/>
      <c r="P1319" s="432"/>
      <c r="Q1319" s="432"/>
      <c r="R1319" s="432"/>
      <c r="S1319" s="432"/>
      <c r="T1319" s="432"/>
      <c r="U1319" s="432"/>
      <c r="V1319" s="432"/>
      <c r="W1319" s="432"/>
      <c r="X1319" s="432"/>
      <c r="Y1319" s="432"/>
      <c r="Z1319" s="432"/>
    </row>
    <row r="1320">
      <c r="A1320" s="450">
        <v>45859.0</v>
      </c>
      <c r="B1320" s="440"/>
      <c r="C1320" s="440"/>
      <c r="D1320" s="563" t="s">
        <v>313</v>
      </c>
      <c r="E1320" s="171" t="s">
        <v>392</v>
      </c>
      <c r="F1320" s="564"/>
      <c r="G1320" s="564"/>
      <c r="H1320" s="484">
        <f>SUM(G1320:G1321)</f>
        <v>0</v>
      </c>
      <c r="I1320" s="493" t="str">
        <f>IFS(H1320&gt;H1318,"W",H1320&lt;H1318,"L",H1320=H1318,"D")</f>
        <v>D</v>
      </c>
      <c r="J1320" s="459"/>
      <c r="K1320" s="122"/>
      <c r="L1320" s="432"/>
      <c r="M1320" s="432"/>
      <c r="N1320" s="432"/>
      <c r="O1320" s="432"/>
      <c r="P1320" s="432"/>
      <c r="Q1320" s="432"/>
      <c r="R1320" s="432"/>
      <c r="S1320" s="432"/>
      <c r="T1320" s="432"/>
      <c r="U1320" s="432"/>
      <c r="V1320" s="432"/>
      <c r="W1320" s="432"/>
      <c r="X1320" s="432"/>
      <c r="Y1320" s="432"/>
      <c r="Z1320" s="432"/>
    </row>
    <row r="1321">
      <c r="A1321" s="450">
        <v>45859.0</v>
      </c>
      <c r="B1321" s="443"/>
      <c r="C1321" s="443"/>
      <c r="D1321" s="490"/>
      <c r="E1321" s="565" t="s">
        <v>363</v>
      </c>
      <c r="F1321" s="130"/>
      <c r="G1321" s="130"/>
      <c r="H1321" s="443"/>
      <c r="I1321" s="443"/>
      <c r="J1321" s="443"/>
      <c r="K1321" s="122"/>
      <c r="L1321" s="432"/>
      <c r="M1321" s="432"/>
      <c r="N1321" s="432"/>
      <c r="O1321" s="432"/>
      <c r="P1321" s="432"/>
      <c r="Q1321" s="432"/>
      <c r="R1321" s="432"/>
      <c r="S1321" s="432"/>
      <c r="T1321" s="432"/>
      <c r="U1321" s="432"/>
      <c r="V1321" s="432"/>
      <c r="W1321" s="432"/>
      <c r="X1321" s="432"/>
      <c r="Y1321" s="432"/>
      <c r="Z1321" s="432"/>
    </row>
    <row r="1322">
      <c r="A1322" s="450">
        <v>45859.0</v>
      </c>
      <c r="B1322" s="489">
        <f>A1322</f>
        <v>45859</v>
      </c>
      <c r="C1322" s="449" t="s">
        <v>1149</v>
      </c>
      <c r="D1322" s="563" t="s">
        <v>161</v>
      </c>
      <c r="E1322" s="566" t="s">
        <v>374</v>
      </c>
      <c r="F1322" s="564"/>
      <c r="G1322" s="564"/>
      <c r="H1322" s="484">
        <f>SUM(G1322:G1323)</f>
        <v>0</v>
      </c>
      <c r="I1322" s="493" t="str">
        <f>IFS(H1322&gt;H1324,"W",H1322&lt;H1324,"L",H1322=H1324,"D")</f>
        <v>D</v>
      </c>
      <c r="J1322" s="459"/>
      <c r="K1322" s="122"/>
      <c r="L1322" s="432"/>
      <c r="M1322" s="432"/>
      <c r="N1322" s="432"/>
      <c r="O1322" s="432"/>
      <c r="P1322" s="432"/>
      <c r="Q1322" s="432"/>
      <c r="R1322" s="432"/>
      <c r="S1322" s="432"/>
      <c r="T1322" s="432"/>
      <c r="U1322" s="432"/>
      <c r="V1322" s="432"/>
      <c r="W1322" s="432"/>
      <c r="X1322" s="432"/>
      <c r="Y1322" s="432"/>
      <c r="Z1322" s="432"/>
    </row>
    <row r="1323">
      <c r="A1323" s="450">
        <v>45859.0</v>
      </c>
      <c r="B1323" s="440"/>
      <c r="C1323" s="440"/>
      <c r="D1323" s="490"/>
      <c r="E1323" s="566" t="s">
        <v>375</v>
      </c>
      <c r="F1323" s="130"/>
      <c r="G1323" s="130"/>
      <c r="H1323" s="443"/>
      <c r="I1323" s="443"/>
      <c r="J1323" s="443"/>
      <c r="K1323" s="122"/>
      <c r="L1323" s="432"/>
      <c r="M1323" s="432"/>
      <c r="N1323" s="432"/>
      <c r="O1323" s="432"/>
      <c r="P1323" s="432"/>
      <c r="Q1323" s="432"/>
      <c r="R1323" s="432"/>
      <c r="S1323" s="432"/>
      <c r="T1323" s="432"/>
      <c r="U1323" s="432"/>
      <c r="V1323" s="432"/>
      <c r="W1323" s="432"/>
      <c r="X1323" s="432"/>
      <c r="Y1323" s="432"/>
      <c r="Z1323" s="432"/>
    </row>
    <row r="1324">
      <c r="A1324" s="450">
        <v>45859.0</v>
      </c>
      <c r="B1324" s="440"/>
      <c r="C1324" s="440"/>
      <c r="D1324" s="563" t="s">
        <v>313</v>
      </c>
      <c r="E1324" s="171" t="s">
        <v>392</v>
      </c>
      <c r="F1324" s="564"/>
      <c r="G1324" s="564"/>
      <c r="H1324" s="484">
        <f>SUM(G1324:G1325)</f>
        <v>0</v>
      </c>
      <c r="I1324" s="493" t="str">
        <f>IFS(H1324&gt;H1322,"W",H1324&lt;H1322,"L",H1324=H1322,"D")</f>
        <v>D</v>
      </c>
      <c r="J1324" s="459"/>
      <c r="K1324" s="122"/>
      <c r="L1324" s="432"/>
      <c r="M1324" s="432"/>
      <c r="N1324" s="432"/>
      <c r="O1324" s="432"/>
      <c r="P1324" s="432"/>
      <c r="Q1324" s="432"/>
      <c r="R1324" s="432"/>
      <c r="S1324" s="432"/>
      <c r="T1324" s="432"/>
      <c r="U1324" s="432"/>
      <c r="V1324" s="432"/>
      <c r="W1324" s="432"/>
      <c r="X1324" s="432"/>
      <c r="Y1324" s="432"/>
      <c r="Z1324" s="432"/>
    </row>
    <row r="1325">
      <c r="A1325" s="450">
        <v>45859.0</v>
      </c>
      <c r="B1325" s="443"/>
      <c r="C1325" s="443"/>
      <c r="D1325" s="490"/>
      <c r="E1325" s="565" t="s">
        <v>363</v>
      </c>
      <c r="F1325" s="130"/>
      <c r="G1325" s="130"/>
      <c r="H1325" s="443"/>
      <c r="I1325" s="443"/>
      <c r="J1325" s="443"/>
      <c r="K1325" s="122"/>
      <c r="L1325" s="432"/>
      <c r="M1325" s="432"/>
      <c r="N1325" s="432"/>
      <c r="O1325" s="432"/>
      <c r="P1325" s="432"/>
      <c r="Q1325" s="432"/>
      <c r="R1325" s="432"/>
      <c r="S1325" s="432"/>
      <c r="T1325" s="432"/>
      <c r="U1325" s="432"/>
      <c r="V1325" s="432"/>
      <c r="W1325" s="432"/>
      <c r="X1325" s="432"/>
      <c r="Y1325" s="432"/>
      <c r="Z1325" s="432"/>
    </row>
    <row r="1326">
      <c r="A1326" s="450">
        <v>45859.0</v>
      </c>
      <c r="B1326" s="489">
        <f>A1326</f>
        <v>45859</v>
      </c>
      <c r="C1326" s="449" t="s">
        <v>1152</v>
      </c>
      <c r="D1326" s="563" t="s">
        <v>404</v>
      </c>
      <c r="E1326" s="564" t="s">
        <v>405</v>
      </c>
      <c r="F1326" s="564"/>
      <c r="G1326" s="564"/>
      <c r="H1326" s="484">
        <f>SUM(G1326:G1327)</f>
        <v>0</v>
      </c>
      <c r="I1326" s="493" t="str">
        <f>IFS(H1326&gt;H1328,"W",H1326&lt;H1328,"L",H1326=H1328,"D")</f>
        <v>D</v>
      </c>
      <c r="J1326" s="459"/>
      <c r="K1326" s="122"/>
      <c r="L1326" s="432"/>
      <c r="M1326" s="432"/>
      <c r="N1326" s="432"/>
      <c r="O1326" s="432"/>
      <c r="P1326" s="432"/>
      <c r="Q1326" s="432"/>
      <c r="R1326" s="432"/>
      <c r="S1326" s="432"/>
      <c r="T1326" s="432"/>
      <c r="U1326" s="432"/>
      <c r="V1326" s="432"/>
      <c r="W1326" s="432"/>
      <c r="X1326" s="432"/>
      <c r="Y1326" s="432"/>
      <c r="Z1326" s="432"/>
    </row>
    <row r="1327">
      <c r="A1327" s="450">
        <v>45859.0</v>
      </c>
      <c r="B1327" s="440"/>
      <c r="C1327" s="440"/>
      <c r="D1327" s="490"/>
      <c r="E1327" s="130" t="s">
        <v>405</v>
      </c>
      <c r="F1327" s="130"/>
      <c r="G1327" s="130"/>
      <c r="H1327" s="443"/>
      <c r="I1327" s="443"/>
      <c r="J1327" s="443"/>
      <c r="K1327" s="122"/>
      <c r="L1327" s="432"/>
      <c r="M1327" s="432"/>
      <c r="N1327" s="432"/>
      <c r="O1327" s="432"/>
      <c r="P1327" s="432"/>
      <c r="Q1327" s="432"/>
      <c r="R1327" s="432"/>
      <c r="S1327" s="432"/>
      <c r="T1327" s="432"/>
      <c r="U1327" s="432"/>
      <c r="V1327" s="432"/>
      <c r="W1327" s="432"/>
      <c r="X1327" s="432"/>
      <c r="Y1327" s="432"/>
      <c r="Z1327" s="432"/>
    </row>
    <row r="1328">
      <c r="A1328" s="450">
        <v>45859.0</v>
      </c>
      <c r="B1328" s="440"/>
      <c r="C1328" s="440"/>
      <c r="D1328" s="563" t="s">
        <v>313</v>
      </c>
      <c r="E1328" s="171" t="s">
        <v>392</v>
      </c>
      <c r="F1328" s="564"/>
      <c r="G1328" s="564"/>
      <c r="H1328" s="484">
        <f>SUM(G1328:G1329)</f>
        <v>0</v>
      </c>
      <c r="I1328" s="493" t="str">
        <f>IFS(H1328&gt;H1326,"W",H1328&lt;H1326,"L",H1328=H1326,"D")</f>
        <v>D</v>
      </c>
      <c r="J1328" s="459"/>
      <c r="K1328" s="122"/>
      <c r="L1328" s="432"/>
      <c r="M1328" s="432"/>
      <c r="N1328" s="432"/>
      <c r="O1328" s="432"/>
      <c r="P1328" s="432"/>
      <c r="Q1328" s="432"/>
      <c r="R1328" s="432"/>
      <c r="S1328" s="432"/>
      <c r="T1328" s="432"/>
      <c r="U1328" s="432"/>
      <c r="V1328" s="432"/>
      <c r="W1328" s="432"/>
      <c r="X1328" s="432"/>
      <c r="Y1328" s="432"/>
      <c r="Z1328" s="432"/>
    </row>
    <row r="1329">
      <c r="A1329" s="450">
        <v>45859.0</v>
      </c>
      <c r="B1329" s="443"/>
      <c r="C1329" s="443"/>
      <c r="D1329" s="490"/>
      <c r="E1329" s="565" t="s">
        <v>363</v>
      </c>
      <c r="F1329" s="130"/>
      <c r="G1329" s="130"/>
      <c r="H1329" s="443"/>
      <c r="I1329" s="443"/>
      <c r="J1329" s="443"/>
      <c r="K1329" s="122"/>
      <c r="L1329" s="432"/>
      <c r="M1329" s="432"/>
      <c r="N1329" s="432"/>
      <c r="O1329" s="432"/>
      <c r="P1329" s="432"/>
      <c r="Q1329" s="432"/>
      <c r="R1329" s="432"/>
      <c r="S1329" s="432"/>
      <c r="T1329" s="432"/>
      <c r="U1329" s="432"/>
      <c r="V1329" s="432"/>
      <c r="W1329" s="432"/>
      <c r="X1329" s="432"/>
      <c r="Y1329" s="432"/>
      <c r="Z1329" s="432"/>
    </row>
    <row r="1330">
      <c r="A1330" s="450">
        <v>45859.0</v>
      </c>
      <c r="B1330" s="489">
        <f>A1330</f>
        <v>45859</v>
      </c>
      <c r="C1330" s="449" t="s">
        <v>1154</v>
      </c>
      <c r="D1330" s="563" t="s">
        <v>139</v>
      </c>
      <c r="E1330" s="567" t="s">
        <v>568</v>
      </c>
      <c r="F1330" s="564"/>
      <c r="G1330" s="564"/>
      <c r="H1330" s="484">
        <f>SUM(G1330:G1331)</f>
        <v>0</v>
      </c>
      <c r="I1330" s="493" t="str">
        <f>IFS(H1330&gt;H1332,"W",H1330&lt;H1332,"L",H1330=H1332,"D")</f>
        <v>D</v>
      </c>
      <c r="J1330" s="459"/>
      <c r="K1330" s="122"/>
      <c r="L1330" s="432"/>
      <c r="M1330" s="432"/>
      <c r="N1330" s="432"/>
      <c r="O1330" s="432"/>
      <c r="P1330" s="432"/>
      <c r="Q1330" s="432"/>
      <c r="R1330" s="432"/>
      <c r="S1330" s="432"/>
      <c r="T1330" s="432"/>
      <c r="U1330" s="432"/>
      <c r="V1330" s="432"/>
      <c r="W1330" s="432"/>
      <c r="X1330" s="432"/>
      <c r="Y1330" s="432"/>
      <c r="Z1330" s="432"/>
    </row>
    <row r="1331">
      <c r="A1331" s="450">
        <v>45859.0</v>
      </c>
      <c r="B1331" s="440"/>
      <c r="C1331" s="440"/>
      <c r="D1331" s="490"/>
      <c r="E1331" s="567" t="s">
        <v>568</v>
      </c>
      <c r="F1331" s="130"/>
      <c r="G1331" s="130"/>
      <c r="H1331" s="443"/>
      <c r="I1331" s="443"/>
      <c r="J1331" s="443"/>
      <c r="K1331" s="122"/>
      <c r="L1331" s="432"/>
      <c r="M1331" s="432"/>
      <c r="N1331" s="432"/>
      <c r="O1331" s="432"/>
      <c r="P1331" s="432"/>
      <c r="Q1331" s="432"/>
      <c r="R1331" s="432"/>
      <c r="S1331" s="432"/>
      <c r="T1331" s="432"/>
      <c r="U1331" s="432"/>
      <c r="V1331" s="432"/>
      <c r="W1331" s="432"/>
      <c r="X1331" s="432"/>
      <c r="Y1331" s="432"/>
      <c r="Z1331" s="432"/>
    </row>
    <row r="1332">
      <c r="A1332" s="450">
        <v>45859.0</v>
      </c>
      <c r="B1332" s="440"/>
      <c r="C1332" s="440"/>
      <c r="D1332" s="563" t="s">
        <v>313</v>
      </c>
      <c r="E1332" s="171" t="s">
        <v>392</v>
      </c>
      <c r="F1332" s="564"/>
      <c r="G1332" s="564"/>
      <c r="H1332" s="484">
        <f>SUM(G1332:G1333)</f>
        <v>0</v>
      </c>
      <c r="I1332" s="493" t="str">
        <f>IFS(H1332&gt;H1330,"W",H1332&lt;H1330,"L",H1332=H1330,"D")</f>
        <v>D</v>
      </c>
      <c r="J1332" s="459"/>
      <c r="K1332" s="122"/>
      <c r="L1332" s="432"/>
      <c r="M1332" s="432"/>
      <c r="N1332" s="432"/>
      <c r="O1332" s="432"/>
      <c r="P1332" s="432"/>
      <c r="Q1332" s="432"/>
      <c r="R1332" s="432"/>
      <c r="S1332" s="432"/>
      <c r="T1332" s="432"/>
      <c r="U1332" s="432"/>
      <c r="V1332" s="432"/>
      <c r="W1332" s="432"/>
      <c r="X1332" s="432"/>
      <c r="Y1332" s="432"/>
      <c r="Z1332" s="432"/>
    </row>
    <row r="1333">
      <c r="A1333" s="450">
        <v>45859.0</v>
      </c>
      <c r="B1333" s="443"/>
      <c r="C1333" s="443"/>
      <c r="D1333" s="490"/>
      <c r="E1333" s="565" t="s">
        <v>363</v>
      </c>
      <c r="F1333" s="130"/>
      <c r="G1333" s="130"/>
      <c r="H1333" s="443"/>
      <c r="I1333" s="443"/>
      <c r="J1333" s="443"/>
      <c r="K1333" s="122"/>
      <c r="L1333" s="432"/>
      <c r="M1333" s="432"/>
      <c r="N1333" s="432"/>
      <c r="O1333" s="432"/>
      <c r="P1333" s="432"/>
      <c r="Q1333" s="432"/>
      <c r="R1333" s="432"/>
      <c r="S1333" s="432"/>
      <c r="T1333" s="432"/>
      <c r="U1333" s="432"/>
      <c r="V1333" s="432"/>
      <c r="W1333" s="432"/>
      <c r="X1333" s="432"/>
      <c r="Y1333" s="432"/>
      <c r="Z1333" s="432"/>
    </row>
    <row r="1334">
      <c r="A1334" s="450">
        <v>45859.0</v>
      </c>
      <c r="B1334" s="489">
        <f>A1334</f>
        <v>45859</v>
      </c>
      <c r="C1334" s="449" t="s">
        <v>1157</v>
      </c>
      <c r="D1334" s="563" t="s">
        <v>188</v>
      </c>
      <c r="E1334" s="564">
        <v>6.73519272E8</v>
      </c>
      <c r="F1334" s="564"/>
      <c r="G1334" s="564"/>
      <c r="H1334" s="484">
        <f>SUM(G1334:G1335)</f>
        <v>0</v>
      </c>
      <c r="I1334" s="493" t="str">
        <f>IFS(H1334&gt;H1336,"W",H1334&lt;H1336,"L",H1334=H1336,"D")</f>
        <v>D</v>
      </c>
      <c r="J1334" s="459"/>
      <c r="K1334" s="122"/>
      <c r="L1334" s="432"/>
      <c r="M1334" s="432"/>
      <c r="N1334" s="432"/>
      <c r="O1334" s="432"/>
      <c r="P1334" s="432"/>
      <c r="Q1334" s="432"/>
      <c r="R1334" s="432"/>
      <c r="S1334" s="432"/>
      <c r="T1334" s="432"/>
      <c r="U1334" s="432"/>
      <c r="V1334" s="432"/>
      <c r="W1334" s="432"/>
      <c r="X1334" s="432"/>
      <c r="Y1334" s="432"/>
      <c r="Z1334" s="432"/>
    </row>
    <row r="1335">
      <c r="A1335" s="450">
        <v>45859.0</v>
      </c>
      <c r="B1335" s="440"/>
      <c r="C1335" s="440"/>
      <c r="D1335" s="490"/>
      <c r="E1335" s="130">
        <v>6.73519272E8</v>
      </c>
      <c r="F1335" s="130"/>
      <c r="G1335" s="130"/>
      <c r="H1335" s="443"/>
      <c r="I1335" s="443"/>
      <c r="J1335" s="443"/>
      <c r="K1335" s="122"/>
      <c r="L1335" s="432"/>
      <c r="M1335" s="432"/>
      <c r="N1335" s="432"/>
      <c r="O1335" s="432"/>
      <c r="P1335" s="432"/>
      <c r="Q1335" s="432"/>
      <c r="R1335" s="432"/>
      <c r="S1335" s="432"/>
      <c r="T1335" s="432"/>
      <c r="U1335" s="432"/>
      <c r="V1335" s="432"/>
      <c r="W1335" s="432"/>
      <c r="X1335" s="432"/>
      <c r="Y1335" s="432"/>
      <c r="Z1335" s="432"/>
    </row>
    <row r="1336">
      <c r="A1336" s="450">
        <v>45859.0</v>
      </c>
      <c r="B1336" s="440"/>
      <c r="C1336" s="440"/>
      <c r="D1336" s="563" t="s">
        <v>170</v>
      </c>
      <c r="E1336" s="165" t="s">
        <v>496</v>
      </c>
      <c r="F1336" s="564"/>
      <c r="G1336" s="564"/>
      <c r="H1336" s="484">
        <f>SUM(G1336:G1337)</f>
        <v>0</v>
      </c>
      <c r="I1336" s="493" t="str">
        <f>IFS(H1336&gt;H1334,"W",H1336&lt;H1334,"L",H1336=H1334,"D")</f>
        <v>D</v>
      </c>
      <c r="J1336" s="459"/>
      <c r="K1336" s="122"/>
      <c r="L1336" s="432"/>
      <c r="M1336" s="432"/>
      <c r="N1336" s="432"/>
      <c r="O1336" s="432"/>
      <c r="P1336" s="432"/>
      <c r="Q1336" s="432"/>
      <c r="R1336" s="432"/>
      <c r="S1336" s="432"/>
      <c r="T1336" s="432"/>
      <c r="U1336" s="432"/>
      <c r="V1336" s="432"/>
      <c r="W1336" s="432"/>
      <c r="X1336" s="432"/>
      <c r="Y1336" s="432"/>
      <c r="Z1336" s="432"/>
    </row>
    <row r="1337">
      <c r="A1337" s="450">
        <v>45859.0</v>
      </c>
      <c r="B1337" s="443"/>
      <c r="C1337" s="443"/>
      <c r="D1337" s="490"/>
      <c r="E1337" s="165" t="s">
        <v>496</v>
      </c>
      <c r="F1337" s="130"/>
      <c r="G1337" s="130"/>
      <c r="H1337" s="443"/>
      <c r="I1337" s="443"/>
      <c r="J1337" s="443"/>
      <c r="K1337" s="122"/>
      <c r="L1337" s="432"/>
      <c r="M1337" s="432"/>
      <c r="N1337" s="432"/>
      <c r="O1337" s="432"/>
      <c r="P1337" s="432"/>
      <c r="Q1337" s="432"/>
      <c r="R1337" s="432"/>
      <c r="S1337" s="432"/>
      <c r="T1337" s="432"/>
      <c r="U1337" s="432"/>
      <c r="V1337" s="432"/>
      <c r="W1337" s="432"/>
      <c r="X1337" s="432"/>
      <c r="Y1337" s="432"/>
      <c r="Z1337" s="432"/>
    </row>
    <row r="1338">
      <c r="A1338" s="450">
        <v>45859.0</v>
      </c>
      <c r="B1338" s="489">
        <f>A1338</f>
        <v>45859</v>
      </c>
      <c r="C1338" s="449" t="s">
        <v>1160</v>
      </c>
      <c r="D1338" s="563" t="s">
        <v>191</v>
      </c>
      <c r="E1338" s="567">
        <v>1.06291129E9</v>
      </c>
      <c r="F1338" s="564"/>
      <c r="G1338" s="564"/>
      <c r="H1338" s="484">
        <f>SUM(G1338:G1339)</f>
        <v>0</v>
      </c>
      <c r="I1338" s="493" t="str">
        <f>IFS(H1338&gt;H1340,"W",H1338&lt;H1340,"L",H1338=H1340,"D")</f>
        <v>D</v>
      </c>
      <c r="J1338" s="459"/>
      <c r="K1338" s="122"/>
      <c r="L1338" s="432"/>
      <c r="M1338" s="432"/>
      <c r="N1338" s="432"/>
      <c r="O1338" s="432"/>
      <c r="P1338" s="432"/>
      <c r="Q1338" s="432"/>
      <c r="R1338" s="432"/>
      <c r="S1338" s="432"/>
      <c r="T1338" s="432"/>
      <c r="U1338" s="432"/>
      <c r="V1338" s="432"/>
      <c r="W1338" s="432"/>
      <c r="X1338" s="432"/>
      <c r="Y1338" s="432"/>
      <c r="Z1338" s="432"/>
    </row>
    <row r="1339">
      <c r="A1339" s="450">
        <v>45859.0</v>
      </c>
      <c r="B1339" s="440"/>
      <c r="C1339" s="440"/>
      <c r="D1339" s="490"/>
      <c r="E1339" s="567" t="s">
        <v>649</v>
      </c>
      <c r="F1339" s="130"/>
      <c r="G1339" s="130"/>
      <c r="H1339" s="443"/>
      <c r="I1339" s="443"/>
      <c r="J1339" s="443"/>
      <c r="K1339" s="122"/>
      <c r="L1339" s="432"/>
      <c r="M1339" s="432"/>
      <c r="N1339" s="432"/>
      <c r="O1339" s="432"/>
      <c r="P1339" s="432"/>
      <c r="Q1339" s="432"/>
      <c r="R1339" s="432"/>
      <c r="S1339" s="432"/>
      <c r="T1339" s="432"/>
      <c r="U1339" s="432"/>
      <c r="V1339" s="432"/>
      <c r="W1339" s="432"/>
      <c r="X1339" s="432"/>
      <c r="Y1339" s="432"/>
      <c r="Z1339" s="432"/>
    </row>
    <row r="1340">
      <c r="A1340" s="450">
        <v>45859.0</v>
      </c>
      <c r="B1340" s="440"/>
      <c r="C1340" s="440"/>
      <c r="D1340" s="563" t="s">
        <v>565</v>
      </c>
      <c r="E1340" s="564" t="s">
        <v>566</v>
      </c>
      <c r="F1340" s="564"/>
      <c r="G1340" s="564"/>
      <c r="H1340" s="484">
        <f>SUM(G1340:G1341)</f>
        <v>0</v>
      </c>
      <c r="I1340" s="493" t="str">
        <f>IFS(H1340&gt;H1338,"W",H1340&lt;H1338,"L",H1340=H1338,"D")</f>
        <v>D</v>
      </c>
      <c r="J1340" s="459"/>
      <c r="K1340" s="122"/>
      <c r="L1340" s="432"/>
      <c r="M1340" s="432"/>
      <c r="N1340" s="432"/>
      <c r="O1340" s="432"/>
      <c r="P1340" s="432"/>
      <c r="Q1340" s="432"/>
      <c r="R1340" s="432"/>
      <c r="S1340" s="432"/>
      <c r="T1340" s="432"/>
      <c r="U1340" s="432"/>
      <c r="V1340" s="432"/>
      <c r="W1340" s="432"/>
      <c r="X1340" s="432"/>
      <c r="Y1340" s="432"/>
      <c r="Z1340" s="432"/>
    </row>
    <row r="1341">
      <c r="A1341" s="450">
        <v>45859.0</v>
      </c>
      <c r="B1341" s="443"/>
      <c r="C1341" s="443"/>
      <c r="D1341" s="490"/>
      <c r="E1341" s="130" t="s">
        <v>566</v>
      </c>
      <c r="F1341" s="130"/>
      <c r="G1341" s="130"/>
      <c r="H1341" s="443"/>
      <c r="I1341" s="443"/>
      <c r="J1341" s="443"/>
      <c r="K1341" s="122"/>
      <c r="L1341" s="432"/>
      <c r="M1341" s="432"/>
      <c r="N1341" s="432"/>
      <c r="O1341" s="432"/>
      <c r="P1341" s="432"/>
      <c r="Q1341" s="432"/>
      <c r="R1341" s="432"/>
      <c r="S1341" s="432"/>
      <c r="T1341" s="432"/>
      <c r="U1341" s="432"/>
      <c r="V1341" s="432"/>
      <c r="W1341" s="432"/>
      <c r="X1341" s="432"/>
      <c r="Y1341" s="432"/>
      <c r="Z1341" s="432"/>
    </row>
    <row r="1342">
      <c r="A1342" s="450">
        <v>45859.0</v>
      </c>
      <c r="B1342" s="489">
        <f>A1342</f>
        <v>45859</v>
      </c>
      <c r="C1342" s="449" t="s">
        <v>1161</v>
      </c>
      <c r="D1342" s="563" t="s">
        <v>134</v>
      </c>
      <c r="E1342" s="564" t="s">
        <v>164</v>
      </c>
      <c r="F1342" s="564"/>
      <c r="G1342" s="564"/>
      <c r="H1342" s="484">
        <f>SUM(G1342:G1343)</f>
        <v>0</v>
      </c>
      <c r="I1342" s="493" t="str">
        <f>IFS(H1342&gt;H1344,"W",H1342&lt;H1344,"L",H1342=H1344,"D")</f>
        <v>D</v>
      </c>
      <c r="J1342" s="459"/>
      <c r="K1342" s="122"/>
      <c r="L1342" s="432"/>
      <c r="M1342" s="432"/>
      <c r="N1342" s="432"/>
      <c r="O1342" s="432"/>
      <c r="P1342" s="432"/>
      <c r="Q1342" s="432"/>
      <c r="R1342" s="432"/>
      <c r="S1342" s="432"/>
      <c r="T1342" s="432"/>
      <c r="U1342" s="432"/>
      <c r="V1342" s="432"/>
      <c r="W1342" s="432"/>
      <c r="X1342" s="432"/>
      <c r="Y1342" s="432"/>
      <c r="Z1342" s="432"/>
    </row>
    <row r="1343">
      <c r="A1343" s="450">
        <v>45859.0</v>
      </c>
      <c r="B1343" s="440"/>
      <c r="C1343" s="440"/>
      <c r="D1343" s="490"/>
      <c r="E1343" s="130" t="s">
        <v>505</v>
      </c>
      <c r="F1343" s="130"/>
      <c r="G1343" s="130"/>
      <c r="H1343" s="443"/>
      <c r="I1343" s="443"/>
      <c r="J1343" s="443"/>
      <c r="K1343" s="122"/>
      <c r="L1343" s="432"/>
      <c r="M1343" s="432"/>
      <c r="N1343" s="432"/>
      <c r="O1343" s="432"/>
      <c r="P1343" s="432"/>
      <c r="Q1343" s="432"/>
      <c r="R1343" s="432"/>
      <c r="S1343" s="432"/>
      <c r="T1343" s="432"/>
      <c r="U1343" s="432"/>
      <c r="V1343" s="432"/>
      <c r="W1343" s="432"/>
      <c r="X1343" s="432"/>
      <c r="Y1343" s="432"/>
      <c r="Z1343" s="432"/>
    </row>
    <row r="1344">
      <c r="A1344" s="450">
        <v>45859.0</v>
      </c>
      <c r="B1344" s="440"/>
      <c r="C1344" s="440"/>
      <c r="D1344" s="563" t="s">
        <v>427</v>
      </c>
      <c r="E1344" s="564" t="s">
        <v>693</v>
      </c>
      <c r="F1344" s="564"/>
      <c r="G1344" s="564"/>
      <c r="H1344" s="484">
        <f>SUM(G1344:G1345)</f>
        <v>0</v>
      </c>
      <c r="I1344" s="493" t="str">
        <f>IFS(H1344&gt;H1342,"W",H1344&lt;H1342,"L",H1344=H1342,"D")</f>
        <v>D</v>
      </c>
      <c r="J1344" s="459"/>
      <c r="K1344" s="122"/>
      <c r="L1344" s="432"/>
      <c r="M1344" s="432"/>
      <c r="N1344" s="432"/>
      <c r="O1344" s="432"/>
      <c r="P1344" s="432"/>
      <c r="Q1344" s="432"/>
      <c r="R1344" s="432"/>
      <c r="S1344" s="432"/>
      <c r="T1344" s="432"/>
      <c r="U1344" s="432"/>
      <c r="V1344" s="432"/>
      <c r="W1344" s="432"/>
      <c r="X1344" s="432"/>
      <c r="Y1344" s="432"/>
      <c r="Z1344" s="432"/>
    </row>
    <row r="1345">
      <c r="A1345" s="450">
        <v>45859.0</v>
      </c>
      <c r="B1345" s="443"/>
      <c r="C1345" s="443"/>
      <c r="D1345" s="490"/>
      <c r="E1345" s="130" t="s">
        <v>449</v>
      </c>
      <c r="F1345" s="130"/>
      <c r="G1345" s="130"/>
      <c r="H1345" s="443"/>
      <c r="I1345" s="443"/>
      <c r="J1345" s="443"/>
      <c r="K1345" s="122"/>
      <c r="L1345" s="432"/>
      <c r="M1345" s="432"/>
      <c r="N1345" s="432"/>
      <c r="O1345" s="432"/>
      <c r="P1345" s="432"/>
      <c r="Q1345" s="432"/>
      <c r="R1345" s="432"/>
      <c r="S1345" s="432"/>
      <c r="T1345" s="432"/>
      <c r="U1345" s="432"/>
      <c r="V1345" s="432"/>
      <c r="W1345" s="432"/>
      <c r="X1345" s="432"/>
      <c r="Y1345" s="432"/>
      <c r="Z1345" s="432"/>
    </row>
    <row r="1346">
      <c r="A1346" s="450">
        <v>45859.0</v>
      </c>
      <c r="B1346" s="489">
        <f>A1346</f>
        <v>45859</v>
      </c>
      <c r="C1346" s="449" t="s">
        <v>1163</v>
      </c>
      <c r="D1346" s="563" t="s">
        <v>149</v>
      </c>
      <c r="E1346" s="174" t="s">
        <v>526</v>
      </c>
      <c r="F1346" s="564"/>
      <c r="G1346" s="564"/>
      <c r="H1346" s="484">
        <f>SUM(G1346:G1347)</f>
        <v>0</v>
      </c>
      <c r="I1346" s="493" t="str">
        <f>IFS(H1346&gt;H1348,"W",H1346&lt;H1348,"L",H1346=H1348,"D")</f>
        <v>D</v>
      </c>
      <c r="J1346" s="459"/>
      <c r="K1346" s="122"/>
      <c r="L1346" s="432"/>
      <c r="M1346" s="432"/>
      <c r="N1346" s="432"/>
      <c r="O1346" s="432"/>
      <c r="P1346" s="432"/>
      <c r="Q1346" s="432"/>
      <c r="R1346" s="432"/>
      <c r="S1346" s="432"/>
      <c r="T1346" s="432"/>
      <c r="U1346" s="432"/>
      <c r="V1346" s="432"/>
      <c r="W1346" s="432"/>
      <c r="X1346" s="432"/>
      <c r="Y1346" s="432"/>
      <c r="Z1346" s="432"/>
    </row>
    <row r="1347">
      <c r="A1347" s="450">
        <v>45859.0</v>
      </c>
      <c r="B1347" s="440"/>
      <c r="C1347" s="440"/>
      <c r="D1347" s="490"/>
      <c r="E1347" s="568" t="s">
        <v>1076</v>
      </c>
      <c r="F1347" s="130"/>
      <c r="G1347" s="130"/>
      <c r="H1347" s="443"/>
      <c r="I1347" s="443"/>
      <c r="J1347" s="443"/>
      <c r="K1347" s="122"/>
      <c r="L1347" s="432"/>
      <c r="M1347" s="432"/>
      <c r="N1347" s="432"/>
      <c r="O1347" s="432"/>
      <c r="P1347" s="432"/>
      <c r="Q1347" s="432"/>
      <c r="R1347" s="432"/>
      <c r="S1347" s="432"/>
      <c r="T1347" s="432"/>
      <c r="U1347" s="432"/>
      <c r="V1347" s="432"/>
      <c r="W1347" s="432"/>
      <c r="X1347" s="432"/>
      <c r="Y1347" s="432"/>
      <c r="Z1347" s="432"/>
    </row>
    <row r="1348">
      <c r="A1348" s="450">
        <v>45859.0</v>
      </c>
      <c r="B1348" s="440"/>
      <c r="C1348" s="440"/>
      <c r="D1348" s="563" t="s">
        <v>205</v>
      </c>
      <c r="E1348" s="564" t="s">
        <v>206</v>
      </c>
      <c r="F1348" s="564"/>
      <c r="G1348" s="564"/>
      <c r="H1348" s="484">
        <f>SUM(G1348:G1349)</f>
        <v>0</v>
      </c>
      <c r="I1348" s="493" t="str">
        <f>IFS(H1348&gt;H1346,"W",H1348&lt;H1346,"L",H1348=H1346,"D")</f>
        <v>D</v>
      </c>
      <c r="J1348" s="459"/>
      <c r="K1348" s="122"/>
      <c r="L1348" s="432"/>
      <c r="M1348" s="432"/>
      <c r="N1348" s="432"/>
      <c r="O1348" s="432"/>
      <c r="P1348" s="432"/>
      <c r="Q1348" s="432"/>
      <c r="R1348" s="432"/>
      <c r="S1348" s="432"/>
      <c r="T1348" s="432"/>
      <c r="U1348" s="432"/>
      <c r="V1348" s="432"/>
      <c r="W1348" s="432"/>
      <c r="X1348" s="432"/>
      <c r="Y1348" s="432"/>
      <c r="Z1348" s="432"/>
    </row>
    <row r="1349">
      <c r="A1349" s="450">
        <v>45859.0</v>
      </c>
      <c r="B1349" s="443"/>
      <c r="C1349" s="443"/>
      <c r="D1349" s="490"/>
      <c r="E1349" s="130">
        <v>8.2914406E8</v>
      </c>
      <c r="F1349" s="130"/>
      <c r="G1349" s="130"/>
      <c r="H1349" s="443"/>
      <c r="I1349" s="443"/>
      <c r="J1349" s="443"/>
      <c r="K1349" s="122"/>
      <c r="L1349" s="432"/>
      <c r="M1349" s="432"/>
      <c r="N1349" s="432"/>
      <c r="O1349" s="432"/>
      <c r="P1349" s="432"/>
      <c r="Q1349" s="432"/>
      <c r="R1349" s="432"/>
      <c r="S1349" s="432"/>
      <c r="T1349" s="432"/>
      <c r="U1349" s="432"/>
      <c r="V1349" s="432"/>
      <c r="W1349" s="432"/>
      <c r="X1349" s="432"/>
      <c r="Y1349" s="432"/>
      <c r="Z1349" s="432"/>
    </row>
    <row r="1350">
      <c r="A1350" s="450">
        <v>45859.0</v>
      </c>
      <c r="B1350" s="489">
        <f>A1350</f>
        <v>45859</v>
      </c>
      <c r="C1350" s="449" t="s">
        <v>1166</v>
      </c>
      <c r="D1350" s="563" t="s">
        <v>134</v>
      </c>
      <c r="E1350" s="564" t="s">
        <v>226</v>
      </c>
      <c r="F1350" s="564"/>
      <c r="G1350" s="564"/>
      <c r="H1350" s="484">
        <f>SUM(G1350:G1351)</f>
        <v>0</v>
      </c>
      <c r="I1350" s="493" t="str">
        <f>IFS(H1350&gt;H1352,"W",H1350&lt;H1352,"L",H1350=H1352,"D")</f>
        <v>D</v>
      </c>
      <c r="J1350" s="459"/>
      <c r="K1350" s="122"/>
      <c r="L1350" s="432"/>
      <c r="M1350" s="432"/>
      <c r="N1350" s="432"/>
      <c r="O1350" s="432"/>
      <c r="P1350" s="432"/>
      <c r="Q1350" s="432"/>
      <c r="R1350" s="432"/>
      <c r="S1350" s="432"/>
      <c r="T1350" s="432"/>
      <c r="U1350" s="432"/>
      <c r="V1350" s="432"/>
      <c r="W1350" s="432"/>
      <c r="X1350" s="432"/>
      <c r="Y1350" s="432"/>
      <c r="Z1350" s="432"/>
    </row>
    <row r="1351">
      <c r="A1351" s="450">
        <v>45859.0</v>
      </c>
      <c r="B1351" s="440"/>
      <c r="C1351" s="440"/>
      <c r="D1351" s="490"/>
      <c r="E1351" s="130" t="s">
        <v>226</v>
      </c>
      <c r="F1351" s="130"/>
      <c r="G1351" s="130"/>
      <c r="H1351" s="443"/>
      <c r="I1351" s="443"/>
      <c r="J1351" s="443"/>
      <c r="K1351" s="122"/>
      <c r="L1351" s="432"/>
      <c r="M1351" s="432"/>
      <c r="N1351" s="432"/>
      <c r="O1351" s="432"/>
      <c r="P1351" s="432"/>
      <c r="Q1351" s="432"/>
      <c r="R1351" s="432"/>
      <c r="S1351" s="432"/>
      <c r="T1351" s="432"/>
      <c r="U1351" s="432"/>
      <c r="V1351" s="432"/>
      <c r="W1351" s="432"/>
      <c r="X1351" s="432"/>
      <c r="Y1351" s="432"/>
      <c r="Z1351" s="432"/>
    </row>
    <row r="1352">
      <c r="A1352" s="450">
        <v>45859.0</v>
      </c>
      <c r="B1352" s="440"/>
      <c r="C1352" s="440"/>
      <c r="D1352" s="563" t="s">
        <v>570</v>
      </c>
      <c r="E1352" s="564" t="s">
        <v>571</v>
      </c>
      <c r="F1352" s="564"/>
      <c r="G1352" s="564"/>
      <c r="H1352" s="484">
        <f>SUM(G1352:G1353)</f>
        <v>0</v>
      </c>
      <c r="I1352" s="493" t="str">
        <f>IFS(H1352&gt;H1350,"W",H1352&lt;H1350,"L",H1352=H1350,"D")</f>
        <v>D</v>
      </c>
      <c r="J1352" s="459"/>
      <c r="K1352" s="122"/>
      <c r="L1352" s="432"/>
      <c r="M1352" s="432"/>
      <c r="N1352" s="432"/>
      <c r="O1352" s="432"/>
      <c r="P1352" s="432"/>
      <c r="Q1352" s="432"/>
      <c r="R1352" s="432"/>
      <c r="S1352" s="432"/>
      <c r="T1352" s="432"/>
      <c r="U1352" s="432"/>
      <c r="V1352" s="432"/>
      <c r="W1352" s="432"/>
      <c r="X1352" s="432"/>
      <c r="Y1352" s="432"/>
      <c r="Z1352" s="432"/>
    </row>
    <row r="1353">
      <c r="A1353" s="450">
        <v>45859.0</v>
      </c>
      <c r="B1353" s="443"/>
      <c r="C1353" s="443"/>
      <c r="D1353" s="490"/>
      <c r="E1353" s="130" t="s">
        <v>571</v>
      </c>
      <c r="F1353" s="130"/>
      <c r="G1353" s="130"/>
      <c r="H1353" s="443"/>
      <c r="I1353" s="443"/>
      <c r="J1353" s="443"/>
      <c r="K1353" s="122"/>
      <c r="L1353" s="432"/>
      <c r="M1353" s="432"/>
      <c r="N1353" s="432"/>
      <c r="O1353" s="432"/>
      <c r="P1353" s="432"/>
      <c r="Q1353" s="432"/>
      <c r="R1353" s="432"/>
      <c r="S1353" s="432"/>
      <c r="T1353" s="432"/>
      <c r="U1353" s="432"/>
      <c r="V1353" s="432"/>
      <c r="W1353" s="432"/>
      <c r="X1353" s="432"/>
      <c r="Y1353" s="432"/>
      <c r="Z1353" s="432"/>
    </row>
    <row r="1354">
      <c r="A1354" s="450">
        <v>45859.0</v>
      </c>
      <c r="B1354" s="489">
        <f>A1354</f>
        <v>45859</v>
      </c>
      <c r="C1354" s="449" t="s">
        <v>1170</v>
      </c>
      <c r="D1354" s="563" t="s">
        <v>210</v>
      </c>
      <c r="E1354" s="564" t="s">
        <v>458</v>
      </c>
      <c r="F1354" s="564"/>
      <c r="G1354" s="564"/>
      <c r="H1354" s="484">
        <f>SUM(G1354:G1355)</f>
        <v>0</v>
      </c>
      <c r="I1354" s="493" t="str">
        <f>IFS(H1354&gt;H1356,"W",H1354&lt;H1356,"L",H1354=H1356,"D")</f>
        <v>D</v>
      </c>
      <c r="J1354" s="459"/>
      <c r="K1354" s="122"/>
      <c r="L1354" s="432"/>
      <c r="M1354" s="432"/>
      <c r="N1354" s="432"/>
      <c r="O1354" s="432"/>
      <c r="P1354" s="432"/>
      <c r="Q1354" s="432"/>
      <c r="R1354" s="432"/>
      <c r="S1354" s="432"/>
      <c r="T1354" s="432"/>
      <c r="U1354" s="432"/>
      <c r="V1354" s="432"/>
      <c r="W1354" s="432"/>
      <c r="X1354" s="432"/>
      <c r="Y1354" s="432"/>
      <c r="Z1354" s="432"/>
    </row>
    <row r="1355">
      <c r="A1355" s="450">
        <v>45859.0</v>
      </c>
      <c r="B1355" s="440"/>
      <c r="C1355" s="440"/>
      <c r="D1355" s="490"/>
      <c r="E1355" s="130" t="s">
        <v>458</v>
      </c>
      <c r="F1355" s="130"/>
      <c r="G1355" s="130"/>
      <c r="H1355" s="443"/>
      <c r="I1355" s="443"/>
      <c r="J1355" s="443"/>
      <c r="K1355" s="122"/>
      <c r="L1355" s="432"/>
      <c r="M1355" s="432"/>
      <c r="N1355" s="432"/>
      <c r="O1355" s="432"/>
      <c r="P1355" s="432"/>
      <c r="Q1355" s="432"/>
      <c r="R1355" s="432"/>
      <c r="S1355" s="432"/>
      <c r="T1355" s="432"/>
      <c r="U1355" s="432"/>
      <c r="V1355" s="432"/>
      <c r="W1355" s="432"/>
      <c r="X1355" s="432"/>
      <c r="Y1355" s="432"/>
      <c r="Z1355" s="432"/>
    </row>
    <row r="1356">
      <c r="A1356" s="450">
        <v>45859.0</v>
      </c>
      <c r="B1356" s="440"/>
      <c r="C1356" s="440"/>
      <c r="D1356" s="563" t="s">
        <v>191</v>
      </c>
      <c r="E1356" s="567" t="s">
        <v>551</v>
      </c>
      <c r="F1356" s="564"/>
      <c r="G1356" s="564"/>
      <c r="H1356" s="484">
        <f>SUM(G1356:G1357)</f>
        <v>0</v>
      </c>
      <c r="I1356" s="493" t="str">
        <f>IFS(H1356&gt;H1354,"W",H1356&lt;H1354,"L",H1356=H1354,"D")</f>
        <v>D</v>
      </c>
      <c r="J1356" s="459"/>
      <c r="K1356" s="122"/>
      <c r="L1356" s="432"/>
      <c r="M1356" s="432"/>
      <c r="N1356" s="432"/>
      <c r="O1356" s="432"/>
      <c r="P1356" s="432"/>
      <c r="Q1356" s="432"/>
      <c r="R1356" s="432"/>
      <c r="S1356" s="432"/>
      <c r="T1356" s="432"/>
      <c r="U1356" s="432"/>
      <c r="V1356" s="432"/>
      <c r="W1356" s="432"/>
      <c r="X1356" s="432"/>
      <c r="Y1356" s="432"/>
      <c r="Z1356" s="432"/>
    </row>
    <row r="1357">
      <c r="A1357" s="450">
        <v>45859.0</v>
      </c>
      <c r="B1357" s="443"/>
      <c r="C1357" s="443"/>
      <c r="D1357" s="490"/>
      <c r="E1357" s="567" t="s">
        <v>722</v>
      </c>
      <c r="F1357" s="130"/>
      <c r="G1357" s="130"/>
      <c r="H1357" s="443"/>
      <c r="I1357" s="443"/>
      <c r="J1357" s="443"/>
      <c r="K1357" s="122"/>
      <c r="L1357" s="432"/>
      <c r="M1357" s="432"/>
      <c r="N1357" s="432"/>
      <c r="O1357" s="432"/>
      <c r="P1357" s="432"/>
      <c r="Q1357" s="432"/>
      <c r="R1357" s="432"/>
      <c r="S1357" s="432"/>
      <c r="T1357" s="432"/>
      <c r="U1357" s="432"/>
      <c r="V1357" s="432"/>
      <c r="W1357" s="432"/>
      <c r="X1357" s="432"/>
      <c r="Y1357" s="432"/>
      <c r="Z1357" s="432"/>
    </row>
    <row r="1358">
      <c r="A1358" s="450">
        <v>45859.0</v>
      </c>
      <c r="B1358" s="489">
        <f>A1358</f>
        <v>45859</v>
      </c>
      <c r="C1358" s="449" t="s">
        <v>1172</v>
      </c>
      <c r="D1358" s="563" t="s">
        <v>255</v>
      </c>
      <c r="E1358" s="564" t="s">
        <v>142</v>
      </c>
      <c r="F1358" s="564"/>
      <c r="G1358" s="564"/>
      <c r="H1358" s="484">
        <f>SUM(G1358:G1359)</f>
        <v>0</v>
      </c>
      <c r="I1358" s="493" t="str">
        <f>IFS(H1358&gt;H1360,"W",H1358&lt;H1360,"L",H1358=H1360,"D")</f>
        <v>D</v>
      </c>
      <c r="J1358" s="459"/>
      <c r="K1358" s="122"/>
      <c r="L1358" s="432"/>
      <c r="M1358" s="432"/>
      <c r="N1358" s="432"/>
      <c r="O1358" s="432"/>
      <c r="P1358" s="432"/>
      <c r="Q1358" s="432"/>
      <c r="R1358" s="432"/>
      <c r="S1358" s="432"/>
      <c r="T1358" s="432"/>
      <c r="U1358" s="432"/>
      <c r="V1358" s="432"/>
      <c r="W1358" s="432"/>
      <c r="X1358" s="432"/>
      <c r="Y1358" s="432"/>
      <c r="Z1358" s="432"/>
    </row>
    <row r="1359">
      <c r="A1359" s="450">
        <v>45859.0</v>
      </c>
      <c r="B1359" s="440"/>
      <c r="C1359" s="440"/>
      <c r="D1359" s="490"/>
      <c r="E1359" s="130" t="s">
        <v>142</v>
      </c>
      <c r="F1359" s="130"/>
      <c r="G1359" s="130"/>
      <c r="H1359" s="443"/>
      <c r="I1359" s="443"/>
      <c r="J1359" s="443"/>
      <c r="K1359" s="122"/>
      <c r="L1359" s="432"/>
      <c r="M1359" s="432"/>
      <c r="N1359" s="432"/>
      <c r="O1359" s="432"/>
      <c r="P1359" s="432"/>
      <c r="Q1359" s="432"/>
      <c r="R1359" s="432"/>
      <c r="S1359" s="432"/>
      <c r="T1359" s="432"/>
      <c r="U1359" s="432"/>
      <c r="V1359" s="432"/>
      <c r="W1359" s="432"/>
      <c r="X1359" s="432"/>
      <c r="Y1359" s="432"/>
      <c r="Z1359" s="432"/>
    </row>
    <row r="1360">
      <c r="A1360" s="450">
        <v>45859.0</v>
      </c>
      <c r="B1360" s="440"/>
      <c r="C1360" s="440"/>
      <c r="D1360" s="563" t="s">
        <v>197</v>
      </c>
      <c r="E1360" s="564" t="s">
        <v>447</v>
      </c>
      <c r="F1360" s="564"/>
      <c r="G1360" s="564"/>
      <c r="H1360" s="484">
        <f>SUM(G1360:G1361)</f>
        <v>0</v>
      </c>
      <c r="I1360" s="493" t="str">
        <f>IFS(H1360&gt;H1358,"W",H1360&lt;H1358,"L",H1360=H1358,"D")</f>
        <v>D</v>
      </c>
      <c r="J1360" s="459"/>
      <c r="K1360" s="122"/>
      <c r="L1360" s="432"/>
      <c r="M1360" s="432"/>
      <c r="N1360" s="432"/>
      <c r="O1360" s="432"/>
      <c r="P1360" s="432"/>
      <c r="Q1360" s="432"/>
      <c r="R1360" s="432"/>
      <c r="S1360" s="432"/>
      <c r="T1360" s="432"/>
      <c r="U1360" s="432"/>
      <c r="V1360" s="432"/>
      <c r="W1360" s="432"/>
      <c r="X1360" s="432"/>
      <c r="Y1360" s="432"/>
      <c r="Z1360" s="432"/>
    </row>
    <row r="1361">
      <c r="A1361" s="450">
        <v>45859.0</v>
      </c>
      <c r="B1361" s="443"/>
      <c r="C1361" s="443"/>
      <c r="D1361" s="490"/>
      <c r="E1361" s="130" t="s">
        <v>447</v>
      </c>
      <c r="F1361" s="130"/>
      <c r="G1361" s="130"/>
      <c r="H1361" s="443"/>
      <c r="I1361" s="443"/>
      <c r="J1361" s="443"/>
      <c r="K1361" s="122"/>
      <c r="L1361" s="432"/>
      <c r="M1361" s="432"/>
      <c r="N1361" s="432"/>
      <c r="O1361" s="432"/>
      <c r="P1361" s="432"/>
      <c r="Q1361" s="432"/>
      <c r="R1361" s="432"/>
      <c r="S1361" s="432"/>
      <c r="T1361" s="432"/>
      <c r="U1361" s="432"/>
      <c r="V1361" s="432"/>
      <c r="W1361" s="432"/>
      <c r="X1361" s="432"/>
      <c r="Y1361" s="432"/>
      <c r="Z1361" s="432"/>
    </row>
    <row r="1362">
      <c r="A1362" s="450">
        <v>45859.0</v>
      </c>
      <c r="B1362" s="489">
        <f>A1362</f>
        <v>45859</v>
      </c>
      <c r="C1362" s="449" t="s">
        <v>1174</v>
      </c>
      <c r="D1362" s="563" t="s">
        <v>313</v>
      </c>
      <c r="E1362" s="171" t="s">
        <v>392</v>
      </c>
      <c r="F1362" s="564"/>
      <c r="G1362" s="564"/>
      <c r="H1362" s="484">
        <f>SUM(G1362:G1363)</f>
        <v>0</v>
      </c>
      <c r="I1362" s="493" t="str">
        <f>IFS(H1362&gt;H1364,"W",H1362&lt;H1364,"L",H1362=H1364,"D")</f>
        <v>D</v>
      </c>
      <c r="J1362" s="459"/>
      <c r="K1362" s="122"/>
      <c r="L1362" s="432"/>
      <c r="M1362" s="432"/>
      <c r="N1362" s="432"/>
      <c r="O1362" s="432"/>
      <c r="P1362" s="432"/>
      <c r="Q1362" s="432"/>
      <c r="R1362" s="432"/>
      <c r="S1362" s="432"/>
      <c r="T1362" s="432"/>
      <c r="U1362" s="432"/>
      <c r="V1362" s="432"/>
      <c r="W1362" s="432"/>
      <c r="X1362" s="432"/>
      <c r="Y1362" s="432"/>
      <c r="Z1362" s="432"/>
    </row>
    <row r="1363">
      <c r="A1363" s="450">
        <v>45859.0</v>
      </c>
      <c r="B1363" s="440"/>
      <c r="C1363" s="440"/>
      <c r="D1363" s="490"/>
      <c r="E1363" s="565" t="s">
        <v>363</v>
      </c>
      <c r="F1363" s="130"/>
      <c r="G1363" s="130"/>
      <c r="H1363" s="443"/>
      <c r="I1363" s="443"/>
      <c r="J1363" s="443"/>
      <c r="K1363" s="122"/>
      <c r="L1363" s="432"/>
      <c r="M1363" s="432"/>
      <c r="N1363" s="432"/>
      <c r="O1363" s="432"/>
      <c r="P1363" s="432"/>
      <c r="Q1363" s="432"/>
      <c r="R1363" s="432"/>
      <c r="S1363" s="432"/>
      <c r="T1363" s="432"/>
      <c r="U1363" s="432"/>
      <c r="V1363" s="432"/>
      <c r="W1363" s="432"/>
      <c r="X1363" s="432"/>
      <c r="Y1363" s="432"/>
      <c r="Z1363" s="432"/>
    </row>
    <row r="1364">
      <c r="A1364" s="450">
        <v>45859.0</v>
      </c>
      <c r="B1364" s="440"/>
      <c r="C1364" s="440"/>
      <c r="D1364" s="563" t="s">
        <v>204</v>
      </c>
      <c r="E1364" s="564" t="s">
        <v>330</v>
      </c>
      <c r="F1364" s="564"/>
      <c r="G1364" s="564"/>
      <c r="H1364" s="484">
        <f>SUM(G1364:G1365)</f>
        <v>0</v>
      </c>
      <c r="I1364" s="493" t="str">
        <f>IFS(H1364&gt;H1362,"W",H1364&lt;H1362,"L",H1364=H1362,"D")</f>
        <v>D</v>
      </c>
      <c r="J1364" s="459"/>
      <c r="K1364" s="122"/>
      <c r="L1364" s="432"/>
      <c r="M1364" s="432"/>
      <c r="N1364" s="432"/>
      <c r="O1364" s="432"/>
      <c r="P1364" s="432"/>
      <c r="Q1364" s="432"/>
      <c r="R1364" s="432"/>
      <c r="S1364" s="432"/>
      <c r="T1364" s="432"/>
      <c r="U1364" s="432"/>
      <c r="V1364" s="432"/>
      <c r="W1364" s="432"/>
      <c r="X1364" s="432"/>
      <c r="Y1364" s="432"/>
      <c r="Z1364" s="432"/>
    </row>
    <row r="1365">
      <c r="A1365" s="450">
        <v>45859.0</v>
      </c>
      <c r="B1365" s="443"/>
      <c r="C1365" s="443"/>
      <c r="D1365" s="490"/>
      <c r="E1365" s="130" t="s">
        <v>330</v>
      </c>
      <c r="F1365" s="130"/>
      <c r="G1365" s="130"/>
      <c r="H1365" s="443"/>
      <c r="I1365" s="443"/>
      <c r="J1365" s="443"/>
      <c r="K1365" s="122"/>
      <c r="L1365" s="432"/>
      <c r="M1365" s="432"/>
      <c r="N1365" s="432"/>
      <c r="O1365" s="432"/>
      <c r="P1365" s="432"/>
      <c r="Q1365" s="432"/>
      <c r="R1365" s="432"/>
      <c r="S1365" s="432"/>
      <c r="T1365" s="432"/>
      <c r="U1365" s="432"/>
      <c r="V1365" s="432"/>
      <c r="W1365" s="432"/>
      <c r="X1365" s="432"/>
      <c r="Y1365" s="432"/>
      <c r="Z1365" s="432"/>
    </row>
    <row r="1366">
      <c r="A1366" s="479" t="s">
        <v>116</v>
      </c>
      <c r="B1366" s="480" t="s">
        <v>16</v>
      </c>
      <c r="C1366" s="430" t="s">
        <v>1039</v>
      </c>
      <c r="D1366" s="430" t="s">
        <v>118</v>
      </c>
      <c r="E1366" s="431" t="s">
        <v>1040</v>
      </c>
      <c r="F1366" s="430" t="s">
        <v>1041</v>
      </c>
      <c r="G1366" s="430" t="s">
        <v>121</v>
      </c>
      <c r="H1366" s="430" t="s">
        <v>1135</v>
      </c>
      <c r="I1366" s="430" t="s">
        <v>122</v>
      </c>
      <c r="J1366" s="430" t="s">
        <v>9</v>
      </c>
      <c r="K1366" s="431" t="s">
        <v>52</v>
      </c>
      <c r="L1366" s="432"/>
      <c r="M1366" s="432"/>
      <c r="N1366" s="432"/>
      <c r="O1366" s="432"/>
      <c r="P1366" s="432"/>
      <c r="Q1366" s="432"/>
      <c r="R1366" s="432"/>
      <c r="S1366" s="432"/>
      <c r="T1366" s="432"/>
      <c r="U1366" s="432"/>
      <c r="V1366" s="432"/>
      <c r="W1366" s="432"/>
      <c r="X1366" s="432"/>
      <c r="Y1366" s="432"/>
      <c r="Z1366" s="432"/>
    </row>
    <row r="1367">
      <c r="A1367" s="450">
        <v>45860.0</v>
      </c>
      <c r="B1367" s="489">
        <f>A1367</f>
        <v>45860</v>
      </c>
      <c r="C1367" s="449" t="s">
        <v>1136</v>
      </c>
      <c r="D1367" s="449" t="s">
        <v>313</v>
      </c>
      <c r="E1367" s="171" t="s">
        <v>392</v>
      </c>
      <c r="F1367" s="130"/>
      <c r="G1367" s="130"/>
      <c r="H1367" s="484">
        <f>SUM(G1367:G1368)</f>
        <v>0</v>
      </c>
      <c r="I1367" s="493" t="str">
        <f>IFS(H1367&gt;H1369,"W",H1367&lt;H1369,"L",H1367=H1369,"D")</f>
        <v>D</v>
      </c>
      <c r="J1367" s="459"/>
      <c r="K1367" s="122"/>
      <c r="L1367" s="432"/>
      <c r="M1367" s="432"/>
      <c r="N1367" s="432"/>
      <c r="O1367" s="432"/>
      <c r="P1367" s="432"/>
      <c r="Q1367" s="432"/>
      <c r="R1367" s="432"/>
      <c r="S1367" s="432"/>
      <c r="T1367" s="432"/>
      <c r="U1367" s="432"/>
      <c r="V1367" s="432"/>
      <c r="W1367" s="432"/>
      <c r="X1367" s="432"/>
      <c r="Y1367" s="432"/>
      <c r="Z1367" s="432"/>
    </row>
    <row r="1368">
      <c r="A1368" s="450">
        <v>45860.0</v>
      </c>
      <c r="B1368" s="440"/>
      <c r="C1368" s="440"/>
      <c r="D1368" s="499"/>
      <c r="E1368" s="565" t="s">
        <v>363</v>
      </c>
      <c r="F1368" s="564"/>
      <c r="G1368" s="564"/>
      <c r="H1368" s="443"/>
      <c r="I1368" s="443"/>
      <c r="J1368" s="443"/>
      <c r="K1368" s="122"/>
      <c r="L1368" s="432"/>
      <c r="M1368" s="432"/>
      <c r="N1368" s="432"/>
      <c r="O1368" s="432"/>
      <c r="P1368" s="432"/>
      <c r="Q1368" s="432"/>
      <c r="R1368" s="432"/>
      <c r="S1368" s="432"/>
      <c r="T1368" s="432"/>
      <c r="U1368" s="432"/>
      <c r="V1368" s="432"/>
      <c r="W1368" s="432"/>
      <c r="X1368" s="432"/>
      <c r="Y1368" s="432"/>
      <c r="Z1368" s="432"/>
    </row>
    <row r="1369">
      <c r="A1369" s="450">
        <v>45860.0</v>
      </c>
      <c r="B1369" s="440"/>
      <c r="C1369" s="440"/>
      <c r="D1369" s="449" t="s">
        <v>170</v>
      </c>
      <c r="E1369" s="165" t="s">
        <v>496</v>
      </c>
      <c r="F1369" s="130"/>
      <c r="G1369" s="130"/>
      <c r="H1369" s="484">
        <f>SUM(G1369:G1370)</f>
        <v>0</v>
      </c>
      <c r="I1369" s="493" t="str">
        <f>IFS(H1369&gt;H1367,"W",H1369&lt;H1367,"L",H1369=H1367,"D")</f>
        <v>D</v>
      </c>
      <c r="J1369" s="459"/>
      <c r="K1369" s="122"/>
      <c r="L1369" s="432"/>
      <c r="M1369" s="432"/>
      <c r="N1369" s="432"/>
      <c r="O1369" s="432"/>
      <c r="P1369" s="432"/>
      <c r="Q1369" s="432"/>
      <c r="R1369" s="432"/>
      <c r="S1369" s="432"/>
      <c r="T1369" s="432"/>
      <c r="U1369" s="432"/>
      <c r="V1369" s="432"/>
      <c r="W1369" s="432"/>
      <c r="X1369" s="432"/>
      <c r="Y1369" s="432"/>
      <c r="Z1369" s="432"/>
    </row>
    <row r="1370">
      <c r="A1370" s="450">
        <v>45860.0</v>
      </c>
      <c r="B1370" s="443"/>
      <c r="C1370" s="443"/>
      <c r="D1370" s="499"/>
      <c r="E1370" s="165" t="s">
        <v>496</v>
      </c>
      <c r="F1370" s="564"/>
      <c r="G1370" s="564"/>
      <c r="H1370" s="443"/>
      <c r="I1370" s="443"/>
      <c r="J1370" s="443"/>
      <c r="K1370" s="122"/>
      <c r="L1370" s="432"/>
      <c r="M1370" s="432"/>
      <c r="N1370" s="432"/>
      <c r="O1370" s="432"/>
      <c r="P1370" s="432"/>
      <c r="Q1370" s="432"/>
      <c r="R1370" s="432"/>
      <c r="S1370" s="432"/>
      <c r="T1370" s="432"/>
      <c r="U1370" s="432"/>
      <c r="V1370" s="432"/>
      <c r="W1370" s="432"/>
      <c r="X1370" s="432"/>
      <c r="Y1370" s="432"/>
      <c r="Z1370" s="432"/>
    </row>
    <row r="1371">
      <c r="A1371" s="450">
        <v>45860.0</v>
      </c>
      <c r="B1371" s="489">
        <f>A1371</f>
        <v>45860</v>
      </c>
      <c r="C1371" s="449" t="s">
        <v>1141</v>
      </c>
      <c r="D1371" s="449" t="s">
        <v>144</v>
      </c>
      <c r="E1371" s="130" t="s">
        <v>336</v>
      </c>
      <c r="F1371" s="130"/>
      <c r="G1371" s="130"/>
      <c r="H1371" s="484">
        <f>SUM(G1371:G1372)</f>
        <v>0</v>
      </c>
      <c r="I1371" s="493" t="str">
        <f>IFS(H1371&gt;H1373,"W",H1371&lt;H1373,"L",H1371=H1373,"D")</f>
        <v>D</v>
      </c>
      <c r="J1371" s="459"/>
      <c r="K1371" s="122"/>
      <c r="L1371" s="432"/>
      <c r="M1371" s="432"/>
      <c r="N1371" s="432"/>
      <c r="O1371" s="432"/>
      <c r="P1371" s="432"/>
      <c r="Q1371" s="432"/>
      <c r="R1371" s="432"/>
      <c r="S1371" s="432"/>
      <c r="T1371" s="432"/>
      <c r="U1371" s="432"/>
      <c r="V1371" s="432"/>
      <c r="W1371" s="432"/>
      <c r="X1371" s="432"/>
      <c r="Y1371" s="432"/>
      <c r="Z1371" s="432"/>
    </row>
    <row r="1372">
      <c r="A1372" s="450">
        <v>45860.0</v>
      </c>
      <c r="B1372" s="440"/>
      <c r="C1372" s="440"/>
      <c r="D1372" s="499"/>
      <c r="E1372" s="564" t="s">
        <v>336</v>
      </c>
      <c r="F1372" s="564"/>
      <c r="G1372" s="564"/>
      <c r="H1372" s="443"/>
      <c r="I1372" s="443"/>
      <c r="J1372" s="443"/>
      <c r="K1372" s="122"/>
      <c r="L1372" s="432"/>
      <c r="M1372" s="432"/>
      <c r="N1372" s="432"/>
      <c r="O1372" s="432"/>
      <c r="P1372" s="432"/>
      <c r="Q1372" s="432"/>
      <c r="R1372" s="432"/>
      <c r="S1372" s="432"/>
      <c r="T1372" s="432"/>
      <c r="U1372" s="432"/>
      <c r="V1372" s="432"/>
      <c r="W1372" s="432"/>
      <c r="X1372" s="432"/>
      <c r="Y1372" s="432"/>
      <c r="Z1372" s="432"/>
    </row>
    <row r="1373">
      <c r="A1373" s="450">
        <v>45860.0</v>
      </c>
      <c r="B1373" s="440"/>
      <c r="C1373" s="440"/>
      <c r="D1373" s="449" t="s">
        <v>181</v>
      </c>
      <c r="E1373" s="130" t="s">
        <v>417</v>
      </c>
      <c r="F1373" s="130"/>
      <c r="G1373" s="130"/>
      <c r="H1373" s="484">
        <f>SUM(G1373:G1374)</f>
        <v>0</v>
      </c>
      <c r="I1373" s="493" t="str">
        <f>IFS(H1373&gt;H1371,"W",H1373&lt;H1371,"L",H1373=H1371,"D")</f>
        <v>D</v>
      </c>
      <c r="J1373" s="459"/>
      <c r="K1373" s="122"/>
      <c r="L1373" s="432"/>
      <c r="M1373" s="432"/>
      <c r="N1373" s="432"/>
      <c r="O1373" s="432"/>
      <c r="P1373" s="432"/>
      <c r="Q1373" s="432"/>
      <c r="R1373" s="432"/>
      <c r="S1373" s="432"/>
      <c r="T1373" s="432"/>
      <c r="U1373" s="432"/>
      <c r="V1373" s="432"/>
      <c r="W1373" s="432"/>
      <c r="X1373" s="432"/>
      <c r="Y1373" s="432"/>
      <c r="Z1373" s="432"/>
    </row>
    <row r="1374">
      <c r="A1374" s="450">
        <v>45860.0</v>
      </c>
      <c r="B1374" s="443"/>
      <c r="C1374" s="443"/>
      <c r="D1374" s="499"/>
      <c r="E1374" s="564" t="s">
        <v>417</v>
      </c>
      <c r="F1374" s="564"/>
      <c r="G1374" s="564"/>
      <c r="H1374" s="443"/>
      <c r="I1374" s="443"/>
      <c r="J1374" s="443"/>
      <c r="K1374" s="122"/>
      <c r="L1374" s="432"/>
      <c r="M1374" s="432"/>
      <c r="N1374" s="432"/>
      <c r="O1374" s="432"/>
      <c r="P1374" s="432"/>
      <c r="Q1374" s="432"/>
      <c r="R1374" s="432"/>
      <c r="S1374" s="432"/>
      <c r="T1374" s="432"/>
      <c r="U1374" s="432"/>
      <c r="V1374" s="432"/>
      <c r="W1374" s="432"/>
      <c r="X1374" s="432"/>
      <c r="Y1374" s="432"/>
      <c r="Z1374" s="432"/>
    </row>
    <row r="1375">
      <c r="A1375" s="450">
        <v>45860.0</v>
      </c>
      <c r="B1375" s="489">
        <f>A1375</f>
        <v>45860</v>
      </c>
      <c r="C1375" s="449" t="s">
        <v>1142</v>
      </c>
      <c r="D1375" s="449" t="s">
        <v>200</v>
      </c>
      <c r="E1375" s="165" t="s">
        <v>496</v>
      </c>
      <c r="F1375" s="130"/>
      <c r="G1375" s="130"/>
      <c r="H1375" s="484">
        <f>SUM(G1375:G1376)</f>
        <v>0</v>
      </c>
      <c r="I1375" s="493" t="str">
        <f>IFS(H1375&gt;H1377,"W",H1375&lt;H1377,"L",H1375=H1377,"D")</f>
        <v>D</v>
      </c>
      <c r="J1375" s="459"/>
      <c r="K1375" s="122"/>
      <c r="L1375" s="432"/>
      <c r="M1375" s="432"/>
      <c r="N1375" s="432"/>
      <c r="O1375" s="432"/>
      <c r="P1375" s="432"/>
      <c r="Q1375" s="432"/>
      <c r="R1375" s="432"/>
      <c r="S1375" s="432"/>
      <c r="T1375" s="432"/>
      <c r="U1375" s="432"/>
      <c r="V1375" s="432"/>
      <c r="W1375" s="432"/>
      <c r="X1375" s="432"/>
      <c r="Y1375" s="432"/>
      <c r="Z1375" s="432"/>
    </row>
    <row r="1376">
      <c r="A1376" s="450">
        <v>45860.0</v>
      </c>
      <c r="B1376" s="440"/>
      <c r="C1376" s="440"/>
      <c r="D1376" s="499"/>
      <c r="E1376" s="165" t="s">
        <v>496</v>
      </c>
      <c r="F1376" s="564"/>
      <c r="G1376" s="564"/>
      <c r="H1376" s="443"/>
      <c r="I1376" s="443"/>
      <c r="J1376" s="443"/>
      <c r="K1376" s="122"/>
      <c r="L1376" s="432"/>
      <c r="M1376" s="432"/>
      <c r="N1376" s="432"/>
      <c r="O1376" s="432"/>
      <c r="P1376" s="432"/>
      <c r="Q1376" s="432"/>
      <c r="R1376" s="432"/>
      <c r="S1376" s="432"/>
      <c r="T1376" s="432"/>
      <c r="U1376" s="432"/>
      <c r="V1376" s="432"/>
      <c r="W1376" s="432"/>
      <c r="X1376" s="432"/>
      <c r="Y1376" s="432"/>
      <c r="Z1376" s="432"/>
    </row>
    <row r="1377">
      <c r="A1377" s="450">
        <v>45860.0</v>
      </c>
      <c r="B1377" s="440"/>
      <c r="C1377" s="440"/>
      <c r="D1377" s="449" t="s">
        <v>292</v>
      </c>
      <c r="E1377" s="130" t="s">
        <v>569</v>
      </c>
      <c r="F1377" s="130"/>
      <c r="G1377" s="130"/>
      <c r="H1377" s="484">
        <f>SUM(G1377:G1378)</f>
        <v>0</v>
      </c>
      <c r="I1377" s="493" t="str">
        <f>IFS(H1377&gt;H1375,"W",H1377&lt;H1375,"L",H1377=H1375,"D")</f>
        <v>D</v>
      </c>
      <c r="J1377" s="459"/>
      <c r="K1377" s="122"/>
      <c r="L1377" s="432"/>
      <c r="M1377" s="432"/>
      <c r="N1377" s="432"/>
      <c r="O1377" s="432"/>
      <c r="P1377" s="432"/>
      <c r="Q1377" s="432"/>
      <c r="R1377" s="432"/>
      <c r="S1377" s="432"/>
      <c r="T1377" s="432"/>
      <c r="U1377" s="432"/>
      <c r="V1377" s="432"/>
      <c r="W1377" s="432"/>
      <c r="X1377" s="432"/>
      <c r="Y1377" s="432"/>
      <c r="Z1377" s="432"/>
    </row>
    <row r="1378">
      <c r="A1378" s="450">
        <v>45860.0</v>
      </c>
      <c r="B1378" s="443"/>
      <c r="C1378" s="443"/>
      <c r="D1378" s="499"/>
      <c r="E1378" s="564" t="s">
        <v>569</v>
      </c>
      <c r="F1378" s="564"/>
      <c r="G1378" s="564"/>
      <c r="H1378" s="443"/>
      <c r="I1378" s="443"/>
      <c r="J1378" s="443"/>
      <c r="K1378" s="122"/>
      <c r="L1378" s="432"/>
      <c r="M1378" s="432"/>
      <c r="N1378" s="432"/>
      <c r="O1378" s="432"/>
      <c r="P1378" s="432"/>
      <c r="Q1378" s="432"/>
      <c r="R1378" s="432"/>
      <c r="S1378" s="432"/>
      <c r="T1378" s="432"/>
      <c r="U1378" s="432"/>
      <c r="V1378" s="432"/>
      <c r="W1378" s="432"/>
      <c r="X1378" s="432"/>
      <c r="Y1378" s="432"/>
      <c r="Z1378" s="432"/>
    </row>
    <row r="1379">
      <c r="A1379" s="450">
        <v>45860.0</v>
      </c>
      <c r="B1379" s="489">
        <f>A1379</f>
        <v>45860</v>
      </c>
      <c r="C1379" s="449" t="s">
        <v>1144</v>
      </c>
      <c r="D1379" s="449" t="s">
        <v>155</v>
      </c>
      <c r="E1379" s="566" t="s">
        <v>375</v>
      </c>
      <c r="F1379" s="130"/>
      <c r="G1379" s="130"/>
      <c r="H1379" s="484">
        <f>SUM(G1379:G1380)</f>
        <v>0</v>
      </c>
      <c r="I1379" s="493" t="str">
        <f>IFS(H1379&gt;H1381,"W",H1379&lt;H1381,"L",H1379=H1381,"D")</f>
        <v>D</v>
      </c>
      <c r="J1379" s="459"/>
      <c r="K1379" s="122"/>
      <c r="L1379" s="432"/>
      <c r="M1379" s="432"/>
      <c r="N1379" s="432"/>
      <c r="O1379" s="432"/>
      <c r="P1379" s="432"/>
      <c r="Q1379" s="432"/>
      <c r="R1379" s="432"/>
      <c r="S1379" s="432"/>
      <c r="T1379" s="432"/>
      <c r="U1379" s="432"/>
      <c r="V1379" s="432"/>
      <c r="W1379" s="432"/>
      <c r="X1379" s="432"/>
      <c r="Y1379" s="432"/>
      <c r="Z1379" s="432"/>
    </row>
    <row r="1380">
      <c r="A1380" s="450">
        <v>45860.0</v>
      </c>
      <c r="B1380" s="440"/>
      <c r="C1380" s="440"/>
      <c r="D1380" s="499"/>
      <c r="E1380" s="566" t="s">
        <v>552</v>
      </c>
      <c r="F1380" s="564"/>
      <c r="G1380" s="564"/>
      <c r="H1380" s="443"/>
      <c r="I1380" s="443"/>
      <c r="J1380" s="443"/>
      <c r="K1380" s="122"/>
      <c r="L1380" s="432"/>
      <c r="M1380" s="432"/>
      <c r="N1380" s="432"/>
      <c r="O1380" s="432"/>
      <c r="P1380" s="432"/>
      <c r="Q1380" s="432"/>
      <c r="R1380" s="432"/>
      <c r="S1380" s="432"/>
      <c r="T1380" s="432"/>
      <c r="U1380" s="432"/>
      <c r="V1380" s="432"/>
      <c r="W1380" s="432"/>
      <c r="X1380" s="432"/>
      <c r="Y1380" s="432"/>
      <c r="Z1380" s="432"/>
    </row>
    <row r="1381">
      <c r="A1381" s="450">
        <v>45860.0</v>
      </c>
      <c r="B1381" s="440"/>
      <c r="C1381" s="440"/>
      <c r="D1381" s="449" t="s">
        <v>161</v>
      </c>
      <c r="E1381" s="566" t="s">
        <v>375</v>
      </c>
      <c r="F1381" s="130"/>
      <c r="G1381" s="130"/>
      <c r="H1381" s="484">
        <f>SUM(G1381:G1382)</f>
        <v>0</v>
      </c>
      <c r="I1381" s="493" t="str">
        <f>IFS(H1381&gt;H1379,"W",H1381&lt;H1379,"L",H1381=H1379,"D")</f>
        <v>D</v>
      </c>
      <c r="J1381" s="459"/>
      <c r="K1381" s="122"/>
      <c r="L1381" s="432"/>
      <c r="M1381" s="432"/>
      <c r="N1381" s="432"/>
      <c r="O1381" s="432"/>
      <c r="P1381" s="432"/>
      <c r="Q1381" s="432"/>
      <c r="R1381" s="432"/>
      <c r="S1381" s="432"/>
      <c r="T1381" s="432"/>
      <c r="U1381" s="432"/>
      <c r="V1381" s="432"/>
      <c r="W1381" s="432"/>
      <c r="X1381" s="432"/>
      <c r="Y1381" s="432"/>
      <c r="Z1381" s="432"/>
    </row>
    <row r="1382">
      <c r="A1382" s="450">
        <v>45860.0</v>
      </c>
      <c r="B1382" s="443"/>
      <c r="C1382" s="443"/>
      <c r="D1382" s="499"/>
      <c r="E1382" s="566" t="s">
        <v>552</v>
      </c>
      <c r="F1382" s="564"/>
      <c r="G1382" s="564"/>
      <c r="H1382" s="443"/>
      <c r="I1382" s="443"/>
      <c r="J1382" s="443"/>
      <c r="K1382" s="122"/>
      <c r="L1382" s="432"/>
      <c r="M1382" s="432"/>
      <c r="N1382" s="432"/>
      <c r="O1382" s="432"/>
      <c r="P1382" s="432"/>
      <c r="Q1382" s="432"/>
      <c r="R1382" s="432"/>
      <c r="S1382" s="432"/>
      <c r="T1382" s="432"/>
      <c r="U1382" s="432"/>
      <c r="V1382" s="432"/>
      <c r="W1382" s="432"/>
      <c r="X1382" s="432"/>
      <c r="Y1382" s="432"/>
      <c r="Z1382" s="432"/>
    </row>
    <row r="1383">
      <c r="A1383" s="450">
        <v>45860.0</v>
      </c>
      <c r="B1383" s="489">
        <f>A1383</f>
        <v>45860</v>
      </c>
      <c r="C1383" s="449" t="s">
        <v>1147</v>
      </c>
      <c r="D1383" s="449" t="s">
        <v>313</v>
      </c>
      <c r="E1383" s="171" t="s">
        <v>392</v>
      </c>
      <c r="F1383" s="130"/>
      <c r="G1383" s="130"/>
      <c r="H1383" s="484">
        <f>SUM(G1383:G1384)</f>
        <v>0</v>
      </c>
      <c r="I1383" s="493" t="str">
        <f>IFS(H1383&gt;H1385,"W",H1383&lt;H1385,"L",H1383=H1385,"D")</f>
        <v>D</v>
      </c>
      <c r="J1383" s="459"/>
      <c r="K1383" s="122"/>
      <c r="L1383" s="432"/>
      <c r="M1383" s="432"/>
      <c r="N1383" s="432"/>
      <c r="O1383" s="432"/>
      <c r="P1383" s="432"/>
      <c r="Q1383" s="432"/>
      <c r="R1383" s="432"/>
      <c r="S1383" s="432"/>
      <c r="T1383" s="432"/>
      <c r="U1383" s="432"/>
      <c r="V1383" s="432"/>
      <c r="W1383" s="432"/>
      <c r="X1383" s="432"/>
      <c r="Y1383" s="432"/>
      <c r="Z1383" s="432"/>
    </row>
    <row r="1384">
      <c r="A1384" s="450">
        <v>45860.0</v>
      </c>
      <c r="B1384" s="440"/>
      <c r="C1384" s="440"/>
      <c r="D1384" s="499"/>
      <c r="E1384" s="565" t="s">
        <v>363</v>
      </c>
      <c r="F1384" s="564"/>
      <c r="G1384" s="564"/>
      <c r="H1384" s="443"/>
      <c r="I1384" s="443"/>
      <c r="J1384" s="443"/>
      <c r="K1384" s="122"/>
      <c r="L1384" s="432"/>
      <c r="M1384" s="432"/>
      <c r="N1384" s="432"/>
      <c r="O1384" s="432"/>
      <c r="P1384" s="432"/>
      <c r="Q1384" s="432"/>
      <c r="R1384" s="432"/>
      <c r="S1384" s="432"/>
      <c r="T1384" s="432"/>
      <c r="U1384" s="432"/>
      <c r="V1384" s="432"/>
      <c r="W1384" s="432"/>
      <c r="X1384" s="432"/>
      <c r="Y1384" s="432"/>
      <c r="Z1384" s="432"/>
    </row>
    <row r="1385">
      <c r="A1385" s="450">
        <v>45860.0</v>
      </c>
      <c r="B1385" s="440"/>
      <c r="C1385" s="440"/>
      <c r="D1385" s="449" t="s">
        <v>311</v>
      </c>
      <c r="E1385" s="569" t="s">
        <v>312</v>
      </c>
      <c r="F1385" s="130"/>
      <c r="G1385" s="130"/>
      <c r="H1385" s="484">
        <f>SUM(G1385:G1386)</f>
        <v>0</v>
      </c>
      <c r="I1385" s="493" t="str">
        <f>IFS(H1385&gt;H1383,"W",H1385&lt;H1383,"L",H1385=H1383,"D")</f>
        <v>D</v>
      </c>
      <c r="J1385" s="459"/>
      <c r="K1385" s="122"/>
      <c r="L1385" s="432"/>
      <c r="M1385" s="432"/>
      <c r="N1385" s="432"/>
      <c r="O1385" s="432"/>
      <c r="P1385" s="432"/>
      <c r="Q1385" s="432"/>
      <c r="R1385" s="432"/>
      <c r="S1385" s="432"/>
      <c r="T1385" s="432"/>
      <c r="U1385" s="432"/>
      <c r="V1385" s="432"/>
      <c r="W1385" s="432"/>
      <c r="X1385" s="432"/>
      <c r="Y1385" s="432"/>
      <c r="Z1385" s="432"/>
    </row>
    <row r="1386">
      <c r="A1386" s="450">
        <v>45860.0</v>
      </c>
      <c r="B1386" s="443"/>
      <c r="C1386" s="443"/>
      <c r="D1386" s="499"/>
      <c r="E1386" s="570" t="s">
        <v>410</v>
      </c>
      <c r="F1386" s="564"/>
      <c r="G1386" s="564"/>
      <c r="H1386" s="443"/>
      <c r="I1386" s="443"/>
      <c r="J1386" s="443"/>
      <c r="K1386" s="122"/>
      <c r="L1386" s="432"/>
      <c r="M1386" s="432"/>
      <c r="N1386" s="432"/>
      <c r="O1386" s="432"/>
      <c r="P1386" s="432"/>
      <c r="Q1386" s="432"/>
      <c r="R1386" s="432"/>
      <c r="S1386" s="432"/>
      <c r="T1386" s="432"/>
      <c r="U1386" s="432"/>
      <c r="V1386" s="432"/>
      <c r="W1386" s="432"/>
      <c r="X1386" s="432"/>
      <c r="Y1386" s="432"/>
      <c r="Z1386" s="432"/>
    </row>
    <row r="1387">
      <c r="A1387" s="450">
        <v>45860.0</v>
      </c>
      <c r="B1387" s="489">
        <f>A1387</f>
        <v>45860</v>
      </c>
      <c r="C1387" s="449" t="s">
        <v>1149</v>
      </c>
      <c r="D1387" s="449" t="s">
        <v>574</v>
      </c>
      <c r="E1387" s="130">
        <v>6.74524416E8</v>
      </c>
      <c r="F1387" s="130"/>
      <c r="G1387" s="130"/>
      <c r="H1387" s="484">
        <f>SUM(G1387:G1388)</f>
        <v>0</v>
      </c>
      <c r="I1387" s="493" t="str">
        <f>IFS(H1387&gt;H1389,"W",H1387&lt;H1389,"L",H1387=H1389,"D")</f>
        <v>D</v>
      </c>
      <c r="J1387" s="459"/>
      <c r="K1387" s="122"/>
      <c r="L1387" s="432"/>
      <c r="M1387" s="432"/>
      <c r="N1387" s="432"/>
      <c r="O1387" s="432"/>
      <c r="P1387" s="432"/>
      <c r="Q1387" s="432"/>
      <c r="R1387" s="432"/>
      <c r="S1387" s="432"/>
      <c r="T1387" s="432"/>
      <c r="U1387" s="432"/>
      <c r="V1387" s="432"/>
      <c r="W1387" s="432"/>
      <c r="X1387" s="432"/>
      <c r="Y1387" s="432"/>
      <c r="Z1387" s="432"/>
    </row>
    <row r="1388">
      <c r="A1388" s="450">
        <v>45860.0</v>
      </c>
      <c r="B1388" s="440"/>
      <c r="C1388" s="440"/>
      <c r="D1388" s="499"/>
      <c r="E1388" s="564">
        <v>6.74524416E8</v>
      </c>
      <c r="F1388" s="564"/>
      <c r="G1388" s="564"/>
      <c r="H1388" s="443"/>
      <c r="I1388" s="443"/>
      <c r="J1388" s="443"/>
      <c r="K1388" s="122"/>
      <c r="L1388" s="432"/>
      <c r="M1388" s="432"/>
      <c r="N1388" s="432"/>
      <c r="O1388" s="432"/>
      <c r="P1388" s="432"/>
      <c r="Q1388" s="432"/>
      <c r="R1388" s="432"/>
      <c r="S1388" s="432"/>
      <c r="T1388" s="432"/>
      <c r="U1388" s="432"/>
      <c r="V1388" s="432"/>
      <c r="W1388" s="432"/>
      <c r="X1388" s="432"/>
      <c r="Y1388" s="432"/>
      <c r="Z1388" s="432"/>
    </row>
    <row r="1389">
      <c r="A1389" s="450">
        <v>45860.0</v>
      </c>
      <c r="B1389" s="440"/>
      <c r="C1389" s="440"/>
      <c r="D1389" s="449" t="s">
        <v>427</v>
      </c>
      <c r="E1389" s="130" t="s">
        <v>693</v>
      </c>
      <c r="F1389" s="130"/>
      <c r="G1389" s="130"/>
      <c r="H1389" s="484">
        <f>SUM(G1389:G1390)</f>
        <v>0</v>
      </c>
      <c r="I1389" s="493" t="str">
        <f>IFS(H1389&gt;H1387,"W",H1389&lt;H1387,"L",H1389=H1387,"D")</f>
        <v>D</v>
      </c>
      <c r="J1389" s="459"/>
      <c r="K1389" s="122"/>
      <c r="L1389" s="432"/>
      <c r="M1389" s="432"/>
      <c r="N1389" s="432"/>
      <c r="O1389" s="432"/>
      <c r="P1389" s="432"/>
      <c r="Q1389" s="432"/>
      <c r="R1389" s="432"/>
      <c r="S1389" s="432"/>
      <c r="T1389" s="432"/>
      <c r="U1389" s="432"/>
      <c r="V1389" s="432"/>
      <c r="W1389" s="432"/>
      <c r="X1389" s="432"/>
      <c r="Y1389" s="432"/>
      <c r="Z1389" s="432"/>
    </row>
    <row r="1390">
      <c r="A1390" s="450">
        <v>45860.0</v>
      </c>
      <c r="B1390" s="443"/>
      <c r="C1390" s="443"/>
      <c r="D1390" s="499"/>
      <c r="E1390" s="564" t="s">
        <v>693</v>
      </c>
      <c r="F1390" s="564"/>
      <c r="G1390" s="564"/>
      <c r="H1390" s="443"/>
      <c r="I1390" s="443"/>
      <c r="J1390" s="443"/>
      <c r="K1390" s="122"/>
      <c r="L1390" s="432"/>
      <c r="M1390" s="432"/>
      <c r="N1390" s="432"/>
      <c r="O1390" s="432"/>
      <c r="P1390" s="432"/>
      <c r="Q1390" s="432"/>
      <c r="R1390" s="432"/>
      <c r="S1390" s="432"/>
      <c r="T1390" s="432"/>
      <c r="U1390" s="432"/>
      <c r="V1390" s="432"/>
      <c r="W1390" s="432"/>
      <c r="X1390" s="432"/>
      <c r="Y1390" s="432"/>
      <c r="Z1390" s="432"/>
    </row>
    <row r="1391">
      <c r="A1391" s="450">
        <v>45860.0</v>
      </c>
      <c r="B1391" s="489">
        <f>A1391</f>
        <v>45860</v>
      </c>
      <c r="C1391" s="449" t="s">
        <v>1152</v>
      </c>
      <c r="D1391" s="449" t="s">
        <v>313</v>
      </c>
      <c r="E1391" s="171" t="s">
        <v>392</v>
      </c>
      <c r="F1391" s="130"/>
      <c r="G1391" s="130"/>
      <c r="H1391" s="484">
        <f>SUM(G1391:G1392)</f>
        <v>0</v>
      </c>
      <c r="I1391" s="493" t="str">
        <f>IFS(H1391&gt;H1393,"W",H1391&lt;H1393,"L",H1391=H1393,"D")</f>
        <v>D</v>
      </c>
      <c r="J1391" s="459"/>
      <c r="K1391" s="122"/>
      <c r="L1391" s="432"/>
      <c r="M1391" s="432"/>
      <c r="N1391" s="432"/>
      <c r="O1391" s="432"/>
      <c r="P1391" s="432"/>
      <c r="Q1391" s="432"/>
      <c r="R1391" s="432"/>
      <c r="S1391" s="432"/>
      <c r="T1391" s="432"/>
      <c r="U1391" s="432"/>
      <c r="V1391" s="432"/>
      <c r="W1391" s="432"/>
      <c r="X1391" s="432"/>
      <c r="Y1391" s="432"/>
      <c r="Z1391" s="432"/>
    </row>
    <row r="1392">
      <c r="A1392" s="450">
        <v>45860.0</v>
      </c>
      <c r="B1392" s="440"/>
      <c r="C1392" s="440"/>
      <c r="D1392" s="499"/>
      <c r="E1392" s="565" t="s">
        <v>363</v>
      </c>
      <c r="F1392" s="564"/>
      <c r="G1392" s="564"/>
      <c r="H1392" s="443"/>
      <c r="I1392" s="443"/>
      <c r="J1392" s="443"/>
      <c r="K1392" s="122"/>
      <c r="L1392" s="432"/>
      <c r="M1392" s="432"/>
      <c r="N1392" s="432"/>
      <c r="O1392" s="432"/>
      <c r="P1392" s="432"/>
      <c r="Q1392" s="432"/>
      <c r="R1392" s="432"/>
      <c r="S1392" s="432"/>
      <c r="T1392" s="432"/>
      <c r="U1392" s="432"/>
      <c r="V1392" s="432"/>
      <c r="W1392" s="432"/>
      <c r="X1392" s="432"/>
      <c r="Y1392" s="432"/>
      <c r="Z1392" s="432"/>
    </row>
    <row r="1393">
      <c r="A1393" s="450">
        <v>45860.0</v>
      </c>
      <c r="B1393" s="440"/>
      <c r="C1393" s="440"/>
      <c r="D1393" s="449" t="s">
        <v>183</v>
      </c>
      <c r="E1393" s="165" t="s">
        <v>496</v>
      </c>
      <c r="F1393" s="130"/>
      <c r="G1393" s="130"/>
      <c r="H1393" s="484">
        <f>SUM(G1393:G1394)</f>
        <v>0</v>
      </c>
      <c r="I1393" s="493" t="str">
        <f>IFS(H1393&gt;H1391,"W",H1393&lt;H1391,"L",H1393=H1391,"D")</f>
        <v>D</v>
      </c>
      <c r="J1393" s="459"/>
      <c r="K1393" s="122"/>
      <c r="L1393" s="432"/>
      <c r="M1393" s="432"/>
      <c r="N1393" s="432"/>
      <c r="O1393" s="432"/>
      <c r="P1393" s="432"/>
      <c r="Q1393" s="432"/>
      <c r="R1393" s="432"/>
      <c r="S1393" s="432"/>
      <c r="T1393" s="432"/>
      <c r="U1393" s="432"/>
      <c r="V1393" s="432"/>
      <c r="W1393" s="432"/>
      <c r="X1393" s="432"/>
      <c r="Y1393" s="432"/>
      <c r="Z1393" s="432"/>
    </row>
    <row r="1394">
      <c r="A1394" s="450">
        <v>45860.0</v>
      </c>
      <c r="B1394" s="443"/>
      <c r="C1394" s="443"/>
      <c r="D1394" s="499"/>
      <c r="E1394" s="165" t="s">
        <v>496</v>
      </c>
      <c r="F1394" s="564"/>
      <c r="G1394" s="564"/>
      <c r="H1394" s="443"/>
      <c r="I1394" s="443"/>
      <c r="J1394" s="443"/>
      <c r="K1394" s="122"/>
      <c r="L1394" s="432"/>
      <c r="M1394" s="432"/>
      <c r="N1394" s="432"/>
      <c r="O1394" s="432"/>
      <c r="P1394" s="432"/>
      <c r="Q1394" s="432"/>
      <c r="R1394" s="432"/>
      <c r="S1394" s="432"/>
      <c r="T1394" s="432"/>
      <c r="U1394" s="432"/>
      <c r="V1394" s="432"/>
      <c r="W1394" s="432"/>
      <c r="X1394" s="432"/>
      <c r="Y1394" s="432"/>
      <c r="Z1394" s="432"/>
    </row>
    <row r="1395">
      <c r="A1395" s="450">
        <v>45860.0</v>
      </c>
      <c r="B1395" s="489">
        <f>A1395</f>
        <v>45860</v>
      </c>
      <c r="C1395" s="449" t="s">
        <v>1154</v>
      </c>
      <c r="D1395" s="449" t="s">
        <v>427</v>
      </c>
      <c r="E1395" s="130" t="s">
        <v>693</v>
      </c>
      <c r="F1395" s="130"/>
      <c r="G1395" s="130"/>
      <c r="H1395" s="484">
        <f>SUM(G1395:G1396)</f>
        <v>0</v>
      </c>
      <c r="I1395" s="493" t="str">
        <f>IFS(H1395&gt;H1397,"W",H1395&lt;H1397,"L",H1395=H1397,"D")</f>
        <v>D</v>
      </c>
      <c r="J1395" s="459"/>
      <c r="K1395" s="122"/>
      <c r="L1395" s="432"/>
      <c r="M1395" s="432"/>
      <c r="N1395" s="432"/>
      <c r="O1395" s="432"/>
      <c r="P1395" s="432"/>
      <c r="Q1395" s="432"/>
      <c r="R1395" s="432"/>
      <c r="S1395" s="432"/>
      <c r="T1395" s="432"/>
      <c r="U1395" s="432"/>
      <c r="V1395" s="432"/>
      <c r="W1395" s="432"/>
      <c r="X1395" s="432"/>
      <c r="Y1395" s="432"/>
      <c r="Z1395" s="432"/>
    </row>
    <row r="1396">
      <c r="A1396" s="450">
        <v>45860.0</v>
      </c>
      <c r="B1396" s="440"/>
      <c r="C1396" s="440"/>
      <c r="D1396" s="499"/>
      <c r="E1396" s="564" t="s">
        <v>449</v>
      </c>
      <c r="F1396" s="564"/>
      <c r="G1396" s="564"/>
      <c r="H1396" s="443"/>
      <c r="I1396" s="443"/>
      <c r="J1396" s="443"/>
      <c r="K1396" s="122"/>
      <c r="L1396" s="432"/>
      <c r="M1396" s="432"/>
      <c r="N1396" s="432"/>
      <c r="O1396" s="432"/>
      <c r="P1396" s="432"/>
      <c r="Q1396" s="432"/>
      <c r="R1396" s="432"/>
      <c r="S1396" s="432"/>
      <c r="T1396" s="432"/>
      <c r="U1396" s="432"/>
      <c r="V1396" s="432"/>
      <c r="W1396" s="432"/>
      <c r="X1396" s="432"/>
      <c r="Y1396" s="432"/>
      <c r="Z1396" s="432"/>
    </row>
    <row r="1397">
      <c r="A1397" s="450">
        <v>45860.0</v>
      </c>
      <c r="B1397" s="440"/>
      <c r="C1397" s="440"/>
      <c r="D1397" s="449" t="s">
        <v>266</v>
      </c>
      <c r="E1397" s="130" t="s">
        <v>561</v>
      </c>
      <c r="F1397" s="130"/>
      <c r="G1397" s="130"/>
      <c r="H1397" s="484">
        <f>SUM(G1397:G1398)</f>
        <v>0</v>
      </c>
      <c r="I1397" s="493" t="str">
        <f>IFS(H1397&gt;H1395,"W",H1397&lt;H1395,"L",H1397=H1395,"D")</f>
        <v>D</v>
      </c>
      <c r="J1397" s="459"/>
      <c r="K1397" s="122"/>
      <c r="L1397" s="432"/>
      <c r="M1397" s="432"/>
      <c r="N1397" s="432"/>
      <c r="O1397" s="432"/>
      <c r="P1397" s="432"/>
      <c r="Q1397" s="432"/>
      <c r="R1397" s="432"/>
      <c r="S1397" s="432"/>
      <c r="T1397" s="432"/>
      <c r="U1397" s="432"/>
      <c r="V1397" s="432"/>
      <c r="W1397" s="432"/>
      <c r="X1397" s="432"/>
      <c r="Y1397" s="432"/>
      <c r="Z1397" s="432"/>
    </row>
    <row r="1398">
      <c r="A1398" s="450">
        <v>45860.0</v>
      </c>
      <c r="B1398" s="443"/>
      <c r="C1398" s="443"/>
      <c r="D1398" s="499"/>
      <c r="E1398" s="564" t="s">
        <v>560</v>
      </c>
      <c r="F1398" s="564"/>
      <c r="G1398" s="564"/>
      <c r="H1398" s="443"/>
      <c r="I1398" s="443"/>
      <c r="J1398" s="443"/>
      <c r="K1398" s="122"/>
      <c r="L1398" s="432"/>
      <c r="M1398" s="432"/>
      <c r="N1398" s="432"/>
      <c r="O1398" s="432"/>
      <c r="P1398" s="432"/>
      <c r="Q1398" s="432"/>
      <c r="R1398" s="432"/>
      <c r="S1398" s="432"/>
      <c r="T1398" s="432"/>
      <c r="U1398" s="432"/>
      <c r="V1398" s="432"/>
      <c r="W1398" s="432"/>
      <c r="X1398" s="432"/>
      <c r="Y1398" s="432"/>
      <c r="Z1398" s="432"/>
    </row>
    <row r="1399">
      <c r="A1399" s="450">
        <v>45860.0</v>
      </c>
      <c r="B1399" s="489">
        <f>A1399</f>
        <v>45860</v>
      </c>
      <c r="C1399" s="449" t="s">
        <v>1157</v>
      </c>
      <c r="D1399" s="449" t="s">
        <v>149</v>
      </c>
      <c r="E1399" s="174" t="s">
        <v>526</v>
      </c>
      <c r="F1399" s="130"/>
      <c r="G1399" s="130"/>
      <c r="H1399" s="484">
        <f>SUM(G1399:G1400)</f>
        <v>0</v>
      </c>
      <c r="I1399" s="493" t="str">
        <f>IFS(H1399&gt;H1401,"W",H1399&lt;H1401,"L",H1399=H1401,"D")</f>
        <v>D</v>
      </c>
      <c r="J1399" s="459"/>
      <c r="K1399" s="122"/>
      <c r="L1399" s="432"/>
      <c r="M1399" s="432"/>
      <c r="N1399" s="432"/>
      <c r="O1399" s="432"/>
      <c r="P1399" s="432"/>
      <c r="Q1399" s="432"/>
      <c r="R1399" s="432"/>
      <c r="S1399" s="432"/>
      <c r="T1399" s="432"/>
      <c r="U1399" s="432"/>
      <c r="V1399" s="432"/>
      <c r="W1399" s="432"/>
      <c r="X1399" s="432"/>
      <c r="Y1399" s="432"/>
      <c r="Z1399" s="432"/>
    </row>
    <row r="1400">
      <c r="A1400" s="450">
        <v>45860.0</v>
      </c>
      <c r="B1400" s="440"/>
      <c r="C1400" s="440"/>
      <c r="D1400" s="499"/>
      <c r="E1400" s="568" t="s">
        <v>1076</v>
      </c>
      <c r="F1400" s="564"/>
      <c r="G1400" s="564"/>
      <c r="H1400" s="443"/>
      <c r="I1400" s="443"/>
      <c r="J1400" s="443"/>
      <c r="K1400" s="122"/>
      <c r="L1400" s="432"/>
      <c r="M1400" s="432"/>
      <c r="N1400" s="432"/>
      <c r="O1400" s="432"/>
      <c r="P1400" s="432"/>
      <c r="Q1400" s="432"/>
      <c r="R1400" s="432"/>
      <c r="S1400" s="432"/>
      <c r="T1400" s="432"/>
      <c r="U1400" s="432"/>
      <c r="V1400" s="432"/>
      <c r="W1400" s="432"/>
      <c r="X1400" s="432"/>
      <c r="Y1400" s="432"/>
      <c r="Z1400" s="432"/>
    </row>
    <row r="1401">
      <c r="A1401" s="450">
        <v>45860.0</v>
      </c>
      <c r="B1401" s="440"/>
      <c r="C1401" s="440"/>
      <c r="D1401" s="449" t="s">
        <v>127</v>
      </c>
      <c r="E1401" s="130" t="s">
        <v>350</v>
      </c>
      <c r="F1401" s="130"/>
      <c r="G1401" s="130"/>
      <c r="H1401" s="484">
        <f>SUM(G1401:G1402)</f>
        <v>0</v>
      </c>
      <c r="I1401" s="493" t="str">
        <f>IFS(H1401&gt;H1399,"W",H1401&lt;H1399,"L",H1401=H1399,"D")</f>
        <v>D</v>
      </c>
      <c r="J1401" s="459"/>
      <c r="K1401" s="122"/>
      <c r="L1401" s="432"/>
      <c r="M1401" s="432"/>
      <c r="N1401" s="432"/>
      <c r="O1401" s="432"/>
      <c r="P1401" s="432"/>
      <c r="Q1401" s="432"/>
      <c r="R1401" s="432"/>
      <c r="S1401" s="432"/>
      <c r="T1401" s="432"/>
      <c r="U1401" s="432"/>
      <c r="V1401" s="432"/>
      <c r="W1401" s="432"/>
      <c r="X1401" s="432"/>
      <c r="Y1401" s="432"/>
      <c r="Z1401" s="432"/>
    </row>
    <row r="1402">
      <c r="A1402" s="450">
        <v>45860.0</v>
      </c>
      <c r="B1402" s="443"/>
      <c r="C1402" s="443"/>
      <c r="D1402" s="499"/>
      <c r="E1402" s="564" t="s">
        <v>350</v>
      </c>
      <c r="F1402" s="564"/>
      <c r="G1402" s="564"/>
      <c r="H1402" s="443"/>
      <c r="I1402" s="443"/>
      <c r="J1402" s="443"/>
      <c r="K1402" s="122"/>
      <c r="L1402" s="432"/>
      <c r="M1402" s="432"/>
      <c r="N1402" s="432"/>
      <c r="O1402" s="432"/>
      <c r="P1402" s="432"/>
      <c r="Q1402" s="432"/>
      <c r="R1402" s="432"/>
      <c r="S1402" s="432"/>
      <c r="T1402" s="432"/>
      <c r="U1402" s="432"/>
      <c r="V1402" s="432"/>
      <c r="W1402" s="432"/>
      <c r="X1402" s="432"/>
      <c r="Y1402" s="432"/>
      <c r="Z1402" s="432"/>
    </row>
    <row r="1403">
      <c r="A1403" s="450">
        <v>45860.0</v>
      </c>
      <c r="B1403" s="489">
        <f>A1403</f>
        <v>45860</v>
      </c>
      <c r="C1403" s="449" t="s">
        <v>1160</v>
      </c>
      <c r="D1403" s="449" t="s">
        <v>313</v>
      </c>
      <c r="E1403" s="171" t="s">
        <v>392</v>
      </c>
      <c r="F1403" s="130"/>
      <c r="G1403" s="130"/>
      <c r="H1403" s="484">
        <f>SUM(G1403:G1404)</f>
        <v>0</v>
      </c>
      <c r="I1403" s="493" t="str">
        <f>IFS(H1403&gt;H1405,"W",H1403&lt;H1405,"L",H1403=H1405,"D")</f>
        <v>D</v>
      </c>
      <c r="J1403" s="459"/>
      <c r="K1403" s="122"/>
      <c r="L1403" s="432"/>
      <c r="M1403" s="432"/>
      <c r="N1403" s="432"/>
      <c r="O1403" s="432"/>
      <c r="P1403" s="432"/>
      <c r="Q1403" s="432"/>
      <c r="R1403" s="432"/>
      <c r="S1403" s="432"/>
      <c r="T1403" s="432"/>
      <c r="U1403" s="432"/>
      <c r="V1403" s="432"/>
      <c r="W1403" s="432"/>
      <c r="X1403" s="432"/>
      <c r="Y1403" s="432"/>
      <c r="Z1403" s="432"/>
    </row>
    <row r="1404">
      <c r="A1404" s="450">
        <v>45860.0</v>
      </c>
      <c r="B1404" s="440"/>
      <c r="C1404" s="440"/>
      <c r="D1404" s="499"/>
      <c r="E1404" s="565" t="s">
        <v>363</v>
      </c>
      <c r="F1404" s="564"/>
      <c r="G1404" s="564"/>
      <c r="H1404" s="443"/>
      <c r="I1404" s="443"/>
      <c r="J1404" s="443"/>
      <c r="K1404" s="122"/>
      <c r="L1404" s="432"/>
      <c r="M1404" s="432"/>
      <c r="N1404" s="432"/>
      <c r="O1404" s="432"/>
      <c r="P1404" s="432"/>
      <c r="Q1404" s="432"/>
      <c r="R1404" s="432"/>
      <c r="S1404" s="432"/>
      <c r="T1404" s="432"/>
      <c r="U1404" s="432"/>
      <c r="V1404" s="432"/>
      <c r="W1404" s="432"/>
      <c r="X1404" s="432"/>
      <c r="Y1404" s="432"/>
      <c r="Z1404" s="432"/>
    </row>
    <row r="1405">
      <c r="A1405" s="450">
        <v>45860.0</v>
      </c>
      <c r="B1405" s="440"/>
      <c r="C1405" s="440"/>
      <c r="D1405" s="449" t="s">
        <v>208</v>
      </c>
      <c r="E1405" s="130" t="s">
        <v>239</v>
      </c>
      <c r="F1405" s="130"/>
      <c r="G1405" s="130"/>
      <c r="H1405" s="484">
        <f>SUM(G1405:G1406)</f>
        <v>0</v>
      </c>
      <c r="I1405" s="493" t="str">
        <f>IFS(H1405&gt;H1403,"W",H1405&lt;H1403,"L",H1405=H1403,"D")</f>
        <v>D</v>
      </c>
      <c r="J1405" s="459"/>
      <c r="K1405" s="122"/>
      <c r="L1405" s="432"/>
      <c r="M1405" s="432"/>
      <c r="N1405" s="432"/>
      <c r="O1405" s="432"/>
      <c r="P1405" s="432"/>
      <c r="Q1405" s="432"/>
      <c r="R1405" s="432"/>
      <c r="S1405" s="432"/>
      <c r="T1405" s="432"/>
      <c r="U1405" s="432"/>
      <c r="V1405" s="432"/>
      <c r="W1405" s="432"/>
      <c r="X1405" s="432"/>
      <c r="Y1405" s="432"/>
      <c r="Z1405" s="432"/>
    </row>
    <row r="1406">
      <c r="A1406" s="450">
        <v>45860.0</v>
      </c>
      <c r="B1406" s="443"/>
      <c r="C1406" s="443"/>
      <c r="D1406" s="499"/>
      <c r="E1406" s="564" t="s">
        <v>239</v>
      </c>
      <c r="F1406" s="564"/>
      <c r="G1406" s="564"/>
      <c r="H1406" s="443"/>
      <c r="I1406" s="443"/>
      <c r="J1406" s="443"/>
      <c r="K1406" s="122"/>
      <c r="L1406" s="432"/>
      <c r="M1406" s="432"/>
      <c r="N1406" s="432"/>
      <c r="O1406" s="432"/>
      <c r="P1406" s="432"/>
      <c r="Q1406" s="432"/>
      <c r="R1406" s="432"/>
      <c r="S1406" s="432"/>
      <c r="T1406" s="432"/>
      <c r="U1406" s="432"/>
      <c r="V1406" s="432"/>
      <c r="W1406" s="432"/>
      <c r="X1406" s="432"/>
      <c r="Y1406" s="432"/>
      <c r="Z1406" s="432"/>
    </row>
    <row r="1407">
      <c r="A1407" s="450">
        <v>45860.0</v>
      </c>
      <c r="B1407" s="489">
        <f>A1407</f>
        <v>45860</v>
      </c>
      <c r="C1407" s="449" t="s">
        <v>1161</v>
      </c>
      <c r="D1407" s="449" t="s">
        <v>197</v>
      </c>
      <c r="E1407" s="130" t="s">
        <v>447</v>
      </c>
      <c r="F1407" s="130"/>
      <c r="G1407" s="130"/>
      <c r="H1407" s="484">
        <f>SUM(G1407:G1408)</f>
        <v>0</v>
      </c>
      <c r="I1407" s="493" t="str">
        <f>IFS(H1407&gt;H1409,"W",H1407&lt;H1409,"L",H1407=H1409,"D")</f>
        <v>D</v>
      </c>
      <c r="J1407" s="459"/>
      <c r="K1407" s="122"/>
      <c r="L1407" s="432"/>
      <c r="M1407" s="432"/>
      <c r="N1407" s="432"/>
      <c r="O1407" s="432"/>
      <c r="P1407" s="432"/>
      <c r="Q1407" s="432"/>
      <c r="R1407" s="432"/>
      <c r="S1407" s="432"/>
      <c r="T1407" s="432"/>
      <c r="U1407" s="432"/>
      <c r="V1407" s="432"/>
      <c r="W1407" s="432"/>
      <c r="X1407" s="432"/>
      <c r="Y1407" s="432"/>
      <c r="Z1407" s="432"/>
    </row>
    <row r="1408">
      <c r="A1408" s="450">
        <v>45860.0</v>
      </c>
      <c r="B1408" s="440"/>
      <c r="C1408" s="440"/>
      <c r="D1408" s="499"/>
      <c r="E1408" s="564" t="s">
        <v>447</v>
      </c>
      <c r="F1408" s="564"/>
      <c r="G1408" s="564"/>
      <c r="H1408" s="443"/>
      <c r="I1408" s="443"/>
      <c r="J1408" s="443"/>
      <c r="K1408" s="122"/>
      <c r="L1408" s="432"/>
      <c r="M1408" s="432"/>
      <c r="N1408" s="432"/>
      <c r="O1408" s="432"/>
      <c r="P1408" s="432"/>
      <c r="Q1408" s="432"/>
      <c r="R1408" s="432"/>
      <c r="S1408" s="432"/>
      <c r="T1408" s="432"/>
      <c r="U1408" s="432"/>
      <c r="V1408" s="432"/>
      <c r="W1408" s="432"/>
      <c r="X1408" s="432"/>
      <c r="Y1408" s="432"/>
      <c r="Z1408" s="432"/>
    </row>
    <row r="1409">
      <c r="A1409" s="450">
        <v>45860.0</v>
      </c>
      <c r="B1409" s="440"/>
      <c r="C1409" s="440"/>
      <c r="D1409" s="449" t="s">
        <v>174</v>
      </c>
      <c r="E1409" s="207" t="s">
        <v>251</v>
      </c>
      <c r="F1409" s="130"/>
      <c r="G1409" s="130"/>
      <c r="H1409" s="484">
        <f>SUM(G1409:G1410)</f>
        <v>0</v>
      </c>
      <c r="I1409" s="493" t="str">
        <f>IFS(H1409&gt;H1407,"W",H1409&lt;H1407,"L",H1409=H1407,"D")</f>
        <v>D</v>
      </c>
      <c r="J1409" s="459"/>
      <c r="K1409" s="122"/>
      <c r="L1409" s="432"/>
      <c r="M1409" s="432"/>
      <c r="N1409" s="432"/>
      <c r="O1409" s="432"/>
      <c r="P1409" s="432"/>
      <c r="Q1409" s="432"/>
      <c r="R1409" s="432"/>
      <c r="S1409" s="432"/>
      <c r="T1409" s="432"/>
      <c r="U1409" s="432"/>
      <c r="V1409" s="432"/>
      <c r="W1409" s="432"/>
      <c r="X1409" s="432"/>
      <c r="Y1409" s="432"/>
      <c r="Z1409" s="432"/>
    </row>
    <row r="1410">
      <c r="A1410" s="450">
        <v>45860.0</v>
      </c>
      <c r="B1410" s="443"/>
      <c r="C1410" s="443"/>
      <c r="D1410" s="499"/>
      <c r="E1410" s="207" t="s">
        <v>556</v>
      </c>
      <c r="F1410" s="564"/>
      <c r="G1410" s="564"/>
      <c r="H1410" s="443"/>
      <c r="I1410" s="443"/>
      <c r="J1410" s="443"/>
      <c r="K1410" s="122"/>
      <c r="L1410" s="432"/>
      <c r="M1410" s="432"/>
      <c r="N1410" s="432"/>
      <c r="O1410" s="432"/>
      <c r="P1410" s="432"/>
      <c r="Q1410" s="432"/>
      <c r="R1410" s="432"/>
      <c r="S1410" s="432"/>
      <c r="T1410" s="432"/>
      <c r="U1410" s="432"/>
      <c r="V1410" s="432"/>
      <c r="W1410" s="432"/>
      <c r="X1410" s="432"/>
      <c r="Y1410" s="432"/>
      <c r="Z1410" s="432"/>
    </row>
    <row r="1411">
      <c r="A1411" s="450">
        <v>45860.0</v>
      </c>
      <c r="B1411" s="489">
        <f>A1411</f>
        <v>45860</v>
      </c>
      <c r="C1411" s="449" t="s">
        <v>1163</v>
      </c>
      <c r="D1411" s="449" t="s">
        <v>255</v>
      </c>
      <c r="E1411" s="130" t="s">
        <v>142</v>
      </c>
      <c r="F1411" s="130"/>
      <c r="G1411" s="130"/>
      <c r="H1411" s="484">
        <f>SUM(G1411:G1412)</f>
        <v>0</v>
      </c>
      <c r="I1411" s="493" t="str">
        <f>IFS(H1411&gt;H1413,"W",H1411&lt;H1413,"L",H1411=H1413,"D")</f>
        <v>D</v>
      </c>
      <c r="J1411" s="459"/>
      <c r="K1411" s="122"/>
      <c r="L1411" s="432"/>
      <c r="M1411" s="432"/>
      <c r="N1411" s="432"/>
      <c r="O1411" s="432"/>
      <c r="P1411" s="432"/>
      <c r="Q1411" s="432"/>
      <c r="R1411" s="432"/>
      <c r="S1411" s="432"/>
      <c r="T1411" s="432"/>
      <c r="U1411" s="432"/>
      <c r="V1411" s="432"/>
      <c r="W1411" s="432"/>
      <c r="X1411" s="432"/>
      <c r="Y1411" s="432"/>
      <c r="Z1411" s="432"/>
    </row>
    <row r="1412">
      <c r="A1412" s="450">
        <v>45860.0</v>
      </c>
      <c r="B1412" s="440"/>
      <c r="C1412" s="440"/>
      <c r="D1412" s="499"/>
      <c r="E1412" s="564" t="s">
        <v>142</v>
      </c>
      <c r="F1412" s="564"/>
      <c r="G1412" s="564"/>
      <c r="H1412" s="443"/>
      <c r="I1412" s="443"/>
      <c r="J1412" s="443"/>
      <c r="K1412" s="122"/>
      <c r="L1412" s="432"/>
      <c r="M1412" s="432"/>
      <c r="N1412" s="432"/>
      <c r="O1412" s="432"/>
      <c r="P1412" s="432"/>
      <c r="Q1412" s="432"/>
      <c r="R1412" s="432"/>
      <c r="S1412" s="432"/>
      <c r="T1412" s="432"/>
      <c r="U1412" s="432"/>
      <c r="V1412" s="432"/>
      <c r="W1412" s="432"/>
      <c r="X1412" s="432"/>
      <c r="Y1412" s="432"/>
      <c r="Z1412" s="432"/>
    </row>
    <row r="1413">
      <c r="A1413" s="450">
        <v>45860.0</v>
      </c>
      <c r="B1413" s="440"/>
      <c r="C1413" s="440"/>
      <c r="D1413" s="449" t="s">
        <v>161</v>
      </c>
      <c r="E1413" s="566" t="s">
        <v>374</v>
      </c>
      <c r="F1413" s="130"/>
      <c r="G1413" s="130"/>
      <c r="H1413" s="484">
        <f>SUM(G1413:G1414)</f>
        <v>0</v>
      </c>
      <c r="I1413" s="493" t="str">
        <f>IFS(H1413&gt;H1411,"W",H1413&lt;H1411,"L",H1413=H1411,"D")</f>
        <v>D</v>
      </c>
      <c r="J1413" s="459"/>
      <c r="K1413" s="122"/>
      <c r="L1413" s="432"/>
      <c r="M1413" s="432"/>
      <c r="N1413" s="432"/>
      <c r="O1413" s="432"/>
      <c r="P1413" s="432"/>
      <c r="Q1413" s="432"/>
      <c r="R1413" s="432"/>
      <c r="S1413" s="432"/>
      <c r="T1413" s="432"/>
      <c r="U1413" s="432"/>
      <c r="V1413" s="432"/>
      <c r="W1413" s="432"/>
      <c r="X1413" s="432"/>
      <c r="Y1413" s="432"/>
      <c r="Z1413" s="432"/>
    </row>
    <row r="1414">
      <c r="A1414" s="450">
        <v>45860.0</v>
      </c>
      <c r="B1414" s="443"/>
      <c r="C1414" s="443"/>
      <c r="D1414" s="499"/>
      <c r="E1414" s="566" t="s">
        <v>375</v>
      </c>
      <c r="F1414" s="564"/>
      <c r="G1414" s="564"/>
      <c r="H1414" s="443"/>
      <c r="I1414" s="443"/>
      <c r="J1414" s="443"/>
      <c r="K1414" s="122"/>
      <c r="L1414" s="432"/>
      <c r="M1414" s="432"/>
      <c r="N1414" s="432"/>
      <c r="O1414" s="432"/>
      <c r="P1414" s="432"/>
      <c r="Q1414" s="432"/>
      <c r="R1414" s="432"/>
      <c r="S1414" s="432"/>
      <c r="T1414" s="432"/>
      <c r="U1414" s="432"/>
      <c r="V1414" s="432"/>
      <c r="W1414" s="432"/>
      <c r="X1414" s="432"/>
      <c r="Y1414" s="432"/>
      <c r="Z1414" s="432"/>
    </row>
    <row r="1415">
      <c r="A1415" s="450">
        <v>45860.0</v>
      </c>
      <c r="B1415" s="489">
        <f>A1415</f>
        <v>45860</v>
      </c>
      <c r="C1415" s="449" t="s">
        <v>1166</v>
      </c>
      <c r="D1415" s="449" t="s">
        <v>191</v>
      </c>
      <c r="E1415" s="567" t="s">
        <v>551</v>
      </c>
      <c r="F1415" s="130"/>
      <c r="G1415" s="130"/>
      <c r="H1415" s="484">
        <f>SUM(G1415:G1416)</f>
        <v>0</v>
      </c>
      <c r="I1415" s="493" t="str">
        <f>IFS(H1415&gt;H1417,"W",H1415&lt;H1417,"L",H1415=H1417,"D")</f>
        <v>D</v>
      </c>
      <c r="J1415" s="459"/>
      <c r="K1415" s="122"/>
      <c r="L1415" s="432"/>
      <c r="M1415" s="432"/>
      <c r="N1415" s="432"/>
      <c r="O1415" s="432"/>
      <c r="P1415" s="432"/>
      <c r="Q1415" s="432"/>
      <c r="R1415" s="432"/>
      <c r="S1415" s="432"/>
      <c r="T1415" s="432"/>
      <c r="U1415" s="432"/>
      <c r="V1415" s="432"/>
      <c r="W1415" s="432"/>
      <c r="X1415" s="432"/>
      <c r="Y1415" s="432"/>
      <c r="Z1415" s="432"/>
    </row>
    <row r="1416">
      <c r="A1416" s="450">
        <v>45860.0</v>
      </c>
      <c r="B1416" s="440"/>
      <c r="C1416" s="440"/>
      <c r="D1416" s="499"/>
      <c r="E1416" s="567" t="s">
        <v>722</v>
      </c>
      <c r="F1416" s="564"/>
      <c r="G1416" s="564"/>
      <c r="H1416" s="443"/>
      <c r="I1416" s="443"/>
      <c r="J1416" s="443"/>
      <c r="K1416" s="122"/>
      <c r="L1416" s="432"/>
      <c r="M1416" s="432"/>
      <c r="N1416" s="432"/>
      <c r="O1416" s="432"/>
      <c r="P1416" s="432"/>
      <c r="Q1416" s="432"/>
      <c r="R1416" s="432"/>
      <c r="S1416" s="432"/>
      <c r="T1416" s="432"/>
      <c r="U1416" s="432"/>
      <c r="V1416" s="432"/>
      <c r="W1416" s="432"/>
      <c r="X1416" s="432"/>
      <c r="Y1416" s="432"/>
      <c r="Z1416" s="432"/>
    </row>
    <row r="1417">
      <c r="A1417" s="450">
        <v>45860.0</v>
      </c>
      <c r="B1417" s="440"/>
      <c r="C1417" s="440"/>
      <c r="D1417" s="449" t="s">
        <v>404</v>
      </c>
      <c r="E1417" s="130" t="s">
        <v>405</v>
      </c>
      <c r="F1417" s="130"/>
      <c r="G1417" s="130"/>
      <c r="H1417" s="484">
        <f>SUM(G1417:G1418)</f>
        <v>0</v>
      </c>
      <c r="I1417" s="493" t="str">
        <f>IFS(H1417&gt;H1415,"W",H1417&lt;H1415,"L",H1417=H1415,"D")</f>
        <v>D</v>
      </c>
      <c r="J1417" s="459"/>
      <c r="K1417" s="122"/>
      <c r="L1417" s="432"/>
      <c r="M1417" s="432"/>
      <c r="N1417" s="432"/>
      <c r="O1417" s="432"/>
      <c r="P1417" s="432"/>
      <c r="Q1417" s="432"/>
      <c r="R1417" s="432"/>
      <c r="S1417" s="432"/>
      <c r="T1417" s="432"/>
      <c r="U1417" s="432"/>
      <c r="V1417" s="432"/>
      <c r="W1417" s="432"/>
      <c r="X1417" s="432"/>
      <c r="Y1417" s="432"/>
      <c r="Z1417" s="432"/>
    </row>
    <row r="1418">
      <c r="A1418" s="450">
        <v>45860.0</v>
      </c>
      <c r="B1418" s="443"/>
      <c r="C1418" s="443"/>
      <c r="D1418" s="499"/>
      <c r="E1418" s="564" t="s">
        <v>405</v>
      </c>
      <c r="F1418" s="564"/>
      <c r="G1418" s="564"/>
      <c r="H1418" s="443"/>
      <c r="I1418" s="443"/>
      <c r="J1418" s="443"/>
      <c r="K1418" s="122"/>
      <c r="L1418" s="432"/>
      <c r="M1418" s="432"/>
      <c r="N1418" s="432"/>
      <c r="O1418" s="432"/>
      <c r="P1418" s="432"/>
      <c r="Q1418" s="432"/>
      <c r="R1418" s="432"/>
      <c r="S1418" s="432"/>
      <c r="T1418" s="432"/>
      <c r="U1418" s="432"/>
      <c r="V1418" s="432"/>
      <c r="W1418" s="432"/>
      <c r="X1418" s="432"/>
      <c r="Y1418" s="432"/>
      <c r="Z1418" s="432"/>
    </row>
    <row r="1419">
      <c r="A1419" s="450">
        <v>45860.0</v>
      </c>
      <c r="B1419" s="489">
        <f>A1419</f>
        <v>45860</v>
      </c>
      <c r="C1419" s="449" t="s">
        <v>1170</v>
      </c>
      <c r="D1419" s="449" t="s">
        <v>210</v>
      </c>
      <c r="E1419" s="130" t="s">
        <v>458</v>
      </c>
      <c r="F1419" s="130"/>
      <c r="G1419" s="130"/>
      <c r="H1419" s="484">
        <f>SUM(G1419:G1420)</f>
        <v>0</v>
      </c>
      <c r="I1419" s="493" t="str">
        <f>IFS(H1419&gt;H1421,"W",H1419&lt;H1421,"L",H1419=H1421,"D")</f>
        <v>D</v>
      </c>
      <c r="J1419" s="459"/>
      <c r="K1419" s="122"/>
      <c r="L1419" s="432"/>
      <c r="M1419" s="432"/>
      <c r="N1419" s="432"/>
      <c r="O1419" s="432"/>
      <c r="P1419" s="432"/>
      <c r="Q1419" s="432"/>
      <c r="R1419" s="432"/>
      <c r="S1419" s="432"/>
      <c r="T1419" s="432"/>
      <c r="U1419" s="432"/>
      <c r="V1419" s="432"/>
      <c r="W1419" s="432"/>
      <c r="X1419" s="432"/>
      <c r="Y1419" s="432"/>
      <c r="Z1419" s="432"/>
    </row>
    <row r="1420">
      <c r="A1420" s="450">
        <v>45860.0</v>
      </c>
      <c r="B1420" s="440"/>
      <c r="C1420" s="440"/>
      <c r="D1420" s="499"/>
      <c r="E1420" s="564" t="s">
        <v>458</v>
      </c>
      <c r="F1420" s="564"/>
      <c r="G1420" s="564"/>
      <c r="H1420" s="443"/>
      <c r="I1420" s="443"/>
      <c r="J1420" s="443"/>
      <c r="K1420" s="122"/>
      <c r="L1420" s="432"/>
      <c r="M1420" s="432"/>
      <c r="N1420" s="432"/>
      <c r="O1420" s="432"/>
      <c r="P1420" s="432"/>
      <c r="Q1420" s="432"/>
      <c r="R1420" s="432"/>
      <c r="S1420" s="432"/>
      <c r="T1420" s="432"/>
      <c r="U1420" s="432"/>
      <c r="V1420" s="432"/>
      <c r="W1420" s="432"/>
      <c r="X1420" s="432"/>
      <c r="Y1420" s="432"/>
      <c r="Z1420" s="432"/>
    </row>
    <row r="1421">
      <c r="A1421" s="450">
        <v>45860.0</v>
      </c>
      <c r="B1421" s="440"/>
      <c r="C1421" s="440"/>
      <c r="D1421" s="449" t="s">
        <v>139</v>
      </c>
      <c r="E1421" s="567" t="s">
        <v>568</v>
      </c>
      <c r="F1421" s="130"/>
      <c r="G1421" s="130"/>
      <c r="H1421" s="484">
        <f>SUM(G1421:G1422)</f>
        <v>0</v>
      </c>
      <c r="I1421" s="493" t="str">
        <f>IFS(H1421&gt;H1419,"W",H1421&lt;H1419,"L",H1421=H1419,"D")</f>
        <v>D</v>
      </c>
      <c r="J1421" s="459"/>
      <c r="K1421" s="122"/>
      <c r="L1421" s="432"/>
      <c r="M1421" s="432"/>
      <c r="N1421" s="432"/>
      <c r="O1421" s="432"/>
      <c r="P1421" s="432"/>
      <c r="Q1421" s="432"/>
      <c r="R1421" s="432"/>
      <c r="S1421" s="432"/>
      <c r="T1421" s="432"/>
      <c r="U1421" s="432"/>
      <c r="V1421" s="432"/>
      <c r="W1421" s="432"/>
      <c r="X1421" s="432"/>
      <c r="Y1421" s="432"/>
      <c r="Z1421" s="432"/>
    </row>
    <row r="1422">
      <c r="A1422" s="450">
        <v>45860.0</v>
      </c>
      <c r="B1422" s="443"/>
      <c r="C1422" s="443"/>
      <c r="D1422" s="499"/>
      <c r="E1422" s="567" t="s">
        <v>568</v>
      </c>
      <c r="F1422" s="564"/>
      <c r="G1422" s="564"/>
      <c r="H1422" s="443"/>
      <c r="I1422" s="443"/>
      <c r="J1422" s="443"/>
      <c r="K1422" s="122"/>
      <c r="L1422" s="432"/>
      <c r="M1422" s="432"/>
      <c r="N1422" s="432"/>
      <c r="O1422" s="432"/>
      <c r="P1422" s="432"/>
      <c r="Q1422" s="432"/>
      <c r="R1422" s="432"/>
      <c r="S1422" s="432"/>
      <c r="T1422" s="432"/>
      <c r="U1422" s="432"/>
      <c r="V1422" s="432"/>
      <c r="W1422" s="432"/>
      <c r="X1422" s="432"/>
      <c r="Y1422" s="432"/>
      <c r="Z1422" s="432"/>
    </row>
    <row r="1423">
      <c r="A1423" s="450">
        <v>45860.0</v>
      </c>
      <c r="B1423" s="489">
        <f>A1423</f>
        <v>45860</v>
      </c>
      <c r="C1423" s="449" t="s">
        <v>1172</v>
      </c>
      <c r="D1423" s="449" t="s">
        <v>570</v>
      </c>
      <c r="E1423" s="130" t="s">
        <v>571</v>
      </c>
      <c r="F1423" s="130"/>
      <c r="G1423" s="130"/>
      <c r="H1423" s="484">
        <f>SUM(G1423:G1424)</f>
        <v>0</v>
      </c>
      <c r="I1423" s="493" t="str">
        <f>IFS(H1423&gt;H1425,"W",H1423&lt;H1425,"L",H1423=H1425,"D")</f>
        <v>D</v>
      </c>
      <c r="J1423" s="459"/>
      <c r="K1423" s="122"/>
      <c r="L1423" s="432"/>
      <c r="M1423" s="432"/>
      <c r="N1423" s="432"/>
      <c r="O1423" s="432"/>
      <c r="P1423" s="432"/>
      <c r="Q1423" s="432"/>
      <c r="R1423" s="432"/>
      <c r="S1423" s="432"/>
      <c r="T1423" s="432"/>
      <c r="U1423" s="432"/>
      <c r="V1423" s="432"/>
      <c r="W1423" s="432"/>
      <c r="X1423" s="432"/>
      <c r="Y1423" s="432"/>
      <c r="Z1423" s="432"/>
    </row>
    <row r="1424">
      <c r="A1424" s="450">
        <v>45860.0</v>
      </c>
      <c r="B1424" s="440"/>
      <c r="C1424" s="440"/>
      <c r="D1424" s="499"/>
      <c r="E1424" s="564" t="s">
        <v>571</v>
      </c>
      <c r="F1424" s="564"/>
      <c r="G1424" s="564"/>
      <c r="H1424" s="443"/>
      <c r="I1424" s="443"/>
      <c r="J1424" s="443"/>
      <c r="K1424" s="122"/>
      <c r="L1424" s="432"/>
      <c r="M1424" s="432"/>
      <c r="N1424" s="432"/>
      <c r="O1424" s="432"/>
      <c r="P1424" s="432"/>
      <c r="Q1424" s="432"/>
      <c r="R1424" s="432"/>
      <c r="S1424" s="432"/>
      <c r="T1424" s="432"/>
      <c r="U1424" s="432"/>
      <c r="V1424" s="432"/>
      <c r="W1424" s="432"/>
      <c r="X1424" s="432"/>
      <c r="Y1424" s="432"/>
      <c r="Z1424" s="432"/>
    </row>
    <row r="1425">
      <c r="A1425" s="450">
        <v>45860.0</v>
      </c>
      <c r="B1425" s="440"/>
      <c r="C1425" s="440"/>
      <c r="D1425" s="449" t="s">
        <v>188</v>
      </c>
      <c r="E1425" s="130">
        <v>6.73519272E8</v>
      </c>
      <c r="F1425" s="130"/>
      <c r="G1425" s="130"/>
      <c r="H1425" s="484">
        <f>SUM(G1425:G1426)</f>
        <v>0</v>
      </c>
      <c r="I1425" s="493" t="str">
        <f>IFS(H1425&gt;H1423,"W",H1425&lt;H1423,"L",H1425=H1423,"D")</f>
        <v>D</v>
      </c>
      <c r="J1425" s="459"/>
      <c r="K1425" s="122"/>
      <c r="L1425" s="432"/>
      <c r="M1425" s="432"/>
      <c r="N1425" s="432"/>
      <c r="O1425" s="432"/>
      <c r="P1425" s="432"/>
      <c r="Q1425" s="432"/>
      <c r="R1425" s="432"/>
      <c r="S1425" s="432"/>
      <c r="T1425" s="432"/>
      <c r="U1425" s="432"/>
      <c r="V1425" s="432"/>
      <c r="W1425" s="432"/>
      <c r="X1425" s="432"/>
      <c r="Y1425" s="432"/>
      <c r="Z1425" s="432"/>
    </row>
    <row r="1426">
      <c r="A1426" s="450">
        <v>45860.0</v>
      </c>
      <c r="B1426" s="443"/>
      <c r="C1426" s="443"/>
      <c r="D1426" s="499"/>
      <c r="E1426" s="564">
        <v>6.73519272E8</v>
      </c>
      <c r="F1426" s="564"/>
      <c r="G1426" s="564"/>
      <c r="H1426" s="443"/>
      <c r="I1426" s="443"/>
      <c r="J1426" s="443"/>
      <c r="K1426" s="122"/>
      <c r="L1426" s="432"/>
      <c r="M1426" s="432"/>
      <c r="N1426" s="432"/>
      <c r="O1426" s="432"/>
      <c r="P1426" s="432"/>
      <c r="Q1426" s="432"/>
      <c r="R1426" s="432"/>
      <c r="S1426" s="432"/>
      <c r="T1426" s="432"/>
      <c r="U1426" s="432"/>
      <c r="V1426" s="432"/>
      <c r="W1426" s="432"/>
      <c r="X1426" s="432"/>
      <c r="Y1426" s="432"/>
      <c r="Z1426" s="432"/>
    </row>
    <row r="1427">
      <c r="A1427" s="450">
        <v>45860.0</v>
      </c>
      <c r="B1427" s="489">
        <f>A1427</f>
        <v>45860</v>
      </c>
      <c r="C1427" s="449" t="s">
        <v>1174</v>
      </c>
      <c r="D1427" s="449" t="s">
        <v>134</v>
      </c>
      <c r="E1427" s="130" t="s">
        <v>226</v>
      </c>
      <c r="F1427" s="130"/>
      <c r="G1427" s="130"/>
      <c r="H1427" s="484">
        <f>SUM(G1427:G1428)</f>
        <v>0</v>
      </c>
      <c r="I1427" s="493" t="str">
        <f>IFS(H1427&gt;H1429,"W",H1427&lt;H1429,"L",H1427=H1429,"D")</f>
        <v>D</v>
      </c>
      <c r="J1427" s="459"/>
      <c r="K1427" s="122"/>
      <c r="L1427" s="432"/>
      <c r="M1427" s="432"/>
      <c r="N1427" s="432"/>
      <c r="O1427" s="432"/>
      <c r="P1427" s="432"/>
      <c r="Q1427" s="432"/>
      <c r="R1427" s="432"/>
      <c r="S1427" s="432"/>
      <c r="T1427" s="432"/>
      <c r="U1427" s="432"/>
      <c r="V1427" s="432"/>
      <c r="W1427" s="432"/>
      <c r="X1427" s="432"/>
      <c r="Y1427" s="432"/>
      <c r="Z1427" s="432"/>
    </row>
    <row r="1428">
      <c r="A1428" s="450">
        <v>45860.0</v>
      </c>
      <c r="B1428" s="440"/>
      <c r="C1428" s="440"/>
      <c r="D1428" s="499"/>
      <c r="E1428" s="564" t="s">
        <v>226</v>
      </c>
      <c r="F1428" s="564"/>
      <c r="G1428" s="564"/>
      <c r="H1428" s="443"/>
      <c r="I1428" s="443"/>
      <c r="J1428" s="443"/>
      <c r="K1428" s="122"/>
      <c r="L1428" s="432"/>
      <c r="M1428" s="432"/>
      <c r="N1428" s="432"/>
      <c r="O1428" s="432"/>
      <c r="P1428" s="432"/>
      <c r="Q1428" s="432"/>
      <c r="R1428" s="432"/>
      <c r="S1428" s="432"/>
      <c r="T1428" s="432"/>
      <c r="U1428" s="432"/>
      <c r="V1428" s="432"/>
      <c r="W1428" s="432"/>
      <c r="X1428" s="432"/>
      <c r="Y1428" s="432"/>
      <c r="Z1428" s="432"/>
    </row>
    <row r="1429">
      <c r="A1429" s="450">
        <v>45860.0</v>
      </c>
      <c r="B1429" s="440"/>
      <c r="C1429" s="440"/>
      <c r="D1429" s="449" t="s">
        <v>191</v>
      </c>
      <c r="E1429" s="567">
        <v>1.06291129E9</v>
      </c>
      <c r="F1429" s="130"/>
      <c r="G1429" s="130"/>
      <c r="H1429" s="484">
        <f>SUM(G1429:G1430)</f>
        <v>0</v>
      </c>
      <c r="I1429" s="493" t="str">
        <f>IFS(H1429&gt;H1427,"W",H1429&lt;H1427,"L",H1429=H1427,"D")</f>
        <v>D</v>
      </c>
      <c r="J1429" s="459"/>
      <c r="K1429" s="122"/>
      <c r="L1429" s="432"/>
      <c r="M1429" s="432"/>
      <c r="N1429" s="432"/>
      <c r="O1429" s="432"/>
      <c r="P1429" s="432"/>
      <c r="Q1429" s="432"/>
      <c r="R1429" s="432"/>
      <c r="S1429" s="432"/>
      <c r="T1429" s="432"/>
      <c r="U1429" s="432"/>
      <c r="V1429" s="432"/>
      <c r="W1429" s="432"/>
      <c r="X1429" s="432"/>
      <c r="Y1429" s="432"/>
      <c r="Z1429" s="432"/>
    </row>
    <row r="1430">
      <c r="A1430" s="450">
        <v>45860.0</v>
      </c>
      <c r="B1430" s="443"/>
      <c r="C1430" s="443"/>
      <c r="D1430" s="499"/>
      <c r="E1430" s="567" t="s">
        <v>649</v>
      </c>
      <c r="F1430" s="564"/>
      <c r="G1430" s="564"/>
      <c r="H1430" s="443"/>
      <c r="I1430" s="443"/>
      <c r="J1430" s="443"/>
      <c r="K1430" s="122"/>
      <c r="L1430" s="432"/>
      <c r="M1430" s="432"/>
      <c r="N1430" s="432"/>
      <c r="O1430" s="432"/>
      <c r="P1430" s="432"/>
      <c r="Q1430" s="432"/>
      <c r="R1430" s="432"/>
      <c r="S1430" s="432"/>
      <c r="T1430" s="432"/>
      <c r="U1430" s="432"/>
      <c r="V1430" s="432"/>
      <c r="W1430" s="432"/>
      <c r="X1430" s="432"/>
      <c r="Y1430" s="432"/>
      <c r="Z1430" s="432"/>
    </row>
    <row r="1431">
      <c r="A1431" s="479" t="s">
        <v>116</v>
      </c>
      <c r="B1431" s="480" t="s">
        <v>16</v>
      </c>
      <c r="C1431" s="430" t="s">
        <v>1039</v>
      </c>
      <c r="D1431" s="430" t="s">
        <v>118</v>
      </c>
      <c r="E1431" s="431" t="s">
        <v>1040</v>
      </c>
      <c r="F1431" s="430" t="s">
        <v>1041</v>
      </c>
      <c r="G1431" s="430" t="s">
        <v>121</v>
      </c>
      <c r="H1431" s="430" t="s">
        <v>1135</v>
      </c>
      <c r="I1431" s="430" t="s">
        <v>122</v>
      </c>
      <c r="J1431" s="430" t="s">
        <v>9</v>
      </c>
      <c r="K1431" s="431" t="s">
        <v>52</v>
      </c>
      <c r="L1431" s="432"/>
      <c r="M1431" s="432"/>
      <c r="N1431" s="432"/>
      <c r="O1431" s="432"/>
      <c r="P1431" s="432"/>
      <c r="Q1431" s="432"/>
      <c r="R1431" s="432"/>
      <c r="S1431" s="432"/>
      <c r="T1431" s="432"/>
      <c r="U1431" s="432"/>
      <c r="V1431" s="432"/>
      <c r="W1431" s="432"/>
      <c r="X1431" s="432"/>
      <c r="Y1431" s="432"/>
      <c r="Z1431" s="432"/>
    </row>
    <row r="1432">
      <c r="A1432" s="450">
        <v>45861.0</v>
      </c>
      <c r="B1432" s="489">
        <f>A1432</f>
        <v>45861</v>
      </c>
      <c r="C1432" s="449" t="s">
        <v>1136</v>
      </c>
      <c r="D1432" s="563" t="s">
        <v>205</v>
      </c>
      <c r="E1432" s="564" t="s">
        <v>206</v>
      </c>
      <c r="F1432" s="564"/>
      <c r="G1432" s="564"/>
      <c r="H1432" s="484">
        <f>SUM(G1432:G1433)</f>
        <v>0</v>
      </c>
      <c r="I1432" s="493" t="str">
        <f>IFS(H1432&gt;H1434,"W",H1432&lt;H1434,"L",H1432=H1434,"D")</f>
        <v>D</v>
      </c>
      <c r="J1432" s="459"/>
      <c r="K1432" s="122"/>
      <c r="L1432" s="432"/>
      <c r="M1432" s="432"/>
      <c r="N1432" s="432"/>
      <c r="O1432" s="432"/>
      <c r="P1432" s="432"/>
      <c r="Q1432" s="432"/>
      <c r="R1432" s="432"/>
      <c r="S1432" s="432"/>
      <c r="T1432" s="432"/>
      <c r="U1432" s="432"/>
      <c r="V1432" s="432"/>
      <c r="W1432" s="432"/>
      <c r="X1432" s="432"/>
      <c r="Y1432" s="432"/>
      <c r="Z1432" s="432"/>
    </row>
    <row r="1433">
      <c r="A1433" s="450">
        <v>45861.0</v>
      </c>
      <c r="B1433" s="440"/>
      <c r="C1433" s="440"/>
      <c r="D1433" s="490"/>
      <c r="E1433" s="130">
        <v>8.2914406E8</v>
      </c>
      <c r="F1433" s="130"/>
      <c r="G1433" s="130"/>
      <c r="H1433" s="443"/>
      <c r="I1433" s="443"/>
      <c r="J1433" s="443"/>
      <c r="K1433" s="122"/>
      <c r="L1433" s="432"/>
      <c r="M1433" s="432"/>
      <c r="N1433" s="432"/>
      <c r="O1433" s="432"/>
      <c r="P1433" s="432"/>
      <c r="Q1433" s="432"/>
      <c r="R1433" s="432"/>
      <c r="S1433" s="432"/>
      <c r="T1433" s="432"/>
      <c r="U1433" s="432"/>
      <c r="V1433" s="432"/>
      <c r="W1433" s="432"/>
      <c r="X1433" s="432"/>
      <c r="Y1433" s="432"/>
      <c r="Z1433" s="432"/>
    </row>
    <row r="1434">
      <c r="A1434" s="450">
        <v>45861.0</v>
      </c>
      <c r="B1434" s="440"/>
      <c r="C1434" s="440"/>
      <c r="D1434" s="563" t="s">
        <v>134</v>
      </c>
      <c r="E1434" s="564" t="s">
        <v>164</v>
      </c>
      <c r="F1434" s="564"/>
      <c r="G1434" s="564"/>
      <c r="H1434" s="484">
        <f>SUM(G1434:G1435)</f>
        <v>0</v>
      </c>
      <c r="I1434" s="493" t="str">
        <f>IFS(H1434&gt;H1432,"W",H1434&lt;H1432,"L",H1434=H1432,"D")</f>
        <v>D</v>
      </c>
      <c r="J1434" s="459"/>
      <c r="K1434" s="122"/>
      <c r="L1434" s="432"/>
      <c r="M1434" s="432"/>
      <c r="N1434" s="432"/>
      <c r="O1434" s="432"/>
      <c r="P1434" s="432"/>
      <c r="Q1434" s="432"/>
      <c r="R1434" s="432"/>
      <c r="S1434" s="432"/>
      <c r="T1434" s="432"/>
      <c r="U1434" s="432"/>
      <c r="V1434" s="432"/>
      <c r="W1434" s="432"/>
      <c r="X1434" s="432"/>
      <c r="Y1434" s="432"/>
      <c r="Z1434" s="432"/>
    </row>
    <row r="1435">
      <c r="A1435" s="450">
        <v>45861.0</v>
      </c>
      <c r="B1435" s="443"/>
      <c r="C1435" s="443"/>
      <c r="D1435" s="490"/>
      <c r="E1435" s="130" t="s">
        <v>505</v>
      </c>
      <c r="F1435" s="130"/>
      <c r="G1435" s="130"/>
      <c r="H1435" s="443"/>
      <c r="I1435" s="443"/>
      <c r="J1435" s="443"/>
      <c r="K1435" s="122"/>
      <c r="L1435" s="432"/>
      <c r="M1435" s="432"/>
      <c r="N1435" s="432"/>
      <c r="O1435" s="432"/>
      <c r="P1435" s="432"/>
      <c r="Q1435" s="432"/>
      <c r="R1435" s="432"/>
      <c r="S1435" s="432"/>
      <c r="T1435" s="432"/>
      <c r="U1435" s="432"/>
      <c r="V1435" s="432"/>
      <c r="W1435" s="432"/>
      <c r="X1435" s="432"/>
      <c r="Y1435" s="432"/>
      <c r="Z1435" s="432"/>
    </row>
    <row r="1436">
      <c r="A1436" s="450">
        <v>45861.0</v>
      </c>
      <c r="B1436" s="489">
        <f>A1436</f>
        <v>45861</v>
      </c>
      <c r="C1436" s="449" t="s">
        <v>1141</v>
      </c>
      <c r="D1436" s="563" t="s">
        <v>427</v>
      </c>
      <c r="E1436" s="564" t="s">
        <v>693</v>
      </c>
      <c r="F1436" s="564"/>
      <c r="G1436" s="564"/>
      <c r="H1436" s="484">
        <f>SUM(G1436:G1437)</f>
        <v>0</v>
      </c>
      <c r="I1436" s="493" t="str">
        <f>IFS(H1436&gt;H1438,"W",H1436&lt;H1438,"L",H1436=H1438,"D")</f>
        <v>D</v>
      </c>
      <c r="J1436" s="459"/>
      <c r="K1436" s="122"/>
      <c r="L1436" s="432"/>
      <c r="M1436" s="432"/>
      <c r="N1436" s="432"/>
      <c r="O1436" s="432"/>
      <c r="P1436" s="432"/>
      <c r="Q1436" s="432"/>
      <c r="R1436" s="432"/>
      <c r="S1436" s="432"/>
      <c r="T1436" s="432"/>
      <c r="U1436" s="432"/>
      <c r="V1436" s="432"/>
      <c r="W1436" s="432"/>
      <c r="X1436" s="432"/>
      <c r="Y1436" s="432"/>
      <c r="Z1436" s="432"/>
    </row>
    <row r="1437">
      <c r="A1437" s="450">
        <v>45861.0</v>
      </c>
      <c r="B1437" s="440"/>
      <c r="C1437" s="440"/>
      <c r="D1437" s="490"/>
      <c r="E1437" s="130" t="s">
        <v>693</v>
      </c>
      <c r="F1437" s="130"/>
      <c r="G1437" s="130"/>
      <c r="H1437" s="443"/>
      <c r="I1437" s="443"/>
      <c r="J1437" s="443"/>
      <c r="K1437" s="122"/>
      <c r="L1437" s="432"/>
      <c r="M1437" s="432"/>
      <c r="N1437" s="432"/>
      <c r="O1437" s="432"/>
      <c r="P1437" s="432"/>
      <c r="Q1437" s="432"/>
      <c r="R1437" s="432"/>
      <c r="S1437" s="432"/>
      <c r="T1437" s="432"/>
      <c r="U1437" s="432"/>
      <c r="V1437" s="432"/>
      <c r="W1437" s="432"/>
      <c r="X1437" s="432"/>
      <c r="Y1437" s="432"/>
      <c r="Z1437" s="432"/>
    </row>
    <row r="1438">
      <c r="A1438" s="450">
        <v>45861.0</v>
      </c>
      <c r="B1438" s="440"/>
      <c r="C1438" s="440"/>
      <c r="D1438" s="563" t="s">
        <v>313</v>
      </c>
      <c r="E1438" s="171" t="s">
        <v>392</v>
      </c>
      <c r="F1438" s="564"/>
      <c r="G1438" s="564"/>
      <c r="H1438" s="484">
        <f>SUM(G1438:G1439)</f>
        <v>0</v>
      </c>
      <c r="I1438" s="493" t="str">
        <f>IFS(H1438&gt;H1436,"W",H1438&lt;H1436,"L",H1438=H1436,"D")</f>
        <v>D</v>
      </c>
      <c r="J1438" s="459"/>
      <c r="K1438" s="122"/>
      <c r="L1438" s="432"/>
      <c r="M1438" s="432"/>
      <c r="N1438" s="432"/>
      <c r="O1438" s="432"/>
      <c r="P1438" s="432"/>
      <c r="Q1438" s="432"/>
      <c r="R1438" s="432"/>
      <c r="S1438" s="432"/>
      <c r="T1438" s="432"/>
      <c r="U1438" s="432"/>
      <c r="V1438" s="432"/>
      <c r="W1438" s="432"/>
      <c r="X1438" s="432"/>
      <c r="Y1438" s="432"/>
      <c r="Z1438" s="432"/>
    </row>
    <row r="1439">
      <c r="A1439" s="450">
        <v>45861.0</v>
      </c>
      <c r="B1439" s="443"/>
      <c r="C1439" s="443"/>
      <c r="D1439" s="490"/>
      <c r="E1439" s="565" t="s">
        <v>363</v>
      </c>
      <c r="F1439" s="130"/>
      <c r="G1439" s="130"/>
      <c r="H1439" s="443"/>
      <c r="I1439" s="443"/>
      <c r="J1439" s="443"/>
      <c r="K1439" s="122"/>
      <c r="L1439" s="432"/>
      <c r="M1439" s="432"/>
      <c r="N1439" s="432"/>
      <c r="O1439" s="432"/>
      <c r="P1439" s="432"/>
      <c r="Q1439" s="432"/>
      <c r="R1439" s="432"/>
      <c r="S1439" s="432"/>
      <c r="T1439" s="432"/>
      <c r="U1439" s="432"/>
      <c r="V1439" s="432"/>
      <c r="W1439" s="432"/>
      <c r="X1439" s="432"/>
      <c r="Y1439" s="432"/>
      <c r="Z1439" s="432"/>
    </row>
    <row r="1440">
      <c r="A1440" s="450">
        <v>45861.0</v>
      </c>
      <c r="B1440" s="489">
        <f>A1440</f>
        <v>45861</v>
      </c>
      <c r="C1440" s="449" t="s">
        <v>1142</v>
      </c>
      <c r="D1440" s="563" t="s">
        <v>311</v>
      </c>
      <c r="E1440" s="216" t="s">
        <v>312</v>
      </c>
      <c r="F1440" s="564"/>
      <c r="G1440" s="564"/>
      <c r="H1440" s="484">
        <f>SUM(G1440:G1441)</f>
        <v>0</v>
      </c>
      <c r="I1440" s="493" t="str">
        <f>IFS(H1440&gt;H1442,"W",H1440&lt;H1442,"L",H1440=H1442,"D")</f>
        <v>D</v>
      </c>
      <c r="J1440" s="459"/>
      <c r="K1440" s="122"/>
      <c r="L1440" s="432"/>
      <c r="M1440" s="432"/>
      <c r="N1440" s="432"/>
      <c r="O1440" s="432"/>
      <c r="P1440" s="432"/>
      <c r="Q1440" s="432"/>
      <c r="R1440" s="432"/>
      <c r="S1440" s="432"/>
      <c r="T1440" s="432"/>
      <c r="U1440" s="432"/>
      <c r="V1440" s="432"/>
      <c r="W1440" s="432"/>
      <c r="X1440" s="432"/>
      <c r="Y1440" s="432"/>
      <c r="Z1440" s="432"/>
    </row>
    <row r="1441">
      <c r="A1441" s="450">
        <v>45861.0</v>
      </c>
      <c r="B1441" s="440"/>
      <c r="C1441" s="440"/>
      <c r="D1441" s="490"/>
      <c r="E1441" s="570" t="s">
        <v>410</v>
      </c>
      <c r="F1441" s="130"/>
      <c r="G1441" s="130"/>
      <c r="H1441" s="443"/>
      <c r="I1441" s="443"/>
      <c r="J1441" s="443"/>
      <c r="K1441" s="122"/>
      <c r="L1441" s="432"/>
      <c r="M1441" s="432"/>
      <c r="N1441" s="432"/>
      <c r="O1441" s="432"/>
      <c r="P1441" s="432"/>
      <c r="Q1441" s="432"/>
      <c r="R1441" s="432"/>
      <c r="S1441" s="432"/>
      <c r="T1441" s="432"/>
      <c r="U1441" s="432"/>
      <c r="V1441" s="432"/>
      <c r="W1441" s="432"/>
      <c r="X1441" s="432"/>
      <c r="Y1441" s="432"/>
      <c r="Z1441" s="432"/>
    </row>
    <row r="1442">
      <c r="A1442" s="450">
        <v>45861.0</v>
      </c>
      <c r="B1442" s="440"/>
      <c r="C1442" s="440"/>
      <c r="D1442" s="563" t="s">
        <v>313</v>
      </c>
      <c r="E1442" s="171" t="s">
        <v>392</v>
      </c>
      <c r="F1442" s="564"/>
      <c r="G1442" s="564"/>
      <c r="H1442" s="484">
        <f>SUM(G1442:G1443)</f>
        <v>0</v>
      </c>
      <c r="I1442" s="493" t="str">
        <f>IFS(H1442&gt;H1440,"W",H1442&lt;H1440,"L",H1442=H1440,"D")</f>
        <v>D</v>
      </c>
      <c r="J1442" s="459"/>
      <c r="K1442" s="122"/>
      <c r="L1442" s="432"/>
      <c r="M1442" s="432"/>
      <c r="N1442" s="432"/>
      <c r="O1442" s="432"/>
      <c r="P1442" s="432"/>
      <c r="Q1442" s="432"/>
      <c r="R1442" s="432"/>
      <c r="S1442" s="432"/>
      <c r="T1442" s="432"/>
      <c r="U1442" s="432"/>
      <c r="V1442" s="432"/>
      <c r="W1442" s="432"/>
      <c r="X1442" s="432"/>
      <c r="Y1442" s="432"/>
      <c r="Z1442" s="432"/>
    </row>
    <row r="1443">
      <c r="A1443" s="450">
        <v>45861.0</v>
      </c>
      <c r="B1443" s="443"/>
      <c r="C1443" s="443"/>
      <c r="D1443" s="490"/>
      <c r="E1443" s="565" t="s">
        <v>363</v>
      </c>
      <c r="F1443" s="130"/>
      <c r="G1443" s="130"/>
      <c r="H1443" s="443"/>
      <c r="I1443" s="443"/>
      <c r="J1443" s="443"/>
      <c r="K1443" s="122"/>
      <c r="L1443" s="432"/>
      <c r="M1443" s="432"/>
      <c r="N1443" s="432"/>
      <c r="O1443" s="432"/>
      <c r="P1443" s="432"/>
      <c r="Q1443" s="432"/>
      <c r="R1443" s="432"/>
      <c r="S1443" s="432"/>
      <c r="T1443" s="432"/>
      <c r="U1443" s="432"/>
      <c r="V1443" s="432"/>
      <c r="W1443" s="432"/>
      <c r="X1443" s="432"/>
      <c r="Y1443" s="432"/>
      <c r="Z1443" s="432"/>
    </row>
    <row r="1444">
      <c r="A1444" s="450">
        <v>45861.0</v>
      </c>
      <c r="B1444" s="489">
        <f>A1444</f>
        <v>45861</v>
      </c>
      <c r="C1444" s="449" t="s">
        <v>1144</v>
      </c>
      <c r="D1444" s="563" t="s">
        <v>161</v>
      </c>
      <c r="E1444" s="566" t="s">
        <v>375</v>
      </c>
      <c r="F1444" s="564"/>
      <c r="G1444" s="564"/>
      <c r="H1444" s="484">
        <f>SUM(G1444:G1445)</f>
        <v>0</v>
      </c>
      <c r="I1444" s="493" t="str">
        <f>IFS(H1444&gt;H1446,"W",H1444&lt;H1446,"L",H1444=H1446,"D")</f>
        <v>D</v>
      </c>
      <c r="J1444" s="459"/>
      <c r="K1444" s="122"/>
      <c r="L1444" s="432"/>
      <c r="M1444" s="432"/>
      <c r="N1444" s="432"/>
      <c r="O1444" s="432"/>
      <c r="P1444" s="432"/>
      <c r="Q1444" s="432"/>
      <c r="R1444" s="432"/>
      <c r="S1444" s="432"/>
      <c r="T1444" s="432"/>
      <c r="U1444" s="432"/>
      <c r="V1444" s="432"/>
      <c r="W1444" s="432"/>
      <c r="X1444" s="432"/>
      <c r="Y1444" s="432"/>
      <c r="Z1444" s="432"/>
    </row>
    <row r="1445">
      <c r="A1445" s="450">
        <v>45861.0</v>
      </c>
      <c r="B1445" s="440"/>
      <c r="C1445" s="440"/>
      <c r="D1445" s="490"/>
      <c r="E1445" s="566" t="s">
        <v>552</v>
      </c>
      <c r="F1445" s="130"/>
      <c r="G1445" s="130"/>
      <c r="H1445" s="443"/>
      <c r="I1445" s="443"/>
      <c r="J1445" s="443"/>
      <c r="K1445" s="122"/>
      <c r="L1445" s="432"/>
      <c r="M1445" s="432"/>
      <c r="N1445" s="432"/>
      <c r="O1445" s="432"/>
      <c r="P1445" s="432"/>
      <c r="Q1445" s="432"/>
      <c r="R1445" s="432"/>
      <c r="S1445" s="432"/>
      <c r="T1445" s="432"/>
      <c r="U1445" s="432"/>
      <c r="V1445" s="432"/>
      <c r="W1445" s="432"/>
      <c r="X1445" s="432"/>
      <c r="Y1445" s="432"/>
      <c r="Z1445" s="432"/>
    </row>
    <row r="1446">
      <c r="A1446" s="450">
        <v>45861.0</v>
      </c>
      <c r="B1446" s="440"/>
      <c r="C1446" s="440"/>
      <c r="D1446" s="563" t="s">
        <v>313</v>
      </c>
      <c r="E1446" s="171" t="s">
        <v>392</v>
      </c>
      <c r="F1446" s="564"/>
      <c r="G1446" s="564"/>
      <c r="H1446" s="484">
        <f>SUM(G1446:G1447)</f>
        <v>0</v>
      </c>
      <c r="I1446" s="493" t="str">
        <f>IFS(H1446&gt;H1444,"W",H1446&lt;H1444,"L",H1446=H1444,"D")</f>
        <v>D</v>
      </c>
      <c r="J1446" s="459"/>
      <c r="K1446" s="122"/>
      <c r="L1446" s="432"/>
      <c r="M1446" s="432"/>
      <c r="N1446" s="432"/>
      <c r="O1446" s="432"/>
      <c r="P1446" s="432"/>
      <c r="Q1446" s="432"/>
      <c r="R1446" s="432"/>
      <c r="S1446" s="432"/>
      <c r="T1446" s="432"/>
      <c r="U1446" s="432"/>
      <c r="V1446" s="432"/>
      <c r="W1446" s="432"/>
      <c r="X1446" s="432"/>
      <c r="Y1446" s="432"/>
      <c r="Z1446" s="432"/>
    </row>
    <row r="1447">
      <c r="A1447" s="450">
        <v>45861.0</v>
      </c>
      <c r="B1447" s="443"/>
      <c r="C1447" s="443"/>
      <c r="D1447" s="490"/>
      <c r="E1447" s="565" t="s">
        <v>363</v>
      </c>
      <c r="F1447" s="130"/>
      <c r="G1447" s="130"/>
      <c r="H1447" s="443"/>
      <c r="I1447" s="443"/>
      <c r="J1447" s="443"/>
      <c r="K1447" s="122"/>
      <c r="L1447" s="432"/>
      <c r="M1447" s="432"/>
      <c r="N1447" s="432"/>
      <c r="O1447" s="432"/>
      <c r="P1447" s="432"/>
      <c r="Q1447" s="432"/>
      <c r="R1447" s="432"/>
      <c r="S1447" s="432"/>
      <c r="T1447" s="432"/>
      <c r="U1447" s="432"/>
      <c r="V1447" s="432"/>
      <c r="W1447" s="432"/>
      <c r="X1447" s="432"/>
      <c r="Y1447" s="432"/>
      <c r="Z1447" s="432"/>
    </row>
    <row r="1448">
      <c r="A1448" s="450">
        <v>45861.0</v>
      </c>
      <c r="B1448" s="489">
        <f>A1448</f>
        <v>45861</v>
      </c>
      <c r="C1448" s="449" t="s">
        <v>1147</v>
      </c>
      <c r="D1448" s="563" t="s">
        <v>292</v>
      </c>
      <c r="E1448" s="564" t="s">
        <v>569</v>
      </c>
      <c r="F1448" s="564"/>
      <c r="G1448" s="564"/>
      <c r="H1448" s="484">
        <f>SUM(G1448:G1449)</f>
        <v>0</v>
      </c>
      <c r="I1448" s="493" t="str">
        <f>IFS(H1448&gt;H1450,"W",H1448&lt;H1450,"L",H1448=H1450,"D")</f>
        <v>D</v>
      </c>
      <c r="J1448" s="459"/>
      <c r="K1448" s="122"/>
      <c r="L1448" s="432"/>
      <c r="M1448" s="432"/>
      <c r="N1448" s="432"/>
      <c r="O1448" s="432"/>
      <c r="P1448" s="432"/>
      <c r="Q1448" s="432"/>
      <c r="R1448" s="432"/>
      <c r="S1448" s="432"/>
      <c r="T1448" s="432"/>
      <c r="U1448" s="432"/>
      <c r="V1448" s="432"/>
      <c r="W1448" s="432"/>
      <c r="X1448" s="432"/>
      <c r="Y1448" s="432"/>
      <c r="Z1448" s="432"/>
    </row>
    <row r="1449">
      <c r="A1449" s="450">
        <v>45861.0</v>
      </c>
      <c r="B1449" s="440"/>
      <c r="C1449" s="440"/>
      <c r="D1449" s="490"/>
      <c r="E1449" s="130" t="s">
        <v>569</v>
      </c>
      <c r="F1449" s="130"/>
      <c r="G1449" s="130"/>
      <c r="H1449" s="443"/>
      <c r="I1449" s="443"/>
      <c r="J1449" s="443"/>
      <c r="K1449" s="122"/>
      <c r="L1449" s="432"/>
      <c r="M1449" s="432"/>
      <c r="N1449" s="432"/>
      <c r="O1449" s="432"/>
      <c r="P1449" s="432"/>
      <c r="Q1449" s="432"/>
      <c r="R1449" s="432"/>
      <c r="S1449" s="432"/>
      <c r="T1449" s="432"/>
      <c r="U1449" s="432"/>
      <c r="V1449" s="432"/>
      <c r="W1449" s="432"/>
      <c r="X1449" s="432"/>
      <c r="Y1449" s="432"/>
      <c r="Z1449" s="432"/>
    </row>
    <row r="1450">
      <c r="A1450" s="450">
        <v>45861.0</v>
      </c>
      <c r="B1450" s="440"/>
      <c r="C1450" s="440"/>
      <c r="D1450" s="563" t="s">
        <v>174</v>
      </c>
      <c r="E1450" s="207" t="s">
        <v>176</v>
      </c>
      <c r="F1450" s="564"/>
      <c r="G1450" s="564"/>
      <c r="H1450" s="484">
        <f>SUM(G1450:G1451)</f>
        <v>0</v>
      </c>
      <c r="I1450" s="493" t="str">
        <f>IFS(H1450&gt;H1448,"W",H1450&lt;H1448,"L",H1450=H1448,"D")</f>
        <v>D</v>
      </c>
      <c r="J1450" s="459"/>
      <c r="K1450" s="122"/>
      <c r="L1450" s="432"/>
      <c r="M1450" s="432"/>
      <c r="N1450" s="432"/>
      <c r="O1450" s="432"/>
      <c r="P1450" s="432"/>
      <c r="Q1450" s="432"/>
      <c r="R1450" s="432"/>
      <c r="S1450" s="432"/>
      <c r="T1450" s="432"/>
      <c r="U1450" s="432"/>
      <c r="V1450" s="432"/>
      <c r="W1450" s="432"/>
      <c r="X1450" s="432"/>
      <c r="Y1450" s="432"/>
      <c r="Z1450" s="432"/>
    </row>
    <row r="1451">
      <c r="A1451" s="450">
        <v>45861.0</v>
      </c>
      <c r="B1451" s="443"/>
      <c r="C1451" s="443"/>
      <c r="D1451" s="490"/>
      <c r="E1451" s="207" t="s">
        <v>563</v>
      </c>
      <c r="F1451" s="130"/>
      <c r="G1451" s="130"/>
      <c r="H1451" s="443"/>
      <c r="I1451" s="443"/>
      <c r="J1451" s="443"/>
      <c r="K1451" s="122"/>
      <c r="L1451" s="432"/>
      <c r="M1451" s="432"/>
      <c r="N1451" s="432"/>
      <c r="O1451" s="432"/>
      <c r="P1451" s="432"/>
      <c r="Q1451" s="432"/>
      <c r="R1451" s="432"/>
      <c r="S1451" s="432"/>
      <c r="T1451" s="432"/>
      <c r="U1451" s="432"/>
      <c r="V1451" s="432"/>
      <c r="W1451" s="432"/>
      <c r="X1451" s="432"/>
      <c r="Y1451" s="432"/>
      <c r="Z1451" s="432"/>
    </row>
    <row r="1452">
      <c r="A1452" s="450">
        <v>45861.0</v>
      </c>
      <c r="B1452" s="489">
        <f>A1452</f>
        <v>45861</v>
      </c>
      <c r="C1452" s="449" t="s">
        <v>1149</v>
      </c>
      <c r="D1452" s="563" t="s">
        <v>151</v>
      </c>
      <c r="E1452" s="564" t="s">
        <v>326</v>
      </c>
      <c r="F1452" s="564"/>
      <c r="G1452" s="564"/>
      <c r="H1452" s="484">
        <f>SUM(G1452:G1453)</f>
        <v>0</v>
      </c>
      <c r="I1452" s="493" t="str">
        <f>IFS(H1452&gt;H1454,"W",H1452&lt;H1454,"L",H1452=H1454,"D")</f>
        <v>D</v>
      </c>
      <c r="J1452" s="459"/>
      <c r="K1452" s="122"/>
      <c r="L1452" s="432"/>
      <c r="M1452" s="432"/>
      <c r="N1452" s="432"/>
      <c r="O1452" s="432"/>
      <c r="P1452" s="432"/>
      <c r="Q1452" s="432"/>
      <c r="R1452" s="432"/>
      <c r="S1452" s="432"/>
      <c r="T1452" s="432"/>
      <c r="U1452" s="432"/>
      <c r="V1452" s="432"/>
      <c r="W1452" s="432"/>
      <c r="X1452" s="432"/>
      <c r="Y1452" s="432"/>
      <c r="Z1452" s="432"/>
    </row>
    <row r="1453">
      <c r="A1453" s="450">
        <v>45861.0</v>
      </c>
      <c r="B1453" s="440"/>
      <c r="C1453" s="440"/>
      <c r="D1453" s="490"/>
      <c r="E1453" s="130" t="s">
        <v>326</v>
      </c>
      <c r="F1453" s="130"/>
      <c r="G1453" s="130"/>
      <c r="H1453" s="443"/>
      <c r="I1453" s="443"/>
      <c r="J1453" s="443"/>
      <c r="K1453" s="122"/>
      <c r="L1453" s="432"/>
      <c r="M1453" s="432"/>
      <c r="N1453" s="432"/>
      <c r="O1453" s="432"/>
      <c r="P1453" s="432"/>
      <c r="Q1453" s="432"/>
      <c r="R1453" s="432"/>
      <c r="S1453" s="432"/>
      <c r="T1453" s="432"/>
      <c r="U1453" s="432"/>
      <c r="V1453" s="432"/>
      <c r="W1453" s="432"/>
      <c r="X1453" s="432"/>
      <c r="Y1453" s="432"/>
      <c r="Z1453" s="432"/>
    </row>
    <row r="1454">
      <c r="A1454" s="450">
        <v>45861.0</v>
      </c>
      <c r="B1454" s="440"/>
      <c r="C1454" s="440"/>
      <c r="D1454" s="563" t="s">
        <v>313</v>
      </c>
      <c r="E1454" s="171" t="s">
        <v>392</v>
      </c>
      <c r="F1454" s="564"/>
      <c r="G1454" s="564"/>
      <c r="H1454" s="484">
        <f>SUM(G1454:G1455)</f>
        <v>0</v>
      </c>
      <c r="I1454" s="493" t="str">
        <f>IFS(H1454&gt;H1452,"W",H1454&lt;H1452,"L",H1454=H1452,"D")</f>
        <v>D</v>
      </c>
      <c r="J1454" s="459"/>
      <c r="K1454" s="122"/>
      <c r="L1454" s="432"/>
      <c r="M1454" s="432"/>
      <c r="N1454" s="432"/>
      <c r="O1454" s="432"/>
      <c r="P1454" s="432"/>
      <c r="Q1454" s="432"/>
      <c r="R1454" s="432"/>
      <c r="S1454" s="432"/>
      <c r="T1454" s="432"/>
      <c r="U1454" s="432"/>
      <c r="V1454" s="432"/>
      <c r="W1454" s="432"/>
      <c r="X1454" s="432"/>
      <c r="Y1454" s="432"/>
      <c r="Z1454" s="432"/>
    </row>
    <row r="1455">
      <c r="A1455" s="450">
        <v>45861.0</v>
      </c>
      <c r="B1455" s="443"/>
      <c r="C1455" s="443"/>
      <c r="D1455" s="490"/>
      <c r="E1455" s="565" t="s">
        <v>363</v>
      </c>
      <c r="F1455" s="130"/>
      <c r="G1455" s="130"/>
      <c r="H1455" s="443"/>
      <c r="I1455" s="443"/>
      <c r="J1455" s="443"/>
      <c r="K1455" s="122"/>
      <c r="L1455" s="432"/>
      <c r="M1455" s="432"/>
      <c r="N1455" s="432"/>
      <c r="O1455" s="432"/>
      <c r="P1455" s="432"/>
      <c r="Q1455" s="432"/>
      <c r="R1455" s="432"/>
      <c r="S1455" s="432"/>
      <c r="T1455" s="432"/>
      <c r="U1455" s="432"/>
      <c r="V1455" s="432"/>
      <c r="W1455" s="432"/>
      <c r="X1455" s="432"/>
      <c r="Y1455" s="432"/>
      <c r="Z1455" s="432"/>
    </row>
    <row r="1456">
      <c r="A1456" s="450">
        <v>45861.0</v>
      </c>
      <c r="B1456" s="489">
        <f>A1456</f>
        <v>45861</v>
      </c>
      <c r="C1456" s="449" t="s">
        <v>1152</v>
      </c>
      <c r="D1456" s="563" t="s">
        <v>170</v>
      </c>
      <c r="E1456" s="165" t="s">
        <v>496</v>
      </c>
      <c r="F1456" s="564"/>
      <c r="G1456" s="564"/>
      <c r="H1456" s="484">
        <f>SUM(G1456:G1457)</f>
        <v>0</v>
      </c>
      <c r="I1456" s="493" t="str">
        <f>IFS(H1456&gt;H1458,"W",H1456&lt;H1458,"L",H1456=H1458,"D")</f>
        <v>D</v>
      </c>
      <c r="J1456" s="459"/>
      <c r="K1456" s="122"/>
      <c r="L1456" s="432"/>
      <c r="M1456" s="432"/>
      <c r="N1456" s="432"/>
      <c r="O1456" s="432"/>
      <c r="P1456" s="432"/>
      <c r="Q1456" s="432"/>
      <c r="R1456" s="432"/>
      <c r="S1456" s="432"/>
      <c r="T1456" s="432"/>
      <c r="U1456" s="432"/>
      <c r="V1456" s="432"/>
      <c r="W1456" s="432"/>
      <c r="X1456" s="432"/>
      <c r="Y1456" s="432"/>
      <c r="Z1456" s="432"/>
    </row>
    <row r="1457">
      <c r="A1457" s="450">
        <v>45861.0</v>
      </c>
      <c r="B1457" s="440"/>
      <c r="C1457" s="440"/>
      <c r="D1457" s="490"/>
      <c r="E1457" s="165" t="s">
        <v>496</v>
      </c>
      <c r="F1457" s="130"/>
      <c r="G1457" s="130"/>
      <c r="H1457" s="443"/>
      <c r="I1457" s="443"/>
      <c r="J1457" s="443"/>
      <c r="K1457" s="122"/>
      <c r="L1457" s="432"/>
      <c r="M1457" s="432"/>
      <c r="N1457" s="432"/>
      <c r="O1457" s="432"/>
      <c r="P1457" s="432"/>
      <c r="Q1457" s="432"/>
      <c r="R1457" s="432"/>
      <c r="S1457" s="432"/>
      <c r="T1457" s="432"/>
      <c r="U1457" s="432"/>
      <c r="V1457" s="432"/>
      <c r="W1457" s="432"/>
      <c r="X1457" s="432"/>
      <c r="Y1457" s="432"/>
      <c r="Z1457" s="432"/>
    </row>
    <row r="1458">
      <c r="A1458" s="450">
        <v>45861.0</v>
      </c>
      <c r="B1458" s="440"/>
      <c r="C1458" s="440"/>
      <c r="D1458" s="563" t="s">
        <v>565</v>
      </c>
      <c r="E1458" s="564" t="s">
        <v>566</v>
      </c>
      <c r="F1458" s="564"/>
      <c r="G1458" s="564"/>
      <c r="H1458" s="484">
        <f>SUM(G1458:G1459)</f>
        <v>0</v>
      </c>
      <c r="I1458" s="493" t="str">
        <f>IFS(H1458&gt;H1456,"W",H1458&lt;H1456,"L",H1458=H1456,"D")</f>
        <v>D</v>
      </c>
      <c r="J1458" s="459"/>
      <c r="K1458" s="122"/>
      <c r="L1458" s="432"/>
      <c r="M1458" s="432"/>
      <c r="N1458" s="432"/>
      <c r="O1458" s="432"/>
      <c r="P1458" s="432"/>
      <c r="Q1458" s="432"/>
      <c r="R1458" s="432"/>
      <c r="S1458" s="432"/>
      <c r="T1458" s="432"/>
      <c r="U1458" s="432"/>
      <c r="V1458" s="432"/>
      <c r="W1458" s="432"/>
      <c r="X1458" s="432"/>
      <c r="Y1458" s="432"/>
      <c r="Z1458" s="432"/>
    </row>
    <row r="1459">
      <c r="A1459" s="450">
        <v>45861.0</v>
      </c>
      <c r="B1459" s="443"/>
      <c r="C1459" s="443"/>
      <c r="D1459" s="490"/>
      <c r="E1459" s="130" t="s">
        <v>566</v>
      </c>
      <c r="F1459" s="130"/>
      <c r="G1459" s="130"/>
      <c r="H1459" s="443"/>
      <c r="I1459" s="443"/>
      <c r="J1459" s="443"/>
      <c r="K1459" s="122"/>
      <c r="L1459" s="432"/>
      <c r="M1459" s="432"/>
      <c r="N1459" s="432"/>
      <c r="O1459" s="432"/>
      <c r="P1459" s="432"/>
      <c r="Q1459" s="432"/>
      <c r="R1459" s="432"/>
      <c r="S1459" s="432"/>
      <c r="T1459" s="432"/>
      <c r="U1459" s="432"/>
      <c r="V1459" s="432"/>
      <c r="W1459" s="432"/>
      <c r="X1459" s="432"/>
      <c r="Y1459" s="432"/>
      <c r="Z1459" s="432"/>
    </row>
    <row r="1460">
      <c r="A1460" s="450">
        <v>45861.0</v>
      </c>
      <c r="B1460" s="489">
        <f>A1460</f>
        <v>45861</v>
      </c>
      <c r="C1460" s="449" t="s">
        <v>1154</v>
      </c>
      <c r="D1460" s="563" t="s">
        <v>204</v>
      </c>
      <c r="E1460" s="564" t="s">
        <v>330</v>
      </c>
      <c r="F1460" s="564"/>
      <c r="G1460" s="564"/>
      <c r="H1460" s="484">
        <f>SUM(G1460:G1461)</f>
        <v>0</v>
      </c>
      <c r="I1460" s="493" t="str">
        <f>IFS(H1460&gt;H1462,"W",H1460&lt;H1462,"L",H1460=H1462,"D")</f>
        <v>D</v>
      </c>
      <c r="J1460" s="459"/>
      <c r="K1460" s="122"/>
      <c r="L1460" s="432"/>
      <c r="M1460" s="432"/>
      <c r="N1460" s="432"/>
      <c r="O1460" s="432"/>
      <c r="P1460" s="432"/>
      <c r="Q1460" s="432"/>
      <c r="R1460" s="432"/>
      <c r="S1460" s="432"/>
      <c r="T1460" s="432"/>
      <c r="U1460" s="432"/>
      <c r="V1460" s="432"/>
      <c r="W1460" s="432"/>
      <c r="X1460" s="432"/>
      <c r="Y1460" s="432"/>
      <c r="Z1460" s="432"/>
    </row>
    <row r="1461">
      <c r="A1461" s="450">
        <v>45861.0</v>
      </c>
      <c r="B1461" s="440"/>
      <c r="C1461" s="440"/>
      <c r="D1461" s="490"/>
      <c r="E1461" s="130" t="s">
        <v>330</v>
      </c>
      <c r="F1461" s="130"/>
      <c r="G1461" s="130"/>
      <c r="H1461" s="443"/>
      <c r="I1461" s="443"/>
      <c r="J1461" s="443"/>
      <c r="K1461" s="122"/>
      <c r="L1461" s="432"/>
      <c r="M1461" s="432"/>
      <c r="N1461" s="432"/>
      <c r="O1461" s="432"/>
      <c r="P1461" s="432"/>
      <c r="Q1461" s="432"/>
      <c r="R1461" s="432"/>
      <c r="S1461" s="432"/>
      <c r="T1461" s="432"/>
      <c r="U1461" s="432"/>
      <c r="V1461" s="432"/>
      <c r="W1461" s="432"/>
      <c r="X1461" s="432"/>
      <c r="Y1461" s="432"/>
      <c r="Z1461" s="432"/>
    </row>
    <row r="1462">
      <c r="A1462" s="450">
        <v>45861.0</v>
      </c>
      <c r="B1462" s="440"/>
      <c r="C1462" s="440"/>
      <c r="D1462" s="563" t="s">
        <v>313</v>
      </c>
      <c r="E1462" s="171" t="s">
        <v>392</v>
      </c>
      <c r="F1462" s="564"/>
      <c r="G1462" s="564"/>
      <c r="H1462" s="484">
        <f>SUM(G1462:G1463)</f>
        <v>0</v>
      </c>
      <c r="I1462" s="493" t="str">
        <f>IFS(H1462&gt;H1460,"W",H1462&lt;H1460,"L",H1462=H1460,"D")</f>
        <v>D</v>
      </c>
      <c r="J1462" s="459"/>
      <c r="K1462" s="122"/>
      <c r="L1462" s="432"/>
      <c r="M1462" s="432"/>
      <c r="N1462" s="432"/>
      <c r="O1462" s="432"/>
      <c r="P1462" s="432"/>
      <c r="Q1462" s="432"/>
      <c r="R1462" s="432"/>
      <c r="S1462" s="432"/>
      <c r="T1462" s="432"/>
      <c r="U1462" s="432"/>
      <c r="V1462" s="432"/>
      <c r="W1462" s="432"/>
      <c r="X1462" s="432"/>
      <c r="Y1462" s="432"/>
      <c r="Z1462" s="432"/>
    </row>
    <row r="1463">
      <c r="A1463" s="450">
        <v>45861.0</v>
      </c>
      <c r="B1463" s="443"/>
      <c r="C1463" s="443"/>
      <c r="D1463" s="490"/>
      <c r="E1463" s="565" t="s">
        <v>363</v>
      </c>
      <c r="F1463" s="130"/>
      <c r="G1463" s="130"/>
      <c r="H1463" s="443"/>
      <c r="I1463" s="443"/>
      <c r="J1463" s="443"/>
      <c r="K1463" s="122"/>
      <c r="L1463" s="432"/>
      <c r="M1463" s="432"/>
      <c r="N1463" s="432"/>
      <c r="O1463" s="432"/>
      <c r="P1463" s="432"/>
      <c r="Q1463" s="432"/>
      <c r="R1463" s="432"/>
      <c r="S1463" s="432"/>
      <c r="T1463" s="432"/>
      <c r="U1463" s="432"/>
      <c r="V1463" s="432"/>
      <c r="W1463" s="432"/>
      <c r="X1463" s="432"/>
      <c r="Y1463" s="432"/>
      <c r="Z1463" s="432"/>
    </row>
    <row r="1464">
      <c r="A1464" s="450">
        <v>45861.0</v>
      </c>
      <c r="B1464" s="489">
        <f>A1464</f>
        <v>45861</v>
      </c>
      <c r="C1464" s="449" t="s">
        <v>1157</v>
      </c>
      <c r="D1464" s="563" t="s">
        <v>170</v>
      </c>
      <c r="E1464" s="165" t="s">
        <v>496</v>
      </c>
      <c r="F1464" s="564"/>
      <c r="G1464" s="564"/>
      <c r="H1464" s="484">
        <f>SUM(G1464:G1465)</f>
        <v>0</v>
      </c>
      <c r="I1464" s="493" t="str">
        <f>IFS(H1464&gt;H1466,"W",H1464&lt;H1466,"L",H1464=H1466,"D")</f>
        <v>D</v>
      </c>
      <c r="J1464" s="459"/>
      <c r="K1464" s="122"/>
      <c r="L1464" s="432"/>
      <c r="M1464" s="432"/>
      <c r="N1464" s="432"/>
      <c r="O1464" s="432"/>
      <c r="P1464" s="432"/>
      <c r="Q1464" s="432"/>
      <c r="R1464" s="432"/>
      <c r="S1464" s="432"/>
      <c r="T1464" s="432"/>
      <c r="U1464" s="432"/>
      <c r="V1464" s="432"/>
      <c r="W1464" s="432"/>
      <c r="X1464" s="432"/>
      <c r="Y1464" s="432"/>
      <c r="Z1464" s="432"/>
    </row>
    <row r="1465">
      <c r="A1465" s="450">
        <v>45861.0</v>
      </c>
      <c r="B1465" s="440"/>
      <c r="C1465" s="440"/>
      <c r="D1465" s="490"/>
      <c r="E1465" s="165" t="s">
        <v>496</v>
      </c>
      <c r="F1465" s="130"/>
      <c r="G1465" s="130"/>
      <c r="H1465" s="443"/>
      <c r="I1465" s="443"/>
      <c r="J1465" s="443"/>
      <c r="K1465" s="122"/>
      <c r="L1465" s="432"/>
      <c r="M1465" s="432"/>
      <c r="N1465" s="432"/>
      <c r="O1465" s="432"/>
      <c r="P1465" s="432"/>
      <c r="Q1465" s="432"/>
      <c r="R1465" s="432"/>
      <c r="S1465" s="432"/>
      <c r="T1465" s="432"/>
      <c r="U1465" s="432"/>
      <c r="V1465" s="432"/>
      <c r="W1465" s="432"/>
      <c r="X1465" s="432"/>
      <c r="Y1465" s="432"/>
      <c r="Z1465" s="432"/>
    </row>
    <row r="1466">
      <c r="A1466" s="450">
        <v>45861.0</v>
      </c>
      <c r="B1466" s="440"/>
      <c r="C1466" s="440"/>
      <c r="D1466" s="563" t="s">
        <v>144</v>
      </c>
      <c r="E1466" s="564" t="s">
        <v>336</v>
      </c>
      <c r="F1466" s="564"/>
      <c r="G1466" s="564"/>
      <c r="H1466" s="484">
        <f>SUM(G1466:G1467)</f>
        <v>0</v>
      </c>
      <c r="I1466" s="493" t="str">
        <f>IFS(H1466&gt;H1464,"W",H1466&lt;H1464,"L",H1466=H1464,"D")</f>
        <v>D</v>
      </c>
      <c r="J1466" s="459"/>
      <c r="K1466" s="122"/>
      <c r="L1466" s="432"/>
      <c r="M1466" s="432"/>
      <c r="N1466" s="432"/>
      <c r="O1466" s="432"/>
      <c r="P1466" s="432"/>
      <c r="Q1466" s="432"/>
      <c r="R1466" s="432"/>
      <c r="S1466" s="432"/>
      <c r="T1466" s="432"/>
      <c r="U1466" s="432"/>
      <c r="V1466" s="432"/>
      <c r="W1466" s="432"/>
      <c r="X1466" s="432"/>
      <c r="Y1466" s="432"/>
      <c r="Z1466" s="432"/>
    </row>
    <row r="1467">
      <c r="A1467" s="450">
        <v>45861.0</v>
      </c>
      <c r="B1467" s="443"/>
      <c r="C1467" s="443"/>
      <c r="D1467" s="490"/>
      <c r="E1467" s="130" t="s">
        <v>336</v>
      </c>
      <c r="F1467" s="130"/>
      <c r="G1467" s="130"/>
      <c r="H1467" s="443"/>
      <c r="I1467" s="443"/>
      <c r="J1467" s="443"/>
      <c r="K1467" s="122"/>
      <c r="L1467" s="432"/>
      <c r="M1467" s="432"/>
      <c r="N1467" s="432"/>
      <c r="O1467" s="432"/>
      <c r="P1467" s="432"/>
      <c r="Q1467" s="432"/>
      <c r="R1467" s="432"/>
      <c r="S1467" s="432"/>
      <c r="T1467" s="432"/>
      <c r="U1467" s="432"/>
      <c r="V1467" s="432"/>
      <c r="W1467" s="432"/>
      <c r="X1467" s="432"/>
      <c r="Y1467" s="432"/>
      <c r="Z1467" s="432"/>
    </row>
    <row r="1468">
      <c r="A1468" s="450">
        <v>45861.0</v>
      </c>
      <c r="B1468" s="489">
        <f>A1468</f>
        <v>45861</v>
      </c>
      <c r="C1468" s="449" t="s">
        <v>1160</v>
      </c>
      <c r="D1468" s="563" t="s">
        <v>181</v>
      </c>
      <c r="E1468" s="564" t="s">
        <v>417</v>
      </c>
      <c r="F1468" s="564"/>
      <c r="G1468" s="564"/>
      <c r="H1468" s="484">
        <f>SUM(G1468:G1469)</f>
        <v>0</v>
      </c>
      <c r="I1468" s="493" t="str">
        <f>IFS(H1468&gt;H1470,"W",H1468&lt;H1470,"L",H1468=H1470,"D")</f>
        <v>D</v>
      </c>
      <c r="J1468" s="459"/>
      <c r="K1468" s="122"/>
      <c r="L1468" s="432"/>
      <c r="M1468" s="432"/>
      <c r="N1468" s="432"/>
      <c r="O1468" s="432"/>
      <c r="P1468" s="432"/>
      <c r="Q1468" s="432"/>
      <c r="R1468" s="432"/>
      <c r="S1468" s="432"/>
      <c r="T1468" s="432"/>
      <c r="U1468" s="432"/>
      <c r="V1468" s="432"/>
      <c r="W1468" s="432"/>
      <c r="X1468" s="432"/>
      <c r="Y1468" s="432"/>
      <c r="Z1468" s="432"/>
    </row>
    <row r="1469">
      <c r="A1469" s="450">
        <v>45861.0</v>
      </c>
      <c r="B1469" s="440"/>
      <c r="C1469" s="440"/>
      <c r="D1469" s="490"/>
      <c r="E1469" s="130" t="s">
        <v>417</v>
      </c>
      <c r="F1469" s="130"/>
      <c r="G1469" s="130"/>
      <c r="H1469" s="443"/>
      <c r="I1469" s="443"/>
      <c r="J1469" s="443"/>
      <c r="K1469" s="122"/>
      <c r="L1469" s="432"/>
      <c r="M1469" s="432"/>
      <c r="N1469" s="432"/>
      <c r="O1469" s="432"/>
      <c r="P1469" s="432"/>
      <c r="Q1469" s="432"/>
      <c r="R1469" s="432"/>
      <c r="S1469" s="432"/>
      <c r="T1469" s="432"/>
      <c r="U1469" s="432"/>
      <c r="V1469" s="432"/>
      <c r="W1469" s="432"/>
      <c r="X1469" s="432"/>
      <c r="Y1469" s="432"/>
      <c r="Z1469" s="432"/>
    </row>
    <row r="1470">
      <c r="A1470" s="450">
        <v>45861.0</v>
      </c>
      <c r="B1470" s="440"/>
      <c r="C1470" s="440"/>
      <c r="D1470" s="563" t="s">
        <v>200</v>
      </c>
      <c r="E1470" s="165" t="s">
        <v>496</v>
      </c>
      <c r="F1470" s="564"/>
      <c r="G1470" s="564"/>
      <c r="H1470" s="484">
        <f>SUM(G1470:G1471)</f>
        <v>0</v>
      </c>
      <c r="I1470" s="493" t="str">
        <f>IFS(H1470&gt;H1468,"W",H1470&lt;H1468,"L",H1470=H1468,"D")</f>
        <v>D</v>
      </c>
      <c r="J1470" s="459"/>
      <c r="K1470" s="122"/>
      <c r="L1470" s="432"/>
      <c r="M1470" s="432"/>
      <c r="N1470" s="432"/>
      <c r="O1470" s="432"/>
      <c r="P1470" s="432"/>
      <c r="Q1470" s="432"/>
      <c r="R1470" s="432"/>
      <c r="S1470" s="432"/>
      <c r="T1470" s="432"/>
      <c r="U1470" s="432"/>
      <c r="V1470" s="432"/>
      <c r="W1470" s="432"/>
      <c r="X1470" s="432"/>
      <c r="Y1470" s="432"/>
      <c r="Z1470" s="432"/>
    </row>
    <row r="1471">
      <c r="A1471" s="450">
        <v>45861.0</v>
      </c>
      <c r="B1471" s="443"/>
      <c r="C1471" s="443"/>
      <c r="D1471" s="490"/>
      <c r="E1471" s="165" t="s">
        <v>496</v>
      </c>
      <c r="F1471" s="130"/>
      <c r="G1471" s="130"/>
      <c r="H1471" s="443"/>
      <c r="I1471" s="443"/>
      <c r="J1471" s="443"/>
      <c r="K1471" s="122"/>
      <c r="L1471" s="432"/>
      <c r="M1471" s="432"/>
      <c r="N1471" s="432"/>
      <c r="O1471" s="432"/>
      <c r="P1471" s="432"/>
      <c r="Q1471" s="432"/>
      <c r="R1471" s="432"/>
      <c r="S1471" s="432"/>
      <c r="T1471" s="432"/>
      <c r="U1471" s="432"/>
      <c r="V1471" s="432"/>
      <c r="W1471" s="432"/>
      <c r="X1471" s="432"/>
      <c r="Y1471" s="432"/>
      <c r="Z1471" s="432"/>
    </row>
    <row r="1472">
      <c r="A1472" s="450">
        <v>45861.0</v>
      </c>
      <c r="B1472" s="489">
        <f>A1472</f>
        <v>45861</v>
      </c>
      <c r="C1472" s="449" t="s">
        <v>1161</v>
      </c>
      <c r="D1472" s="563" t="s">
        <v>170</v>
      </c>
      <c r="E1472" s="165" t="s">
        <v>496</v>
      </c>
      <c r="F1472" s="564"/>
      <c r="G1472" s="564"/>
      <c r="H1472" s="484">
        <f>SUM(G1472:G1473)</f>
        <v>0</v>
      </c>
      <c r="I1472" s="493" t="str">
        <f>IFS(H1472&gt;H1474,"W",H1472&lt;H1474,"L",H1472=H1474,"D")</f>
        <v>D</v>
      </c>
      <c r="J1472" s="459"/>
      <c r="K1472" s="122"/>
      <c r="L1472" s="432"/>
      <c r="M1472" s="432"/>
      <c r="N1472" s="432"/>
      <c r="O1472" s="432"/>
      <c r="P1472" s="432"/>
      <c r="Q1472" s="432"/>
      <c r="R1472" s="432"/>
      <c r="S1472" s="432"/>
      <c r="T1472" s="432"/>
      <c r="U1472" s="432"/>
      <c r="V1472" s="432"/>
      <c r="W1472" s="432"/>
      <c r="X1472" s="432"/>
      <c r="Y1472" s="432"/>
      <c r="Z1472" s="432"/>
    </row>
    <row r="1473">
      <c r="A1473" s="450">
        <v>45861.0</v>
      </c>
      <c r="B1473" s="440"/>
      <c r="C1473" s="440"/>
      <c r="D1473" s="490"/>
      <c r="E1473" s="165" t="s">
        <v>496</v>
      </c>
      <c r="F1473" s="130"/>
      <c r="G1473" s="130"/>
      <c r="H1473" s="443"/>
      <c r="I1473" s="443"/>
      <c r="J1473" s="443"/>
      <c r="K1473" s="122"/>
      <c r="L1473" s="432"/>
      <c r="M1473" s="432"/>
      <c r="N1473" s="432"/>
      <c r="O1473" s="432"/>
      <c r="P1473" s="432"/>
      <c r="Q1473" s="432"/>
      <c r="R1473" s="432"/>
      <c r="S1473" s="432"/>
      <c r="T1473" s="432"/>
      <c r="U1473" s="432"/>
      <c r="V1473" s="432"/>
      <c r="W1473" s="432"/>
      <c r="X1473" s="432"/>
      <c r="Y1473" s="432"/>
      <c r="Z1473" s="432"/>
    </row>
    <row r="1474">
      <c r="A1474" s="450">
        <v>45861.0</v>
      </c>
      <c r="B1474" s="440"/>
      <c r="C1474" s="440"/>
      <c r="D1474" s="563" t="s">
        <v>155</v>
      </c>
      <c r="E1474" s="165" t="s">
        <v>496</v>
      </c>
      <c r="F1474" s="564"/>
      <c r="G1474" s="564"/>
      <c r="H1474" s="484">
        <f>SUM(G1474:G1475)</f>
        <v>0</v>
      </c>
      <c r="I1474" s="493" t="str">
        <f>IFS(H1474&gt;H1472,"W",H1474&lt;H1472,"L",H1474=H1472,"D")</f>
        <v>D</v>
      </c>
      <c r="J1474" s="459"/>
      <c r="K1474" s="122"/>
      <c r="L1474" s="432"/>
      <c r="M1474" s="432"/>
      <c r="N1474" s="432"/>
      <c r="O1474" s="432"/>
      <c r="P1474" s="432"/>
      <c r="Q1474" s="432"/>
      <c r="R1474" s="432"/>
      <c r="S1474" s="432"/>
      <c r="T1474" s="432"/>
      <c r="U1474" s="432"/>
      <c r="V1474" s="432"/>
      <c r="W1474" s="432"/>
      <c r="X1474" s="432"/>
      <c r="Y1474" s="432"/>
      <c r="Z1474" s="432"/>
    </row>
    <row r="1475">
      <c r="A1475" s="450">
        <v>45861.0</v>
      </c>
      <c r="B1475" s="443"/>
      <c r="C1475" s="443"/>
      <c r="D1475" s="490"/>
      <c r="E1475" s="165" t="s">
        <v>496</v>
      </c>
      <c r="F1475" s="130"/>
      <c r="G1475" s="130"/>
      <c r="H1475" s="443"/>
      <c r="I1475" s="443"/>
      <c r="J1475" s="443"/>
      <c r="K1475" s="122"/>
      <c r="L1475" s="432"/>
      <c r="M1475" s="432"/>
      <c r="N1475" s="432"/>
      <c r="O1475" s="432"/>
      <c r="P1475" s="432"/>
      <c r="Q1475" s="432"/>
      <c r="R1475" s="432"/>
      <c r="S1475" s="432"/>
      <c r="T1475" s="432"/>
      <c r="U1475" s="432"/>
      <c r="V1475" s="432"/>
      <c r="W1475" s="432"/>
      <c r="X1475" s="432"/>
      <c r="Y1475" s="432"/>
      <c r="Z1475" s="432"/>
    </row>
    <row r="1476">
      <c r="A1476" s="450">
        <v>45861.0</v>
      </c>
      <c r="B1476" s="489">
        <f>A1476</f>
        <v>45861</v>
      </c>
      <c r="C1476" s="449" t="s">
        <v>1163</v>
      </c>
      <c r="D1476" s="563" t="s">
        <v>313</v>
      </c>
      <c r="E1476" s="171" t="s">
        <v>392</v>
      </c>
      <c r="F1476" s="564"/>
      <c r="G1476" s="564"/>
      <c r="H1476" s="484">
        <f>SUM(G1476:G1477)</f>
        <v>0</v>
      </c>
      <c r="I1476" s="493" t="str">
        <f>IFS(H1476&gt;H1478,"W",H1476&lt;H1478,"L",H1476=H1478,"D")</f>
        <v>D</v>
      </c>
      <c r="J1476" s="459"/>
      <c r="K1476" s="122"/>
      <c r="L1476" s="432"/>
      <c r="M1476" s="432"/>
      <c r="N1476" s="432"/>
      <c r="O1476" s="432"/>
      <c r="P1476" s="432"/>
      <c r="Q1476" s="432"/>
      <c r="R1476" s="432"/>
      <c r="S1476" s="432"/>
      <c r="T1476" s="432"/>
      <c r="U1476" s="432"/>
      <c r="V1476" s="432"/>
      <c r="W1476" s="432"/>
      <c r="X1476" s="432"/>
      <c r="Y1476" s="432"/>
      <c r="Z1476" s="432"/>
    </row>
    <row r="1477">
      <c r="A1477" s="450">
        <v>45861.0</v>
      </c>
      <c r="B1477" s="440"/>
      <c r="C1477" s="440"/>
      <c r="D1477" s="490"/>
      <c r="E1477" s="565" t="s">
        <v>363</v>
      </c>
      <c r="F1477" s="130"/>
      <c r="G1477" s="130"/>
      <c r="H1477" s="443"/>
      <c r="I1477" s="443"/>
      <c r="J1477" s="443"/>
      <c r="K1477" s="122"/>
      <c r="L1477" s="432"/>
      <c r="M1477" s="432"/>
      <c r="N1477" s="432"/>
      <c r="O1477" s="432"/>
      <c r="P1477" s="432"/>
      <c r="Q1477" s="432"/>
      <c r="R1477" s="432"/>
      <c r="S1477" s="432"/>
      <c r="T1477" s="432"/>
      <c r="U1477" s="432"/>
      <c r="V1477" s="432"/>
      <c r="W1477" s="432"/>
      <c r="X1477" s="432"/>
      <c r="Y1477" s="432"/>
      <c r="Z1477" s="432"/>
    </row>
    <row r="1478">
      <c r="A1478" s="450">
        <v>45861.0</v>
      </c>
      <c r="B1478" s="440"/>
      <c r="C1478" s="440"/>
      <c r="D1478" s="563" t="s">
        <v>574</v>
      </c>
      <c r="E1478" s="564">
        <v>6.74524416E8</v>
      </c>
      <c r="F1478" s="564"/>
      <c r="G1478" s="564"/>
      <c r="H1478" s="484">
        <f>SUM(G1478:G1479)</f>
        <v>0</v>
      </c>
      <c r="I1478" s="493" t="str">
        <f>IFS(H1478&gt;H1476,"W",H1478&lt;H1476,"L",H1478=H1476,"D")</f>
        <v>D</v>
      </c>
      <c r="J1478" s="459"/>
      <c r="K1478" s="122"/>
      <c r="L1478" s="432"/>
      <c r="M1478" s="432"/>
      <c r="N1478" s="432"/>
      <c r="O1478" s="432"/>
      <c r="P1478" s="432"/>
      <c r="Q1478" s="432"/>
      <c r="R1478" s="432"/>
      <c r="S1478" s="432"/>
      <c r="T1478" s="432"/>
      <c r="U1478" s="432"/>
      <c r="V1478" s="432"/>
      <c r="W1478" s="432"/>
      <c r="X1478" s="432"/>
      <c r="Y1478" s="432"/>
      <c r="Z1478" s="432"/>
    </row>
    <row r="1479">
      <c r="A1479" s="450">
        <v>45861.0</v>
      </c>
      <c r="B1479" s="443"/>
      <c r="C1479" s="443"/>
      <c r="D1479" s="490"/>
      <c r="E1479" s="130">
        <v>6.74524416E8</v>
      </c>
      <c r="F1479" s="130"/>
      <c r="G1479" s="130"/>
      <c r="H1479" s="443"/>
      <c r="I1479" s="443"/>
      <c r="J1479" s="443"/>
      <c r="K1479" s="122"/>
      <c r="L1479" s="432"/>
      <c r="M1479" s="432"/>
      <c r="N1479" s="432"/>
      <c r="O1479" s="432"/>
      <c r="P1479" s="432"/>
      <c r="Q1479" s="432"/>
      <c r="R1479" s="432"/>
      <c r="S1479" s="432"/>
      <c r="T1479" s="432"/>
      <c r="U1479" s="432"/>
      <c r="V1479" s="432"/>
      <c r="W1479" s="432"/>
      <c r="X1479" s="432"/>
      <c r="Y1479" s="432"/>
      <c r="Z1479" s="432"/>
    </row>
    <row r="1480">
      <c r="A1480" s="450">
        <v>45861.0</v>
      </c>
      <c r="B1480" s="489">
        <f>A1480</f>
        <v>45861</v>
      </c>
      <c r="C1480" s="449" t="s">
        <v>1166</v>
      </c>
      <c r="D1480" s="563" t="s">
        <v>313</v>
      </c>
      <c r="E1480" s="171" t="s">
        <v>392</v>
      </c>
      <c r="F1480" s="564"/>
      <c r="G1480" s="564"/>
      <c r="H1480" s="484">
        <f>SUM(G1480:G1481)</f>
        <v>0</v>
      </c>
      <c r="I1480" s="493" t="str">
        <f>IFS(H1480&gt;H1482,"W",H1480&lt;H1482,"L",H1480=H1482,"D")</f>
        <v>D</v>
      </c>
      <c r="J1480" s="459"/>
      <c r="K1480" s="122"/>
      <c r="L1480" s="432"/>
      <c r="M1480" s="432"/>
      <c r="N1480" s="432"/>
      <c r="O1480" s="432"/>
      <c r="P1480" s="432"/>
      <c r="Q1480" s="432"/>
      <c r="R1480" s="432"/>
      <c r="S1480" s="432"/>
      <c r="T1480" s="432"/>
      <c r="U1480" s="432"/>
      <c r="V1480" s="432"/>
      <c r="W1480" s="432"/>
      <c r="X1480" s="432"/>
      <c r="Y1480" s="432"/>
      <c r="Z1480" s="432"/>
    </row>
    <row r="1481">
      <c r="A1481" s="450">
        <v>45861.0</v>
      </c>
      <c r="B1481" s="440"/>
      <c r="C1481" s="440"/>
      <c r="D1481" s="490"/>
      <c r="E1481" s="565" t="s">
        <v>363</v>
      </c>
      <c r="F1481" s="130"/>
      <c r="G1481" s="130"/>
      <c r="H1481" s="443"/>
      <c r="I1481" s="443"/>
      <c r="J1481" s="443"/>
      <c r="K1481" s="122"/>
      <c r="L1481" s="432"/>
      <c r="M1481" s="432"/>
      <c r="N1481" s="432"/>
      <c r="O1481" s="432"/>
      <c r="P1481" s="432"/>
      <c r="Q1481" s="432"/>
      <c r="R1481" s="432"/>
      <c r="S1481" s="432"/>
      <c r="T1481" s="432"/>
      <c r="U1481" s="432"/>
      <c r="V1481" s="432"/>
      <c r="W1481" s="432"/>
      <c r="X1481" s="432"/>
      <c r="Y1481" s="432"/>
      <c r="Z1481" s="432"/>
    </row>
    <row r="1482">
      <c r="A1482" s="450">
        <v>45861.0</v>
      </c>
      <c r="B1482" s="440"/>
      <c r="C1482" s="440"/>
      <c r="D1482" s="563" t="s">
        <v>183</v>
      </c>
      <c r="E1482" s="165" t="s">
        <v>496</v>
      </c>
      <c r="F1482" s="564"/>
      <c r="G1482" s="564"/>
      <c r="H1482" s="484">
        <f>SUM(G1482:G1483)</f>
        <v>0</v>
      </c>
      <c r="I1482" s="493" t="str">
        <f>IFS(H1482&gt;H1480,"W",H1482&lt;H1480,"L",H1482=H1480,"D")</f>
        <v>D</v>
      </c>
      <c r="J1482" s="459"/>
      <c r="K1482" s="122"/>
      <c r="L1482" s="432"/>
      <c r="M1482" s="432"/>
      <c r="N1482" s="432"/>
      <c r="O1482" s="432"/>
      <c r="P1482" s="432"/>
      <c r="Q1482" s="432"/>
      <c r="R1482" s="432"/>
      <c r="S1482" s="432"/>
      <c r="T1482" s="432"/>
      <c r="U1482" s="432"/>
      <c r="V1482" s="432"/>
      <c r="W1482" s="432"/>
      <c r="X1482" s="432"/>
      <c r="Y1482" s="432"/>
      <c r="Z1482" s="432"/>
    </row>
    <row r="1483">
      <c r="A1483" s="450">
        <v>45861.0</v>
      </c>
      <c r="B1483" s="443"/>
      <c r="C1483" s="443"/>
      <c r="D1483" s="490"/>
      <c r="E1483" s="165" t="s">
        <v>496</v>
      </c>
      <c r="F1483" s="130"/>
      <c r="G1483" s="130"/>
      <c r="H1483" s="443"/>
      <c r="I1483" s="443"/>
      <c r="J1483" s="443"/>
      <c r="K1483" s="122"/>
      <c r="L1483" s="432"/>
      <c r="M1483" s="432"/>
      <c r="N1483" s="432"/>
      <c r="O1483" s="432"/>
      <c r="P1483" s="432"/>
      <c r="Q1483" s="432"/>
      <c r="R1483" s="432"/>
      <c r="S1483" s="432"/>
      <c r="T1483" s="432"/>
      <c r="U1483" s="432"/>
      <c r="V1483" s="432"/>
      <c r="W1483" s="432"/>
      <c r="X1483" s="432"/>
      <c r="Y1483" s="432"/>
      <c r="Z1483" s="432"/>
    </row>
    <row r="1484">
      <c r="A1484" s="450">
        <v>45861.0</v>
      </c>
      <c r="B1484" s="489">
        <f>A1484</f>
        <v>45861</v>
      </c>
      <c r="C1484" s="449" t="s">
        <v>1170</v>
      </c>
      <c r="D1484" s="563" t="s">
        <v>427</v>
      </c>
      <c r="E1484" s="564" t="s">
        <v>693</v>
      </c>
      <c r="F1484" s="564"/>
      <c r="G1484" s="564"/>
      <c r="H1484" s="484">
        <f>SUM(G1484:G1485)</f>
        <v>0</v>
      </c>
      <c r="I1484" s="493" t="str">
        <f>IFS(H1484&gt;H1486,"W",H1484&lt;H1486,"L",H1484=H1486,"D")</f>
        <v>D</v>
      </c>
      <c r="J1484" s="459"/>
      <c r="K1484" s="122"/>
      <c r="L1484" s="432"/>
      <c r="M1484" s="432"/>
      <c r="N1484" s="432"/>
      <c r="O1484" s="432"/>
      <c r="P1484" s="432"/>
      <c r="Q1484" s="432"/>
      <c r="R1484" s="432"/>
      <c r="S1484" s="432"/>
      <c r="T1484" s="432"/>
      <c r="U1484" s="432"/>
      <c r="V1484" s="432"/>
      <c r="W1484" s="432"/>
      <c r="X1484" s="432"/>
      <c r="Y1484" s="432"/>
      <c r="Z1484" s="432"/>
    </row>
    <row r="1485">
      <c r="A1485" s="450">
        <v>45861.0</v>
      </c>
      <c r="B1485" s="440"/>
      <c r="C1485" s="440"/>
      <c r="D1485" s="490"/>
      <c r="E1485" s="130" t="s">
        <v>449</v>
      </c>
      <c r="F1485" s="130"/>
      <c r="G1485" s="130"/>
      <c r="H1485" s="443"/>
      <c r="I1485" s="443"/>
      <c r="J1485" s="443"/>
      <c r="K1485" s="122"/>
      <c r="L1485" s="432"/>
      <c r="M1485" s="432"/>
      <c r="N1485" s="432"/>
      <c r="O1485" s="432"/>
      <c r="P1485" s="432"/>
      <c r="Q1485" s="432"/>
      <c r="R1485" s="432"/>
      <c r="S1485" s="432"/>
      <c r="T1485" s="432"/>
      <c r="U1485" s="432"/>
      <c r="V1485" s="432"/>
      <c r="W1485" s="432"/>
      <c r="X1485" s="432"/>
      <c r="Y1485" s="432"/>
      <c r="Z1485" s="432"/>
    </row>
    <row r="1486">
      <c r="A1486" s="450">
        <v>45861.0</v>
      </c>
      <c r="B1486" s="440"/>
      <c r="C1486" s="440"/>
      <c r="D1486" s="563" t="s">
        <v>266</v>
      </c>
      <c r="E1486" s="564" t="s">
        <v>561</v>
      </c>
      <c r="F1486" s="564"/>
      <c r="G1486" s="564"/>
      <c r="H1486" s="484">
        <f>SUM(G1486:G1487)</f>
        <v>0</v>
      </c>
      <c r="I1486" s="493" t="str">
        <f>IFS(H1486&gt;H1484,"W",H1486&lt;H1484,"L",H1486=H1484,"D")</f>
        <v>D</v>
      </c>
      <c r="J1486" s="459"/>
      <c r="K1486" s="122"/>
      <c r="L1486" s="432"/>
      <c r="M1486" s="432"/>
      <c r="N1486" s="432"/>
      <c r="O1486" s="432"/>
      <c r="P1486" s="432"/>
      <c r="Q1486" s="432"/>
      <c r="R1486" s="432"/>
      <c r="S1486" s="432"/>
      <c r="T1486" s="432"/>
      <c r="U1486" s="432"/>
      <c r="V1486" s="432"/>
      <c r="W1486" s="432"/>
      <c r="X1486" s="432"/>
      <c r="Y1486" s="432"/>
      <c r="Z1486" s="432"/>
    </row>
    <row r="1487">
      <c r="A1487" s="450">
        <v>45861.0</v>
      </c>
      <c r="B1487" s="443"/>
      <c r="C1487" s="443"/>
      <c r="D1487" s="490"/>
      <c r="E1487" s="130" t="s">
        <v>560</v>
      </c>
      <c r="F1487" s="130"/>
      <c r="G1487" s="130"/>
      <c r="H1487" s="443"/>
      <c r="I1487" s="443"/>
      <c r="J1487" s="443"/>
      <c r="K1487" s="122"/>
      <c r="L1487" s="432"/>
      <c r="M1487" s="432"/>
      <c r="N1487" s="432"/>
      <c r="O1487" s="432"/>
      <c r="P1487" s="432"/>
      <c r="Q1487" s="432"/>
      <c r="R1487" s="432"/>
      <c r="S1487" s="432"/>
      <c r="T1487" s="432"/>
      <c r="U1487" s="432"/>
      <c r="V1487" s="432"/>
      <c r="W1487" s="432"/>
      <c r="X1487" s="432"/>
      <c r="Y1487" s="432"/>
      <c r="Z1487" s="432"/>
    </row>
    <row r="1488">
      <c r="A1488" s="450">
        <v>45861.0</v>
      </c>
      <c r="B1488" s="489">
        <f>A1488</f>
        <v>45861</v>
      </c>
      <c r="C1488" s="449" t="s">
        <v>1172</v>
      </c>
      <c r="D1488" s="563" t="s">
        <v>149</v>
      </c>
      <c r="E1488" s="174" t="s">
        <v>526</v>
      </c>
      <c r="F1488" s="564"/>
      <c r="G1488" s="564"/>
      <c r="H1488" s="484">
        <f>SUM(G1488:G1489)</f>
        <v>0</v>
      </c>
      <c r="I1488" s="493" t="str">
        <f>IFS(H1488&gt;H1490,"W",H1488&lt;H1490,"L",H1488=H1490,"D")</f>
        <v>D</v>
      </c>
      <c r="J1488" s="459"/>
      <c r="K1488" s="122"/>
      <c r="L1488" s="432"/>
      <c r="M1488" s="432"/>
      <c r="N1488" s="432"/>
      <c r="O1488" s="432"/>
      <c r="P1488" s="432"/>
      <c r="Q1488" s="432"/>
      <c r="R1488" s="432"/>
      <c r="S1488" s="432"/>
      <c r="T1488" s="432"/>
      <c r="U1488" s="432"/>
      <c r="V1488" s="432"/>
      <c r="W1488" s="432"/>
      <c r="X1488" s="432"/>
      <c r="Y1488" s="432"/>
      <c r="Z1488" s="432"/>
    </row>
    <row r="1489">
      <c r="A1489" s="450">
        <v>45861.0</v>
      </c>
      <c r="B1489" s="440"/>
      <c r="C1489" s="440"/>
      <c r="D1489" s="490"/>
      <c r="E1489" s="568" t="s">
        <v>1076</v>
      </c>
      <c r="F1489" s="130"/>
      <c r="G1489" s="130"/>
      <c r="H1489" s="443"/>
      <c r="I1489" s="443"/>
      <c r="J1489" s="443"/>
      <c r="K1489" s="122"/>
      <c r="L1489" s="432"/>
      <c r="M1489" s="432"/>
      <c r="N1489" s="432"/>
      <c r="O1489" s="432"/>
      <c r="P1489" s="432"/>
      <c r="Q1489" s="432"/>
      <c r="R1489" s="432"/>
      <c r="S1489" s="432"/>
      <c r="T1489" s="432"/>
      <c r="U1489" s="432"/>
      <c r="V1489" s="432"/>
      <c r="W1489" s="432"/>
      <c r="X1489" s="432"/>
      <c r="Y1489" s="432"/>
      <c r="Z1489" s="432"/>
    </row>
    <row r="1490">
      <c r="A1490" s="450">
        <v>45861.0</v>
      </c>
      <c r="B1490" s="440"/>
      <c r="C1490" s="440"/>
      <c r="D1490" s="563" t="s">
        <v>127</v>
      </c>
      <c r="E1490" s="564" t="s">
        <v>350</v>
      </c>
      <c r="F1490" s="564"/>
      <c r="G1490" s="564"/>
      <c r="H1490" s="484">
        <f>SUM(G1490:G1491)</f>
        <v>0</v>
      </c>
      <c r="I1490" s="493" t="str">
        <f>IFS(H1490&gt;H1488,"W",H1490&lt;H1488,"L",H1490=H1488,"D")</f>
        <v>D</v>
      </c>
      <c r="J1490" s="459"/>
      <c r="K1490" s="122"/>
      <c r="L1490" s="432"/>
      <c r="M1490" s="432"/>
      <c r="N1490" s="432"/>
      <c r="O1490" s="432"/>
      <c r="P1490" s="432"/>
      <c r="Q1490" s="432"/>
      <c r="R1490" s="432"/>
      <c r="S1490" s="432"/>
      <c r="T1490" s="432"/>
      <c r="U1490" s="432"/>
      <c r="V1490" s="432"/>
      <c r="W1490" s="432"/>
      <c r="X1490" s="432"/>
      <c r="Y1490" s="432"/>
      <c r="Z1490" s="432"/>
    </row>
    <row r="1491">
      <c r="A1491" s="450">
        <v>45861.0</v>
      </c>
      <c r="B1491" s="443"/>
      <c r="C1491" s="443"/>
      <c r="D1491" s="490"/>
      <c r="E1491" s="130" t="s">
        <v>350</v>
      </c>
      <c r="F1491" s="130"/>
      <c r="G1491" s="130"/>
      <c r="H1491" s="443"/>
      <c r="I1491" s="443"/>
      <c r="J1491" s="443"/>
      <c r="K1491" s="122"/>
      <c r="L1491" s="432"/>
      <c r="M1491" s="432"/>
      <c r="N1491" s="432"/>
      <c r="O1491" s="432"/>
      <c r="P1491" s="432"/>
      <c r="Q1491" s="432"/>
      <c r="R1491" s="432"/>
      <c r="S1491" s="432"/>
      <c r="T1491" s="432"/>
      <c r="U1491" s="432"/>
      <c r="V1491" s="432"/>
      <c r="W1491" s="432"/>
      <c r="X1491" s="432"/>
      <c r="Y1491" s="432"/>
      <c r="Z1491" s="432"/>
    </row>
    <row r="1492">
      <c r="A1492" s="450">
        <v>45861.0</v>
      </c>
      <c r="B1492" s="489">
        <f>A1492</f>
        <v>45861</v>
      </c>
      <c r="C1492" s="449" t="s">
        <v>1174</v>
      </c>
      <c r="D1492" s="563" t="s">
        <v>313</v>
      </c>
      <c r="E1492" s="171" t="s">
        <v>392</v>
      </c>
      <c r="F1492" s="564"/>
      <c r="G1492" s="564"/>
      <c r="H1492" s="484">
        <f>SUM(G1492:G1493)</f>
        <v>0</v>
      </c>
      <c r="I1492" s="493" t="str">
        <f>IFS(H1492&gt;H1494,"W",H1492&lt;H1494,"L",H1492=H1494,"D")</f>
        <v>D</v>
      </c>
      <c r="J1492" s="459"/>
      <c r="K1492" s="122"/>
      <c r="L1492" s="432"/>
      <c r="M1492" s="432"/>
      <c r="N1492" s="432"/>
      <c r="O1492" s="432"/>
      <c r="P1492" s="432"/>
      <c r="Q1492" s="432"/>
      <c r="R1492" s="432"/>
      <c r="S1492" s="432"/>
      <c r="T1492" s="432"/>
      <c r="U1492" s="432"/>
      <c r="V1492" s="432"/>
      <c r="W1492" s="432"/>
      <c r="X1492" s="432"/>
      <c r="Y1492" s="432"/>
      <c r="Z1492" s="432"/>
    </row>
    <row r="1493">
      <c r="A1493" s="450">
        <v>45861.0</v>
      </c>
      <c r="B1493" s="440"/>
      <c r="C1493" s="440"/>
      <c r="D1493" s="490"/>
      <c r="E1493" s="565" t="s">
        <v>363</v>
      </c>
      <c r="F1493" s="130"/>
      <c r="G1493" s="130"/>
      <c r="H1493" s="443"/>
      <c r="I1493" s="443"/>
      <c r="J1493" s="443"/>
      <c r="K1493" s="122"/>
      <c r="L1493" s="432"/>
      <c r="M1493" s="432"/>
      <c r="N1493" s="432"/>
      <c r="O1493" s="432"/>
      <c r="P1493" s="432"/>
      <c r="Q1493" s="432"/>
      <c r="R1493" s="432"/>
      <c r="S1493" s="432"/>
      <c r="T1493" s="432"/>
      <c r="U1493" s="432"/>
      <c r="V1493" s="432"/>
      <c r="W1493" s="432"/>
      <c r="X1493" s="432"/>
      <c r="Y1493" s="432"/>
      <c r="Z1493" s="432"/>
    </row>
    <row r="1494">
      <c r="A1494" s="450">
        <v>45861.0</v>
      </c>
      <c r="B1494" s="440"/>
      <c r="C1494" s="440"/>
      <c r="D1494" s="563" t="s">
        <v>208</v>
      </c>
      <c r="E1494" s="564" t="s">
        <v>239</v>
      </c>
      <c r="F1494" s="564"/>
      <c r="G1494" s="564"/>
      <c r="H1494" s="484">
        <f>SUM(G1494:G1495)</f>
        <v>0</v>
      </c>
      <c r="I1494" s="493" t="str">
        <f>IFS(H1494&gt;H1492,"W",H1494&lt;H1492,"L",H1494=H1492,"D")</f>
        <v>D</v>
      </c>
      <c r="J1494" s="459"/>
      <c r="K1494" s="122"/>
      <c r="L1494" s="432"/>
      <c r="M1494" s="432"/>
      <c r="N1494" s="432"/>
      <c r="O1494" s="432"/>
      <c r="P1494" s="432"/>
      <c r="Q1494" s="432"/>
      <c r="R1494" s="432"/>
      <c r="S1494" s="432"/>
      <c r="T1494" s="432"/>
      <c r="U1494" s="432"/>
      <c r="V1494" s="432"/>
      <c r="W1494" s="432"/>
      <c r="X1494" s="432"/>
      <c r="Y1494" s="432"/>
      <c r="Z1494" s="432"/>
    </row>
    <row r="1495">
      <c r="A1495" s="450">
        <v>45861.0</v>
      </c>
      <c r="B1495" s="443"/>
      <c r="C1495" s="443"/>
      <c r="D1495" s="490"/>
      <c r="E1495" s="130" t="s">
        <v>239</v>
      </c>
      <c r="F1495" s="130"/>
      <c r="G1495" s="130"/>
      <c r="H1495" s="443"/>
      <c r="I1495" s="443"/>
      <c r="J1495" s="443"/>
      <c r="K1495" s="122"/>
      <c r="L1495" s="432"/>
      <c r="M1495" s="432"/>
      <c r="N1495" s="432"/>
      <c r="O1495" s="432"/>
      <c r="P1495" s="432"/>
      <c r="Q1495" s="432"/>
      <c r="R1495" s="432"/>
      <c r="S1495" s="432"/>
      <c r="T1495" s="432"/>
      <c r="U1495" s="432"/>
      <c r="V1495" s="432"/>
      <c r="W1495" s="432"/>
      <c r="X1495" s="432"/>
      <c r="Y1495" s="432"/>
      <c r="Z1495" s="432"/>
    </row>
    <row r="1496">
      <c r="A1496" s="479" t="s">
        <v>116</v>
      </c>
      <c r="B1496" s="480" t="s">
        <v>16</v>
      </c>
      <c r="C1496" s="430" t="s">
        <v>1039</v>
      </c>
      <c r="D1496" s="430" t="s">
        <v>118</v>
      </c>
      <c r="E1496" s="431" t="s">
        <v>1040</v>
      </c>
      <c r="F1496" s="430" t="s">
        <v>1041</v>
      </c>
      <c r="G1496" s="430" t="s">
        <v>121</v>
      </c>
      <c r="H1496" s="430" t="s">
        <v>1135</v>
      </c>
      <c r="I1496" s="430" t="s">
        <v>122</v>
      </c>
      <c r="J1496" s="430" t="s">
        <v>9</v>
      </c>
      <c r="K1496" s="431" t="s">
        <v>52</v>
      </c>
      <c r="L1496" s="432"/>
      <c r="M1496" s="432"/>
      <c r="N1496" s="432"/>
      <c r="O1496" s="432"/>
      <c r="P1496" s="432"/>
      <c r="Q1496" s="432"/>
      <c r="R1496" s="432"/>
      <c r="S1496" s="432"/>
      <c r="T1496" s="432"/>
      <c r="U1496" s="432"/>
      <c r="V1496" s="432"/>
      <c r="W1496" s="432"/>
      <c r="X1496" s="432"/>
      <c r="Y1496" s="432"/>
      <c r="Z1496" s="432"/>
    </row>
    <row r="1497">
      <c r="A1497" s="450">
        <v>45862.0</v>
      </c>
      <c r="B1497" s="489">
        <f>A1497</f>
        <v>45862</v>
      </c>
      <c r="C1497" s="449" t="s">
        <v>1136</v>
      </c>
      <c r="D1497" s="449" t="s">
        <v>197</v>
      </c>
      <c r="E1497" s="130" t="s">
        <v>447</v>
      </c>
      <c r="F1497" s="130"/>
      <c r="G1497" s="130"/>
      <c r="H1497" s="484">
        <f>SUM(G1497:G1498)</f>
        <v>0</v>
      </c>
      <c r="I1497" s="493" t="str">
        <f>IFS(H1497&gt;H1499,"W",H1497&lt;H1499,"L",H1497=H1499,"D")</f>
        <v>D</v>
      </c>
      <c r="J1497" s="459"/>
      <c r="K1497" s="122"/>
      <c r="L1497" s="432"/>
      <c r="M1497" s="432"/>
      <c r="N1497" s="432"/>
      <c r="O1497" s="432"/>
      <c r="P1497" s="432"/>
      <c r="Q1497" s="432"/>
      <c r="R1497" s="432"/>
      <c r="S1497" s="432"/>
      <c r="T1497" s="432"/>
      <c r="U1497" s="432"/>
      <c r="V1497" s="432"/>
      <c r="W1497" s="432"/>
      <c r="X1497" s="432"/>
      <c r="Y1497" s="432"/>
      <c r="Z1497" s="432"/>
    </row>
    <row r="1498">
      <c r="A1498" s="450">
        <v>45862.0</v>
      </c>
      <c r="B1498" s="440"/>
      <c r="C1498" s="440"/>
      <c r="D1498" s="499"/>
      <c r="E1498" s="564" t="s">
        <v>447</v>
      </c>
      <c r="F1498" s="564"/>
      <c r="G1498" s="564"/>
      <c r="H1498" s="443"/>
      <c r="I1498" s="443"/>
      <c r="J1498" s="443"/>
      <c r="K1498" s="122"/>
      <c r="L1498" s="432"/>
      <c r="M1498" s="432"/>
      <c r="N1498" s="432"/>
      <c r="O1498" s="432"/>
      <c r="P1498" s="432"/>
      <c r="Q1498" s="432"/>
      <c r="R1498" s="432"/>
      <c r="S1498" s="432"/>
      <c r="T1498" s="432"/>
      <c r="U1498" s="432"/>
      <c r="V1498" s="432"/>
      <c r="W1498" s="432"/>
      <c r="X1498" s="432"/>
      <c r="Y1498" s="432"/>
      <c r="Z1498" s="432"/>
    </row>
    <row r="1499">
      <c r="A1499" s="450">
        <v>45862.0</v>
      </c>
      <c r="B1499" s="440"/>
      <c r="C1499" s="440"/>
      <c r="D1499" s="449" t="s">
        <v>174</v>
      </c>
      <c r="E1499" s="207" t="s">
        <v>251</v>
      </c>
      <c r="F1499" s="130"/>
      <c r="G1499" s="130"/>
      <c r="H1499" s="484">
        <f>SUM(G1499:G1500)</f>
        <v>0</v>
      </c>
      <c r="I1499" s="493" t="str">
        <f>IFS(H1499&gt;H1497,"W",H1499&lt;H1497,"L",H1499=H1497,"D")</f>
        <v>D</v>
      </c>
      <c r="J1499" s="459"/>
      <c r="K1499" s="122"/>
      <c r="L1499" s="432"/>
      <c r="M1499" s="432"/>
      <c r="N1499" s="432"/>
      <c r="O1499" s="432"/>
      <c r="P1499" s="432"/>
      <c r="Q1499" s="432"/>
      <c r="R1499" s="432"/>
      <c r="S1499" s="432"/>
      <c r="T1499" s="432"/>
      <c r="U1499" s="432"/>
      <c r="V1499" s="432"/>
      <c r="W1499" s="432"/>
      <c r="X1499" s="432"/>
      <c r="Y1499" s="432"/>
      <c r="Z1499" s="432"/>
    </row>
    <row r="1500">
      <c r="A1500" s="450">
        <v>45862.0</v>
      </c>
      <c r="B1500" s="443"/>
      <c r="C1500" s="443"/>
      <c r="D1500" s="499"/>
      <c r="E1500" s="207" t="s">
        <v>556</v>
      </c>
      <c r="F1500" s="564"/>
      <c r="G1500" s="564"/>
      <c r="H1500" s="443"/>
      <c r="I1500" s="443"/>
      <c r="J1500" s="443"/>
      <c r="K1500" s="122"/>
      <c r="L1500" s="432"/>
      <c r="M1500" s="432"/>
      <c r="N1500" s="432"/>
      <c r="O1500" s="432"/>
      <c r="P1500" s="432"/>
      <c r="Q1500" s="432"/>
      <c r="R1500" s="432"/>
      <c r="S1500" s="432"/>
      <c r="T1500" s="432"/>
      <c r="U1500" s="432"/>
      <c r="V1500" s="432"/>
      <c r="W1500" s="432"/>
      <c r="X1500" s="432"/>
      <c r="Y1500" s="432"/>
      <c r="Z1500" s="432"/>
    </row>
    <row r="1501">
      <c r="A1501" s="450">
        <v>45862.0</v>
      </c>
      <c r="B1501" s="489">
        <f>A1501</f>
        <v>45862</v>
      </c>
      <c r="C1501" s="449" t="s">
        <v>1141</v>
      </c>
      <c r="D1501" s="449" t="s">
        <v>255</v>
      </c>
      <c r="E1501" s="130" t="s">
        <v>142</v>
      </c>
      <c r="F1501" s="130"/>
      <c r="G1501" s="130"/>
      <c r="H1501" s="484">
        <f>SUM(G1501:G1502)</f>
        <v>0</v>
      </c>
      <c r="I1501" s="493" t="str">
        <f>IFS(H1501&gt;H1503,"W",H1501&lt;H1503,"L",H1501=H1503,"D")</f>
        <v>D</v>
      </c>
      <c r="J1501" s="459"/>
      <c r="K1501" s="122"/>
      <c r="L1501" s="432"/>
      <c r="M1501" s="432"/>
      <c r="N1501" s="432"/>
      <c r="O1501" s="432"/>
      <c r="P1501" s="432"/>
      <c r="Q1501" s="432"/>
      <c r="R1501" s="432"/>
      <c r="S1501" s="432"/>
      <c r="T1501" s="432"/>
      <c r="U1501" s="432"/>
      <c r="V1501" s="432"/>
      <c r="W1501" s="432"/>
      <c r="X1501" s="432"/>
      <c r="Y1501" s="432"/>
      <c r="Z1501" s="432"/>
    </row>
    <row r="1502">
      <c r="A1502" s="450">
        <v>45862.0</v>
      </c>
      <c r="B1502" s="440"/>
      <c r="C1502" s="440"/>
      <c r="D1502" s="499"/>
      <c r="E1502" s="564" t="s">
        <v>142</v>
      </c>
      <c r="F1502" s="564"/>
      <c r="G1502" s="564"/>
      <c r="H1502" s="443"/>
      <c r="I1502" s="443"/>
      <c r="J1502" s="443"/>
      <c r="K1502" s="122"/>
      <c r="L1502" s="432"/>
      <c r="M1502" s="432"/>
      <c r="N1502" s="432"/>
      <c r="O1502" s="432"/>
      <c r="P1502" s="432"/>
      <c r="Q1502" s="432"/>
      <c r="R1502" s="432"/>
      <c r="S1502" s="432"/>
      <c r="T1502" s="432"/>
      <c r="U1502" s="432"/>
      <c r="V1502" s="432"/>
      <c r="W1502" s="432"/>
      <c r="X1502" s="432"/>
      <c r="Y1502" s="432"/>
      <c r="Z1502" s="432"/>
    </row>
    <row r="1503">
      <c r="A1503" s="450">
        <v>45862.0</v>
      </c>
      <c r="B1503" s="440"/>
      <c r="C1503" s="440"/>
      <c r="D1503" s="449" t="s">
        <v>161</v>
      </c>
      <c r="E1503" s="566" t="s">
        <v>374</v>
      </c>
      <c r="F1503" s="130"/>
      <c r="G1503" s="130"/>
      <c r="H1503" s="484">
        <f>SUM(G1503:G1504)</f>
        <v>0</v>
      </c>
      <c r="I1503" s="493" t="str">
        <f>IFS(H1503&gt;H1501,"W",H1503&lt;H1501,"L",H1503=H1501,"D")</f>
        <v>D</v>
      </c>
      <c r="J1503" s="459"/>
      <c r="K1503" s="122"/>
      <c r="L1503" s="432"/>
      <c r="M1503" s="432"/>
      <c r="N1503" s="432"/>
      <c r="O1503" s="432"/>
      <c r="P1503" s="432"/>
      <c r="Q1503" s="432"/>
      <c r="R1503" s="432"/>
      <c r="S1503" s="432"/>
      <c r="T1503" s="432"/>
      <c r="U1503" s="432"/>
      <c r="V1503" s="432"/>
      <c r="W1503" s="432"/>
      <c r="X1503" s="432"/>
      <c r="Y1503" s="432"/>
      <c r="Z1503" s="432"/>
    </row>
    <row r="1504">
      <c r="A1504" s="450">
        <v>45862.0</v>
      </c>
      <c r="B1504" s="443"/>
      <c r="C1504" s="443"/>
      <c r="D1504" s="499"/>
      <c r="E1504" s="566" t="s">
        <v>375</v>
      </c>
      <c r="F1504" s="564"/>
      <c r="G1504" s="564"/>
      <c r="H1504" s="443"/>
      <c r="I1504" s="443"/>
      <c r="J1504" s="443"/>
      <c r="K1504" s="122"/>
      <c r="L1504" s="432"/>
      <c r="M1504" s="432"/>
      <c r="N1504" s="432"/>
      <c r="O1504" s="432"/>
      <c r="P1504" s="432"/>
      <c r="Q1504" s="432"/>
      <c r="R1504" s="432"/>
      <c r="S1504" s="432"/>
      <c r="T1504" s="432"/>
      <c r="U1504" s="432"/>
      <c r="V1504" s="432"/>
      <c r="W1504" s="432"/>
      <c r="X1504" s="432"/>
      <c r="Y1504" s="432"/>
      <c r="Z1504" s="432"/>
    </row>
    <row r="1505">
      <c r="A1505" s="450">
        <v>45862.0</v>
      </c>
      <c r="B1505" s="489">
        <f>A1505</f>
        <v>45862</v>
      </c>
      <c r="C1505" s="449" t="s">
        <v>1142</v>
      </c>
      <c r="D1505" s="449" t="s">
        <v>191</v>
      </c>
      <c r="E1505" s="567" t="s">
        <v>551</v>
      </c>
      <c r="F1505" s="130"/>
      <c r="G1505" s="130"/>
      <c r="H1505" s="484">
        <f>SUM(G1505:G1506)</f>
        <v>0</v>
      </c>
      <c r="I1505" s="493" t="str">
        <f>IFS(H1505&gt;H1507,"W",H1505&lt;H1507,"L",H1505=H1507,"D")</f>
        <v>D</v>
      </c>
      <c r="J1505" s="459"/>
      <c r="K1505" s="122"/>
      <c r="L1505" s="432"/>
      <c r="M1505" s="432"/>
      <c r="N1505" s="432"/>
      <c r="O1505" s="432"/>
      <c r="P1505" s="432"/>
      <c r="Q1505" s="432"/>
      <c r="R1505" s="432"/>
      <c r="S1505" s="432"/>
      <c r="T1505" s="432"/>
      <c r="U1505" s="432"/>
      <c r="V1505" s="432"/>
      <c r="W1505" s="432"/>
      <c r="X1505" s="432"/>
      <c r="Y1505" s="432"/>
      <c r="Z1505" s="432"/>
    </row>
    <row r="1506">
      <c r="A1506" s="450">
        <v>45862.0</v>
      </c>
      <c r="B1506" s="440"/>
      <c r="C1506" s="440"/>
      <c r="D1506" s="499"/>
      <c r="E1506" s="567" t="s">
        <v>722</v>
      </c>
      <c r="F1506" s="564"/>
      <c r="G1506" s="564"/>
      <c r="H1506" s="443"/>
      <c r="I1506" s="443"/>
      <c r="J1506" s="443"/>
      <c r="K1506" s="122"/>
      <c r="L1506" s="432"/>
      <c r="M1506" s="432"/>
      <c r="N1506" s="432"/>
      <c r="O1506" s="432"/>
      <c r="P1506" s="432"/>
      <c r="Q1506" s="432"/>
      <c r="R1506" s="432"/>
      <c r="S1506" s="432"/>
      <c r="T1506" s="432"/>
      <c r="U1506" s="432"/>
      <c r="V1506" s="432"/>
      <c r="W1506" s="432"/>
      <c r="X1506" s="432"/>
      <c r="Y1506" s="432"/>
      <c r="Z1506" s="432"/>
    </row>
    <row r="1507">
      <c r="A1507" s="450">
        <v>45862.0</v>
      </c>
      <c r="B1507" s="440"/>
      <c r="C1507" s="440"/>
      <c r="D1507" s="449" t="s">
        <v>404</v>
      </c>
      <c r="E1507" s="130" t="s">
        <v>405</v>
      </c>
      <c r="F1507" s="130"/>
      <c r="G1507" s="130"/>
      <c r="H1507" s="484">
        <f>SUM(G1507:G1508)</f>
        <v>0</v>
      </c>
      <c r="I1507" s="493" t="str">
        <f>IFS(H1507&gt;H1505,"W",H1507&lt;H1505,"L",H1507=H1505,"D")</f>
        <v>D</v>
      </c>
      <c r="J1507" s="459"/>
      <c r="K1507" s="122"/>
      <c r="L1507" s="432"/>
      <c r="M1507" s="432"/>
      <c r="N1507" s="432"/>
      <c r="O1507" s="432"/>
      <c r="P1507" s="432"/>
      <c r="Q1507" s="432"/>
      <c r="R1507" s="432"/>
      <c r="S1507" s="432"/>
      <c r="T1507" s="432"/>
      <c r="U1507" s="432"/>
      <c r="V1507" s="432"/>
      <c r="W1507" s="432"/>
      <c r="X1507" s="432"/>
      <c r="Y1507" s="432"/>
      <c r="Z1507" s="432"/>
    </row>
    <row r="1508">
      <c r="A1508" s="450">
        <v>45862.0</v>
      </c>
      <c r="B1508" s="443"/>
      <c r="C1508" s="443"/>
      <c r="D1508" s="499"/>
      <c r="E1508" s="564" t="s">
        <v>405</v>
      </c>
      <c r="F1508" s="564"/>
      <c r="G1508" s="564"/>
      <c r="H1508" s="443"/>
      <c r="I1508" s="443"/>
      <c r="J1508" s="443"/>
      <c r="K1508" s="122"/>
      <c r="L1508" s="432"/>
      <c r="M1508" s="432"/>
      <c r="N1508" s="432"/>
      <c r="O1508" s="432"/>
      <c r="P1508" s="432"/>
      <c r="Q1508" s="432"/>
      <c r="R1508" s="432"/>
      <c r="S1508" s="432"/>
      <c r="T1508" s="432"/>
      <c r="U1508" s="432"/>
      <c r="V1508" s="432"/>
      <c r="W1508" s="432"/>
      <c r="X1508" s="432"/>
      <c r="Y1508" s="432"/>
      <c r="Z1508" s="432"/>
    </row>
    <row r="1509">
      <c r="A1509" s="450">
        <v>45862.0</v>
      </c>
      <c r="B1509" s="489">
        <f>A1509</f>
        <v>45862</v>
      </c>
      <c r="C1509" s="449" t="s">
        <v>1144</v>
      </c>
      <c r="D1509" s="449" t="s">
        <v>210</v>
      </c>
      <c r="E1509" s="130" t="s">
        <v>458</v>
      </c>
      <c r="F1509" s="130"/>
      <c r="G1509" s="130"/>
      <c r="H1509" s="484">
        <f>SUM(G1509:G1510)</f>
        <v>0</v>
      </c>
      <c r="I1509" s="493" t="str">
        <f>IFS(H1509&gt;H1511,"W",H1509&lt;H1511,"L",H1509=H1511,"D")</f>
        <v>D</v>
      </c>
      <c r="J1509" s="459"/>
      <c r="K1509" s="122"/>
      <c r="L1509" s="432"/>
      <c r="M1509" s="432"/>
      <c r="N1509" s="432"/>
      <c r="O1509" s="432"/>
      <c r="P1509" s="432"/>
      <c r="Q1509" s="432"/>
      <c r="R1509" s="432"/>
      <c r="S1509" s="432"/>
      <c r="T1509" s="432"/>
      <c r="U1509" s="432"/>
      <c r="V1509" s="432"/>
      <c r="W1509" s="432"/>
      <c r="X1509" s="432"/>
      <c r="Y1509" s="432"/>
      <c r="Z1509" s="432"/>
    </row>
    <row r="1510">
      <c r="A1510" s="450">
        <v>45862.0</v>
      </c>
      <c r="B1510" s="440"/>
      <c r="C1510" s="440"/>
      <c r="D1510" s="499"/>
      <c r="E1510" s="564" t="s">
        <v>458</v>
      </c>
      <c r="F1510" s="564"/>
      <c r="G1510" s="564"/>
      <c r="H1510" s="443"/>
      <c r="I1510" s="443"/>
      <c r="J1510" s="443"/>
      <c r="K1510" s="122"/>
      <c r="L1510" s="432"/>
      <c r="M1510" s="432"/>
      <c r="N1510" s="432"/>
      <c r="O1510" s="432"/>
      <c r="P1510" s="432"/>
      <c r="Q1510" s="432"/>
      <c r="R1510" s="432"/>
      <c r="S1510" s="432"/>
      <c r="T1510" s="432"/>
      <c r="U1510" s="432"/>
      <c r="V1510" s="432"/>
      <c r="W1510" s="432"/>
      <c r="X1510" s="432"/>
      <c r="Y1510" s="432"/>
      <c r="Z1510" s="432"/>
    </row>
    <row r="1511">
      <c r="A1511" s="450">
        <v>45862.0</v>
      </c>
      <c r="B1511" s="440"/>
      <c r="C1511" s="440"/>
      <c r="D1511" s="449" t="s">
        <v>139</v>
      </c>
      <c r="E1511" s="567" t="s">
        <v>568</v>
      </c>
      <c r="F1511" s="130"/>
      <c r="G1511" s="130"/>
      <c r="H1511" s="484">
        <f>SUM(G1511:G1512)</f>
        <v>0</v>
      </c>
      <c r="I1511" s="493" t="str">
        <f>IFS(H1511&gt;H1509,"W",H1511&lt;H1509,"L",H1511=H1509,"D")</f>
        <v>D</v>
      </c>
      <c r="J1511" s="459"/>
      <c r="K1511" s="122"/>
      <c r="L1511" s="432"/>
      <c r="M1511" s="432"/>
      <c r="N1511" s="432"/>
      <c r="O1511" s="432"/>
      <c r="P1511" s="432"/>
      <c r="Q1511" s="432"/>
      <c r="R1511" s="432"/>
      <c r="S1511" s="432"/>
      <c r="T1511" s="432"/>
      <c r="U1511" s="432"/>
      <c r="V1511" s="432"/>
      <c r="W1511" s="432"/>
      <c r="X1511" s="432"/>
      <c r="Y1511" s="432"/>
      <c r="Z1511" s="432"/>
    </row>
    <row r="1512">
      <c r="A1512" s="450">
        <v>45862.0</v>
      </c>
      <c r="B1512" s="443"/>
      <c r="C1512" s="443"/>
      <c r="D1512" s="499"/>
      <c r="E1512" s="567" t="s">
        <v>568</v>
      </c>
      <c r="F1512" s="564"/>
      <c r="G1512" s="564"/>
      <c r="H1512" s="443"/>
      <c r="I1512" s="443"/>
      <c r="J1512" s="443"/>
      <c r="K1512" s="122"/>
      <c r="L1512" s="432"/>
      <c r="M1512" s="432"/>
      <c r="N1512" s="432"/>
      <c r="O1512" s="432"/>
      <c r="P1512" s="432"/>
      <c r="Q1512" s="432"/>
      <c r="R1512" s="432"/>
      <c r="S1512" s="432"/>
      <c r="T1512" s="432"/>
      <c r="U1512" s="432"/>
      <c r="V1512" s="432"/>
      <c r="W1512" s="432"/>
      <c r="X1512" s="432"/>
      <c r="Y1512" s="432"/>
      <c r="Z1512" s="432"/>
    </row>
    <row r="1513">
      <c r="A1513" s="450">
        <v>45862.0</v>
      </c>
      <c r="B1513" s="489">
        <f>A1513</f>
        <v>45862</v>
      </c>
      <c r="C1513" s="449" t="s">
        <v>1147</v>
      </c>
      <c r="D1513" s="449" t="s">
        <v>570</v>
      </c>
      <c r="E1513" s="130" t="s">
        <v>571</v>
      </c>
      <c r="F1513" s="130"/>
      <c r="G1513" s="130"/>
      <c r="H1513" s="484">
        <f>SUM(G1513:G1514)</f>
        <v>0</v>
      </c>
      <c r="I1513" s="493" t="str">
        <f>IFS(H1513&gt;H1515,"W",H1513&lt;H1515,"L",H1513=H1515,"D")</f>
        <v>D</v>
      </c>
      <c r="J1513" s="459"/>
      <c r="K1513" s="122"/>
      <c r="L1513" s="432"/>
      <c r="M1513" s="432"/>
      <c r="N1513" s="432"/>
      <c r="O1513" s="432"/>
      <c r="P1513" s="432"/>
      <c r="Q1513" s="432"/>
      <c r="R1513" s="432"/>
      <c r="S1513" s="432"/>
      <c r="T1513" s="432"/>
      <c r="U1513" s="432"/>
      <c r="V1513" s="432"/>
      <c r="W1513" s="432"/>
      <c r="X1513" s="432"/>
      <c r="Y1513" s="432"/>
      <c r="Z1513" s="432"/>
    </row>
    <row r="1514">
      <c r="A1514" s="450">
        <v>45862.0</v>
      </c>
      <c r="B1514" s="440"/>
      <c r="C1514" s="440"/>
      <c r="D1514" s="499"/>
      <c r="E1514" s="564" t="s">
        <v>571</v>
      </c>
      <c r="F1514" s="564"/>
      <c r="G1514" s="564"/>
      <c r="H1514" s="443"/>
      <c r="I1514" s="443"/>
      <c r="J1514" s="443"/>
      <c r="K1514" s="122"/>
      <c r="L1514" s="432"/>
      <c r="M1514" s="432"/>
      <c r="N1514" s="432"/>
      <c r="O1514" s="432"/>
      <c r="P1514" s="432"/>
      <c r="Q1514" s="432"/>
      <c r="R1514" s="432"/>
      <c r="S1514" s="432"/>
      <c r="T1514" s="432"/>
      <c r="U1514" s="432"/>
      <c r="V1514" s="432"/>
      <c r="W1514" s="432"/>
      <c r="X1514" s="432"/>
      <c r="Y1514" s="432"/>
      <c r="Z1514" s="432"/>
    </row>
    <row r="1515">
      <c r="A1515" s="450">
        <v>45862.0</v>
      </c>
      <c r="B1515" s="440"/>
      <c r="C1515" s="440"/>
      <c r="D1515" s="449" t="s">
        <v>188</v>
      </c>
      <c r="E1515" s="130">
        <v>6.73519272E8</v>
      </c>
      <c r="F1515" s="130"/>
      <c r="G1515" s="130"/>
      <c r="H1515" s="484">
        <f>SUM(G1515:G1516)</f>
        <v>0</v>
      </c>
      <c r="I1515" s="493" t="str">
        <f>IFS(H1515&gt;H1513,"W",H1515&lt;H1513,"L",H1515=H1513,"D")</f>
        <v>D</v>
      </c>
      <c r="J1515" s="459"/>
      <c r="K1515" s="122"/>
      <c r="L1515" s="432"/>
      <c r="M1515" s="432"/>
      <c r="N1515" s="432"/>
      <c r="O1515" s="432"/>
      <c r="P1515" s="432"/>
      <c r="Q1515" s="432"/>
      <c r="R1515" s="432"/>
      <c r="S1515" s="432"/>
      <c r="T1515" s="432"/>
      <c r="U1515" s="432"/>
      <c r="V1515" s="432"/>
      <c r="W1515" s="432"/>
      <c r="X1515" s="432"/>
      <c r="Y1515" s="432"/>
      <c r="Z1515" s="432"/>
    </row>
    <row r="1516">
      <c r="A1516" s="450">
        <v>45862.0</v>
      </c>
      <c r="B1516" s="443"/>
      <c r="C1516" s="443"/>
      <c r="D1516" s="499"/>
      <c r="E1516" s="564">
        <v>6.73519272E8</v>
      </c>
      <c r="F1516" s="564"/>
      <c r="G1516" s="564"/>
      <c r="H1516" s="443"/>
      <c r="I1516" s="443"/>
      <c r="J1516" s="443"/>
      <c r="K1516" s="122"/>
      <c r="L1516" s="432"/>
      <c r="M1516" s="432"/>
      <c r="N1516" s="432"/>
      <c r="O1516" s="432"/>
      <c r="P1516" s="432"/>
      <c r="Q1516" s="432"/>
      <c r="R1516" s="432"/>
      <c r="S1516" s="432"/>
      <c r="T1516" s="432"/>
      <c r="U1516" s="432"/>
      <c r="V1516" s="432"/>
      <c r="W1516" s="432"/>
      <c r="X1516" s="432"/>
      <c r="Y1516" s="432"/>
      <c r="Z1516" s="432"/>
    </row>
    <row r="1517">
      <c r="A1517" s="450">
        <v>45862.0</v>
      </c>
      <c r="B1517" s="489">
        <f>A1517</f>
        <v>45862</v>
      </c>
      <c r="C1517" s="449" t="s">
        <v>1149</v>
      </c>
      <c r="D1517" s="449" t="s">
        <v>134</v>
      </c>
      <c r="E1517" s="130" t="s">
        <v>226</v>
      </c>
      <c r="F1517" s="130"/>
      <c r="G1517" s="130"/>
      <c r="H1517" s="484">
        <f>SUM(G1517:G1518)</f>
        <v>0</v>
      </c>
      <c r="I1517" s="493" t="str">
        <f>IFS(H1517&gt;H1519,"W",H1517&lt;H1519,"L",H1517=H1519,"D")</f>
        <v>D</v>
      </c>
      <c r="J1517" s="459"/>
      <c r="K1517" s="122"/>
      <c r="L1517" s="432"/>
      <c r="M1517" s="432"/>
      <c r="N1517" s="432"/>
      <c r="O1517" s="432"/>
      <c r="P1517" s="432"/>
      <c r="Q1517" s="432"/>
      <c r="R1517" s="432"/>
      <c r="S1517" s="432"/>
      <c r="T1517" s="432"/>
      <c r="U1517" s="432"/>
      <c r="V1517" s="432"/>
      <c r="W1517" s="432"/>
      <c r="X1517" s="432"/>
      <c r="Y1517" s="432"/>
      <c r="Z1517" s="432"/>
    </row>
    <row r="1518">
      <c r="A1518" s="450">
        <v>45862.0</v>
      </c>
      <c r="B1518" s="440"/>
      <c r="C1518" s="440"/>
      <c r="D1518" s="499"/>
      <c r="E1518" s="564" t="s">
        <v>226</v>
      </c>
      <c r="F1518" s="564"/>
      <c r="G1518" s="564"/>
      <c r="H1518" s="443"/>
      <c r="I1518" s="443"/>
      <c r="J1518" s="443"/>
      <c r="K1518" s="122"/>
      <c r="L1518" s="432"/>
      <c r="M1518" s="432"/>
      <c r="N1518" s="432"/>
      <c r="O1518" s="432"/>
      <c r="P1518" s="432"/>
      <c r="Q1518" s="432"/>
      <c r="R1518" s="432"/>
      <c r="S1518" s="432"/>
      <c r="T1518" s="432"/>
      <c r="U1518" s="432"/>
      <c r="V1518" s="432"/>
      <c r="W1518" s="432"/>
      <c r="X1518" s="432"/>
      <c r="Y1518" s="432"/>
      <c r="Z1518" s="432"/>
    </row>
    <row r="1519">
      <c r="A1519" s="450">
        <v>45862.0</v>
      </c>
      <c r="B1519" s="440"/>
      <c r="C1519" s="440"/>
      <c r="D1519" s="449" t="s">
        <v>191</v>
      </c>
      <c r="E1519" s="567">
        <v>1.06291129E9</v>
      </c>
      <c r="F1519" s="130"/>
      <c r="G1519" s="130"/>
      <c r="H1519" s="484">
        <f>SUM(G1519:G1520)</f>
        <v>0</v>
      </c>
      <c r="I1519" s="493" t="str">
        <f>IFS(H1519&gt;H1517,"W",H1519&lt;H1517,"L",H1519=H1517,"D")</f>
        <v>D</v>
      </c>
      <c r="J1519" s="459"/>
      <c r="K1519" s="122"/>
      <c r="L1519" s="432"/>
      <c r="M1519" s="432"/>
      <c r="N1519" s="432"/>
      <c r="O1519" s="432"/>
      <c r="P1519" s="432"/>
      <c r="Q1519" s="432"/>
      <c r="R1519" s="432"/>
      <c r="S1519" s="432"/>
      <c r="T1519" s="432"/>
      <c r="U1519" s="432"/>
      <c r="V1519" s="432"/>
      <c r="W1519" s="432"/>
      <c r="X1519" s="432"/>
      <c r="Y1519" s="432"/>
      <c r="Z1519" s="432"/>
    </row>
    <row r="1520">
      <c r="A1520" s="450">
        <v>45862.0</v>
      </c>
      <c r="B1520" s="443"/>
      <c r="C1520" s="443"/>
      <c r="D1520" s="499"/>
      <c r="E1520" s="567" t="s">
        <v>649</v>
      </c>
      <c r="F1520" s="564"/>
      <c r="G1520" s="564"/>
      <c r="H1520" s="443"/>
      <c r="I1520" s="443"/>
      <c r="J1520" s="443"/>
      <c r="K1520" s="122"/>
      <c r="L1520" s="432"/>
      <c r="M1520" s="432"/>
      <c r="N1520" s="432"/>
      <c r="O1520" s="432"/>
      <c r="P1520" s="432"/>
      <c r="Q1520" s="432"/>
      <c r="R1520" s="432"/>
      <c r="S1520" s="432"/>
      <c r="T1520" s="432"/>
      <c r="U1520" s="432"/>
      <c r="V1520" s="432"/>
      <c r="W1520" s="432"/>
      <c r="X1520" s="432"/>
      <c r="Y1520" s="432"/>
      <c r="Z1520" s="432"/>
    </row>
    <row r="1521">
      <c r="A1521" s="450">
        <v>45862.0</v>
      </c>
      <c r="B1521" s="489">
        <f>A1521</f>
        <v>45862</v>
      </c>
      <c r="C1521" s="449" t="s">
        <v>1152</v>
      </c>
      <c r="D1521" s="449" t="s">
        <v>205</v>
      </c>
      <c r="E1521" s="130" t="s">
        <v>206</v>
      </c>
      <c r="F1521" s="130"/>
      <c r="G1521" s="130"/>
      <c r="H1521" s="484">
        <f>SUM(G1521:G1522)</f>
        <v>0</v>
      </c>
      <c r="I1521" s="493" t="str">
        <f>IFS(H1521&gt;H1523,"W",H1521&lt;H1523,"L",H1521=H1523,"D")</f>
        <v>D</v>
      </c>
      <c r="J1521" s="459"/>
      <c r="K1521" s="122"/>
      <c r="L1521" s="432"/>
      <c r="M1521" s="432"/>
      <c r="N1521" s="432"/>
      <c r="O1521" s="432"/>
      <c r="P1521" s="432"/>
      <c r="Q1521" s="432"/>
      <c r="R1521" s="432"/>
      <c r="S1521" s="432"/>
      <c r="T1521" s="432"/>
      <c r="U1521" s="432"/>
      <c r="V1521" s="432"/>
      <c r="W1521" s="432"/>
      <c r="X1521" s="432"/>
      <c r="Y1521" s="432"/>
      <c r="Z1521" s="432"/>
    </row>
    <row r="1522">
      <c r="A1522" s="450">
        <v>45862.0</v>
      </c>
      <c r="B1522" s="440"/>
      <c r="C1522" s="440"/>
      <c r="D1522" s="499"/>
      <c r="E1522" s="564">
        <v>8.2914406E8</v>
      </c>
      <c r="F1522" s="564"/>
      <c r="G1522" s="564"/>
      <c r="H1522" s="443"/>
      <c r="I1522" s="443"/>
      <c r="J1522" s="443"/>
      <c r="K1522" s="122"/>
      <c r="L1522" s="432"/>
      <c r="M1522" s="432"/>
      <c r="N1522" s="432"/>
      <c r="O1522" s="432"/>
      <c r="P1522" s="432"/>
      <c r="Q1522" s="432"/>
      <c r="R1522" s="432"/>
      <c r="S1522" s="432"/>
      <c r="T1522" s="432"/>
      <c r="U1522" s="432"/>
      <c r="V1522" s="432"/>
      <c r="W1522" s="432"/>
      <c r="X1522" s="432"/>
      <c r="Y1522" s="432"/>
      <c r="Z1522" s="432"/>
    </row>
    <row r="1523">
      <c r="A1523" s="450">
        <v>45862.0</v>
      </c>
      <c r="B1523" s="440"/>
      <c r="C1523" s="440"/>
      <c r="D1523" s="449" t="s">
        <v>134</v>
      </c>
      <c r="E1523" s="130" t="s">
        <v>164</v>
      </c>
      <c r="F1523" s="130"/>
      <c r="G1523" s="130"/>
      <c r="H1523" s="484">
        <f>SUM(G1523:G1524)</f>
        <v>0</v>
      </c>
      <c r="I1523" s="493" t="str">
        <f>IFS(H1523&gt;H1521,"W",H1523&lt;H1521,"L",H1523=H1521,"D")</f>
        <v>D</v>
      </c>
      <c r="J1523" s="459"/>
      <c r="K1523" s="122"/>
      <c r="L1523" s="432"/>
      <c r="M1523" s="432"/>
      <c r="N1523" s="432"/>
      <c r="O1523" s="432"/>
      <c r="P1523" s="432"/>
      <c r="Q1523" s="432"/>
      <c r="R1523" s="432"/>
      <c r="S1523" s="432"/>
      <c r="T1523" s="432"/>
      <c r="U1523" s="432"/>
      <c r="V1523" s="432"/>
      <c r="W1523" s="432"/>
      <c r="X1523" s="432"/>
      <c r="Y1523" s="432"/>
      <c r="Z1523" s="432"/>
    </row>
    <row r="1524">
      <c r="A1524" s="450">
        <v>45862.0</v>
      </c>
      <c r="B1524" s="443"/>
      <c r="C1524" s="443"/>
      <c r="D1524" s="499"/>
      <c r="E1524" s="564" t="s">
        <v>505</v>
      </c>
      <c r="F1524" s="564"/>
      <c r="G1524" s="564"/>
      <c r="H1524" s="443"/>
      <c r="I1524" s="443"/>
      <c r="J1524" s="443"/>
      <c r="K1524" s="122"/>
      <c r="L1524" s="432"/>
      <c r="M1524" s="432"/>
      <c r="N1524" s="432"/>
      <c r="O1524" s="432"/>
      <c r="P1524" s="432"/>
      <c r="Q1524" s="432"/>
      <c r="R1524" s="432"/>
      <c r="S1524" s="432"/>
      <c r="T1524" s="432"/>
      <c r="U1524" s="432"/>
      <c r="V1524" s="432"/>
      <c r="W1524" s="432"/>
      <c r="X1524" s="432"/>
      <c r="Y1524" s="432"/>
      <c r="Z1524" s="432"/>
    </row>
    <row r="1525">
      <c r="A1525" s="450">
        <v>45862.0</v>
      </c>
      <c r="B1525" s="489">
        <f>A1525</f>
        <v>45862</v>
      </c>
      <c r="C1525" s="449" t="s">
        <v>1154</v>
      </c>
      <c r="D1525" s="449" t="s">
        <v>427</v>
      </c>
      <c r="E1525" s="130" t="s">
        <v>693</v>
      </c>
      <c r="F1525" s="130"/>
      <c r="G1525" s="130"/>
      <c r="H1525" s="484">
        <f>SUM(G1525:G1526)</f>
        <v>0</v>
      </c>
      <c r="I1525" s="493" t="str">
        <f>IFS(H1525&gt;H1527,"W",H1525&lt;H1527,"L",H1525=H1527,"D")</f>
        <v>D</v>
      </c>
      <c r="J1525" s="459"/>
      <c r="K1525" s="122"/>
      <c r="L1525" s="432"/>
      <c r="M1525" s="432"/>
      <c r="N1525" s="432"/>
      <c r="O1525" s="432"/>
      <c r="P1525" s="432"/>
      <c r="Q1525" s="432"/>
      <c r="R1525" s="432"/>
      <c r="S1525" s="432"/>
      <c r="T1525" s="432"/>
      <c r="U1525" s="432"/>
      <c r="V1525" s="432"/>
      <c r="W1525" s="432"/>
      <c r="X1525" s="432"/>
      <c r="Y1525" s="432"/>
      <c r="Z1525" s="432"/>
    </row>
    <row r="1526">
      <c r="A1526" s="450">
        <v>45862.0</v>
      </c>
      <c r="B1526" s="440"/>
      <c r="C1526" s="440"/>
      <c r="D1526" s="499"/>
      <c r="E1526" s="564" t="s">
        <v>693</v>
      </c>
      <c r="F1526" s="564"/>
      <c r="G1526" s="564"/>
      <c r="H1526" s="443"/>
      <c r="I1526" s="443"/>
      <c r="J1526" s="443"/>
      <c r="K1526" s="122"/>
      <c r="L1526" s="432"/>
      <c r="M1526" s="432"/>
      <c r="N1526" s="432"/>
      <c r="O1526" s="432"/>
      <c r="P1526" s="432"/>
      <c r="Q1526" s="432"/>
      <c r="R1526" s="432"/>
      <c r="S1526" s="432"/>
      <c r="T1526" s="432"/>
      <c r="U1526" s="432"/>
      <c r="V1526" s="432"/>
      <c r="W1526" s="432"/>
      <c r="X1526" s="432"/>
      <c r="Y1526" s="432"/>
      <c r="Z1526" s="432"/>
    </row>
    <row r="1527">
      <c r="A1527" s="450">
        <v>45862.0</v>
      </c>
      <c r="B1527" s="440"/>
      <c r="C1527" s="440"/>
      <c r="D1527" s="449" t="s">
        <v>313</v>
      </c>
      <c r="E1527" s="171" t="s">
        <v>392</v>
      </c>
      <c r="F1527" s="130"/>
      <c r="G1527" s="130"/>
      <c r="H1527" s="484">
        <f>SUM(G1527:G1528)</f>
        <v>0</v>
      </c>
      <c r="I1527" s="493" t="str">
        <f>IFS(H1527&gt;H1525,"W",H1527&lt;H1525,"L",H1527=H1525,"D")</f>
        <v>D</v>
      </c>
      <c r="J1527" s="459"/>
      <c r="K1527" s="122"/>
      <c r="L1527" s="432"/>
      <c r="M1527" s="432"/>
      <c r="N1527" s="432"/>
      <c r="O1527" s="432"/>
      <c r="P1527" s="432"/>
      <c r="Q1527" s="432"/>
      <c r="R1527" s="432"/>
      <c r="S1527" s="432"/>
      <c r="T1527" s="432"/>
      <c r="U1527" s="432"/>
      <c r="V1527" s="432"/>
      <c r="W1527" s="432"/>
      <c r="X1527" s="432"/>
      <c r="Y1527" s="432"/>
      <c r="Z1527" s="432"/>
    </row>
    <row r="1528">
      <c r="A1528" s="450">
        <v>45862.0</v>
      </c>
      <c r="B1528" s="443"/>
      <c r="C1528" s="443"/>
      <c r="D1528" s="499"/>
      <c r="E1528" s="565" t="s">
        <v>363</v>
      </c>
      <c r="F1528" s="564"/>
      <c r="G1528" s="564"/>
      <c r="H1528" s="443"/>
      <c r="I1528" s="443"/>
      <c r="J1528" s="443"/>
      <c r="K1528" s="122"/>
      <c r="L1528" s="432"/>
      <c r="M1528" s="432"/>
      <c r="N1528" s="432"/>
      <c r="O1528" s="432"/>
      <c r="P1528" s="432"/>
      <c r="Q1528" s="432"/>
      <c r="R1528" s="432"/>
      <c r="S1528" s="432"/>
      <c r="T1528" s="432"/>
      <c r="U1528" s="432"/>
      <c r="V1528" s="432"/>
      <c r="W1528" s="432"/>
      <c r="X1528" s="432"/>
      <c r="Y1528" s="432"/>
      <c r="Z1528" s="432"/>
    </row>
    <row r="1529">
      <c r="A1529" s="450">
        <v>45862.0</v>
      </c>
      <c r="B1529" s="489">
        <f>A1529</f>
        <v>45862</v>
      </c>
      <c r="C1529" s="449" t="s">
        <v>1157</v>
      </c>
      <c r="D1529" s="449" t="s">
        <v>311</v>
      </c>
      <c r="E1529" s="216" t="s">
        <v>312</v>
      </c>
      <c r="F1529" s="130"/>
      <c r="G1529" s="130"/>
      <c r="H1529" s="484">
        <f>SUM(G1529:G1530)</f>
        <v>0</v>
      </c>
      <c r="I1529" s="493" t="str">
        <f>IFS(H1529&gt;H1531,"W",H1529&lt;H1531,"L",H1529=H1531,"D")</f>
        <v>D</v>
      </c>
      <c r="J1529" s="459"/>
      <c r="K1529" s="122"/>
      <c r="L1529" s="432"/>
      <c r="M1529" s="432"/>
      <c r="N1529" s="432"/>
      <c r="O1529" s="432"/>
      <c r="P1529" s="432"/>
      <c r="Q1529" s="432"/>
      <c r="R1529" s="432"/>
      <c r="S1529" s="432"/>
      <c r="T1529" s="432"/>
      <c r="U1529" s="432"/>
      <c r="V1529" s="432"/>
      <c r="W1529" s="432"/>
      <c r="X1529" s="432"/>
      <c r="Y1529" s="432"/>
      <c r="Z1529" s="432"/>
    </row>
    <row r="1530">
      <c r="A1530" s="450">
        <v>45862.0</v>
      </c>
      <c r="B1530" s="440"/>
      <c r="C1530" s="440"/>
      <c r="D1530" s="499"/>
      <c r="E1530" s="570" t="s">
        <v>410</v>
      </c>
      <c r="F1530" s="564"/>
      <c r="G1530" s="564"/>
      <c r="H1530" s="443"/>
      <c r="I1530" s="443"/>
      <c r="J1530" s="443"/>
      <c r="K1530" s="122"/>
      <c r="L1530" s="432"/>
      <c r="M1530" s="432"/>
      <c r="N1530" s="432"/>
      <c r="O1530" s="432"/>
      <c r="P1530" s="432"/>
      <c r="Q1530" s="432"/>
      <c r="R1530" s="432"/>
      <c r="S1530" s="432"/>
      <c r="T1530" s="432"/>
      <c r="U1530" s="432"/>
      <c r="V1530" s="432"/>
      <c r="W1530" s="432"/>
      <c r="X1530" s="432"/>
      <c r="Y1530" s="432"/>
      <c r="Z1530" s="432"/>
    </row>
    <row r="1531">
      <c r="A1531" s="450">
        <v>45862.0</v>
      </c>
      <c r="B1531" s="440"/>
      <c r="C1531" s="440"/>
      <c r="D1531" s="449" t="s">
        <v>313</v>
      </c>
      <c r="E1531" s="171" t="s">
        <v>392</v>
      </c>
      <c r="F1531" s="130"/>
      <c r="G1531" s="130"/>
      <c r="H1531" s="484">
        <f>SUM(G1531:G1532)</f>
        <v>0</v>
      </c>
      <c r="I1531" s="493" t="str">
        <f>IFS(H1531&gt;H1529,"W",H1531&lt;H1529,"L",H1531=H1529,"D")</f>
        <v>D</v>
      </c>
      <c r="J1531" s="459"/>
      <c r="K1531" s="122"/>
      <c r="L1531" s="432"/>
      <c r="M1531" s="432"/>
      <c r="N1531" s="432"/>
      <c r="O1531" s="432"/>
      <c r="P1531" s="432"/>
      <c r="Q1531" s="432"/>
      <c r="R1531" s="432"/>
      <c r="S1531" s="432"/>
      <c r="T1531" s="432"/>
      <c r="U1531" s="432"/>
      <c r="V1531" s="432"/>
      <c r="W1531" s="432"/>
      <c r="X1531" s="432"/>
      <c r="Y1531" s="432"/>
      <c r="Z1531" s="432"/>
    </row>
    <row r="1532">
      <c r="A1532" s="450">
        <v>45862.0</v>
      </c>
      <c r="B1532" s="443"/>
      <c r="C1532" s="443"/>
      <c r="D1532" s="499"/>
      <c r="E1532" s="565" t="s">
        <v>363</v>
      </c>
      <c r="F1532" s="564"/>
      <c r="G1532" s="564"/>
      <c r="H1532" s="443"/>
      <c r="I1532" s="443"/>
      <c r="J1532" s="443"/>
      <c r="K1532" s="122"/>
      <c r="L1532" s="432"/>
      <c r="M1532" s="432"/>
      <c r="N1532" s="432"/>
      <c r="O1532" s="432"/>
      <c r="P1532" s="432"/>
      <c r="Q1532" s="432"/>
      <c r="R1532" s="432"/>
      <c r="S1532" s="432"/>
      <c r="T1532" s="432"/>
      <c r="U1532" s="432"/>
      <c r="V1532" s="432"/>
      <c r="W1532" s="432"/>
      <c r="X1532" s="432"/>
      <c r="Y1532" s="432"/>
      <c r="Z1532" s="432"/>
    </row>
    <row r="1533">
      <c r="A1533" s="450">
        <v>45862.0</v>
      </c>
      <c r="B1533" s="489">
        <f>A1533</f>
        <v>45862</v>
      </c>
      <c r="C1533" s="449" t="s">
        <v>1160</v>
      </c>
      <c r="D1533" s="449" t="s">
        <v>161</v>
      </c>
      <c r="E1533" s="566" t="s">
        <v>375</v>
      </c>
      <c r="F1533" s="130"/>
      <c r="G1533" s="130"/>
      <c r="H1533" s="484">
        <f>SUM(G1533:G1534)</f>
        <v>0</v>
      </c>
      <c r="I1533" s="493" t="str">
        <f>IFS(H1533&gt;H1535,"W",H1533&lt;H1535,"L",H1533=H1535,"D")</f>
        <v>D</v>
      </c>
      <c r="J1533" s="459"/>
      <c r="K1533" s="122"/>
      <c r="L1533" s="432"/>
      <c r="M1533" s="432"/>
      <c r="N1533" s="432"/>
      <c r="O1533" s="432"/>
      <c r="P1533" s="432"/>
      <c r="Q1533" s="432"/>
      <c r="R1533" s="432"/>
      <c r="S1533" s="432"/>
      <c r="T1533" s="432"/>
      <c r="U1533" s="432"/>
      <c r="V1533" s="432"/>
      <c r="W1533" s="432"/>
      <c r="X1533" s="432"/>
      <c r="Y1533" s="432"/>
      <c r="Z1533" s="432"/>
    </row>
    <row r="1534">
      <c r="A1534" s="450">
        <v>45862.0</v>
      </c>
      <c r="B1534" s="440"/>
      <c r="C1534" s="440"/>
      <c r="D1534" s="499"/>
      <c r="E1534" s="566" t="s">
        <v>552</v>
      </c>
      <c r="F1534" s="564"/>
      <c r="G1534" s="564"/>
      <c r="H1534" s="443"/>
      <c r="I1534" s="443"/>
      <c r="J1534" s="443"/>
      <c r="K1534" s="122"/>
      <c r="L1534" s="432"/>
      <c r="M1534" s="432"/>
      <c r="N1534" s="432"/>
      <c r="O1534" s="432"/>
      <c r="P1534" s="432"/>
      <c r="Q1534" s="432"/>
      <c r="R1534" s="432"/>
      <c r="S1534" s="432"/>
      <c r="T1534" s="432"/>
      <c r="U1534" s="432"/>
      <c r="V1534" s="432"/>
      <c r="W1534" s="432"/>
      <c r="X1534" s="432"/>
      <c r="Y1534" s="432"/>
      <c r="Z1534" s="432"/>
    </row>
    <row r="1535">
      <c r="A1535" s="450">
        <v>45862.0</v>
      </c>
      <c r="B1535" s="440"/>
      <c r="C1535" s="440"/>
      <c r="D1535" s="449" t="s">
        <v>313</v>
      </c>
      <c r="E1535" s="171" t="s">
        <v>392</v>
      </c>
      <c r="F1535" s="130"/>
      <c r="G1535" s="130"/>
      <c r="H1535" s="484">
        <f>SUM(G1535:G1536)</f>
        <v>0</v>
      </c>
      <c r="I1535" s="493" t="str">
        <f>IFS(H1535&gt;H1533,"W",H1535&lt;H1533,"L",H1535=H1533,"D")</f>
        <v>D</v>
      </c>
      <c r="J1535" s="459"/>
      <c r="K1535" s="122"/>
      <c r="L1535" s="432"/>
      <c r="M1535" s="432"/>
      <c r="N1535" s="432"/>
      <c r="O1535" s="432"/>
      <c r="P1535" s="432"/>
      <c r="Q1535" s="432"/>
      <c r="R1535" s="432"/>
      <c r="S1535" s="432"/>
      <c r="T1535" s="432"/>
      <c r="U1535" s="432"/>
      <c r="V1535" s="432"/>
      <c r="W1535" s="432"/>
      <c r="X1535" s="432"/>
      <c r="Y1535" s="432"/>
      <c r="Z1535" s="432"/>
    </row>
    <row r="1536">
      <c r="A1536" s="450">
        <v>45862.0</v>
      </c>
      <c r="B1536" s="443"/>
      <c r="C1536" s="443"/>
      <c r="D1536" s="499"/>
      <c r="E1536" s="565" t="s">
        <v>363</v>
      </c>
      <c r="F1536" s="564"/>
      <c r="G1536" s="564"/>
      <c r="H1536" s="443"/>
      <c r="I1536" s="443"/>
      <c r="J1536" s="443"/>
      <c r="K1536" s="122"/>
      <c r="L1536" s="432"/>
      <c r="M1536" s="432"/>
      <c r="N1536" s="432"/>
      <c r="O1536" s="432"/>
      <c r="P1536" s="432"/>
      <c r="Q1536" s="432"/>
      <c r="R1536" s="432"/>
      <c r="S1536" s="432"/>
      <c r="T1536" s="432"/>
      <c r="U1536" s="432"/>
      <c r="V1536" s="432"/>
      <c r="W1536" s="432"/>
      <c r="X1536" s="432"/>
      <c r="Y1536" s="432"/>
      <c r="Z1536" s="432"/>
    </row>
    <row r="1537">
      <c r="A1537" s="450">
        <v>45862.0</v>
      </c>
      <c r="B1537" s="489">
        <f>A1537</f>
        <v>45862</v>
      </c>
      <c r="C1537" s="449" t="s">
        <v>1161</v>
      </c>
      <c r="D1537" s="449" t="s">
        <v>292</v>
      </c>
      <c r="E1537" s="130" t="s">
        <v>569</v>
      </c>
      <c r="F1537" s="130"/>
      <c r="G1537" s="130"/>
      <c r="H1537" s="484">
        <f>SUM(G1537:G1538)</f>
        <v>0</v>
      </c>
      <c r="I1537" s="493" t="str">
        <f>IFS(H1537&gt;H1539,"W",H1537&lt;H1539,"L",H1537=H1539,"D")</f>
        <v>D</v>
      </c>
      <c r="J1537" s="459"/>
      <c r="K1537" s="122"/>
      <c r="L1537" s="432"/>
      <c r="M1537" s="432"/>
      <c r="N1537" s="432"/>
      <c r="O1537" s="432"/>
      <c r="P1537" s="432"/>
      <c r="Q1537" s="432"/>
      <c r="R1537" s="432"/>
      <c r="S1537" s="432"/>
      <c r="T1537" s="432"/>
      <c r="U1537" s="432"/>
      <c r="V1537" s="432"/>
      <c r="W1537" s="432"/>
      <c r="X1537" s="432"/>
      <c r="Y1537" s="432"/>
      <c r="Z1537" s="432"/>
    </row>
    <row r="1538">
      <c r="A1538" s="450">
        <v>45862.0</v>
      </c>
      <c r="B1538" s="440"/>
      <c r="C1538" s="440"/>
      <c r="D1538" s="499"/>
      <c r="E1538" s="564" t="s">
        <v>569</v>
      </c>
      <c r="F1538" s="564"/>
      <c r="G1538" s="564"/>
      <c r="H1538" s="443"/>
      <c r="I1538" s="443"/>
      <c r="J1538" s="443"/>
      <c r="K1538" s="122"/>
      <c r="L1538" s="432"/>
      <c r="M1538" s="432"/>
      <c r="N1538" s="432"/>
      <c r="O1538" s="432"/>
      <c r="P1538" s="432"/>
      <c r="Q1538" s="432"/>
      <c r="R1538" s="432"/>
      <c r="S1538" s="432"/>
      <c r="T1538" s="432"/>
      <c r="U1538" s="432"/>
      <c r="V1538" s="432"/>
      <c r="W1538" s="432"/>
      <c r="X1538" s="432"/>
      <c r="Y1538" s="432"/>
      <c r="Z1538" s="432"/>
    </row>
    <row r="1539">
      <c r="A1539" s="450">
        <v>45862.0</v>
      </c>
      <c r="B1539" s="440"/>
      <c r="C1539" s="440"/>
      <c r="D1539" s="449" t="s">
        <v>174</v>
      </c>
      <c r="E1539" s="207" t="s">
        <v>176</v>
      </c>
      <c r="F1539" s="130"/>
      <c r="G1539" s="130"/>
      <c r="H1539" s="484">
        <f>SUM(G1539:G1540)</f>
        <v>0</v>
      </c>
      <c r="I1539" s="493" t="str">
        <f>IFS(H1539&gt;H1537,"W",H1539&lt;H1537,"L",H1539=H1537,"D")</f>
        <v>D</v>
      </c>
      <c r="J1539" s="459"/>
      <c r="K1539" s="122"/>
      <c r="L1539" s="432"/>
      <c r="M1539" s="432"/>
      <c r="N1539" s="432"/>
      <c r="O1539" s="432"/>
      <c r="P1539" s="432"/>
      <c r="Q1539" s="432"/>
      <c r="R1539" s="432"/>
      <c r="S1539" s="432"/>
      <c r="T1539" s="432"/>
      <c r="U1539" s="432"/>
      <c r="V1539" s="432"/>
      <c r="W1539" s="432"/>
      <c r="X1539" s="432"/>
      <c r="Y1539" s="432"/>
      <c r="Z1539" s="432"/>
    </row>
    <row r="1540">
      <c r="A1540" s="450">
        <v>45862.0</v>
      </c>
      <c r="B1540" s="443"/>
      <c r="C1540" s="443"/>
      <c r="D1540" s="499"/>
      <c r="E1540" s="207" t="s">
        <v>563</v>
      </c>
      <c r="F1540" s="564"/>
      <c r="G1540" s="564"/>
      <c r="H1540" s="443"/>
      <c r="I1540" s="443"/>
      <c r="J1540" s="443"/>
      <c r="K1540" s="122"/>
      <c r="L1540" s="432"/>
      <c r="M1540" s="432"/>
      <c r="N1540" s="432"/>
      <c r="O1540" s="432"/>
      <c r="P1540" s="432"/>
      <c r="Q1540" s="432"/>
      <c r="R1540" s="432"/>
      <c r="S1540" s="432"/>
      <c r="T1540" s="432"/>
      <c r="U1540" s="432"/>
      <c r="V1540" s="432"/>
      <c r="W1540" s="432"/>
      <c r="X1540" s="432"/>
      <c r="Y1540" s="432"/>
      <c r="Z1540" s="432"/>
    </row>
    <row r="1541">
      <c r="A1541" s="450">
        <v>45862.0</v>
      </c>
      <c r="B1541" s="489">
        <f>A1541</f>
        <v>45862</v>
      </c>
      <c r="C1541" s="449" t="s">
        <v>1163</v>
      </c>
      <c r="D1541" s="449" t="s">
        <v>151</v>
      </c>
      <c r="E1541" s="130" t="s">
        <v>326</v>
      </c>
      <c r="F1541" s="130"/>
      <c r="G1541" s="130"/>
      <c r="H1541" s="484">
        <f>SUM(G1541:G1542)</f>
        <v>0</v>
      </c>
      <c r="I1541" s="493" t="str">
        <f>IFS(H1541&gt;H1543,"W",H1541&lt;H1543,"L",H1541=H1543,"D")</f>
        <v>D</v>
      </c>
      <c r="J1541" s="459"/>
      <c r="K1541" s="122"/>
      <c r="L1541" s="432"/>
      <c r="M1541" s="432"/>
      <c r="N1541" s="432"/>
      <c r="O1541" s="432"/>
      <c r="P1541" s="432"/>
      <c r="Q1541" s="432"/>
      <c r="R1541" s="432"/>
      <c r="S1541" s="432"/>
      <c r="T1541" s="432"/>
      <c r="U1541" s="432"/>
      <c r="V1541" s="432"/>
      <c r="W1541" s="432"/>
      <c r="X1541" s="432"/>
      <c r="Y1541" s="432"/>
      <c r="Z1541" s="432"/>
    </row>
    <row r="1542">
      <c r="A1542" s="450">
        <v>45862.0</v>
      </c>
      <c r="B1542" s="440"/>
      <c r="C1542" s="440"/>
      <c r="D1542" s="499"/>
      <c r="E1542" s="564" t="s">
        <v>326</v>
      </c>
      <c r="F1542" s="564"/>
      <c r="G1542" s="564"/>
      <c r="H1542" s="443"/>
      <c r="I1542" s="443"/>
      <c r="J1542" s="443"/>
      <c r="K1542" s="122"/>
      <c r="L1542" s="432"/>
      <c r="M1542" s="432"/>
      <c r="N1542" s="432"/>
      <c r="O1542" s="432"/>
      <c r="P1542" s="432"/>
      <c r="Q1542" s="432"/>
      <c r="R1542" s="432"/>
      <c r="S1542" s="432"/>
      <c r="T1542" s="432"/>
      <c r="U1542" s="432"/>
      <c r="V1542" s="432"/>
      <c r="W1542" s="432"/>
      <c r="X1542" s="432"/>
      <c r="Y1542" s="432"/>
      <c r="Z1542" s="432"/>
    </row>
    <row r="1543">
      <c r="A1543" s="450">
        <v>45862.0</v>
      </c>
      <c r="B1543" s="440"/>
      <c r="C1543" s="440"/>
      <c r="D1543" s="449" t="s">
        <v>313</v>
      </c>
      <c r="E1543" s="130" t="s">
        <v>644</v>
      </c>
      <c r="F1543" s="130"/>
      <c r="G1543" s="130"/>
      <c r="H1543" s="484">
        <f>SUM(G1543:G1544)</f>
        <v>0</v>
      </c>
      <c r="I1543" s="493" t="str">
        <f>IFS(H1543&gt;H1541,"W",H1543&lt;H1541,"L",H1543=H1541,"D")</f>
        <v>D</v>
      </c>
      <c r="J1543" s="459"/>
      <c r="K1543" s="122"/>
      <c r="L1543" s="432"/>
      <c r="M1543" s="432"/>
      <c r="N1543" s="432"/>
      <c r="O1543" s="432"/>
      <c r="P1543" s="432"/>
      <c r="Q1543" s="432"/>
      <c r="R1543" s="432"/>
      <c r="S1543" s="432"/>
      <c r="T1543" s="432"/>
      <c r="U1543" s="432"/>
      <c r="V1543" s="432"/>
      <c r="W1543" s="432"/>
      <c r="X1543" s="432"/>
      <c r="Y1543" s="432"/>
      <c r="Z1543" s="432"/>
    </row>
    <row r="1544">
      <c r="A1544" s="450">
        <v>45862.0</v>
      </c>
      <c r="B1544" s="443"/>
      <c r="C1544" s="443"/>
      <c r="D1544" s="499"/>
      <c r="E1544" s="564" t="s">
        <v>644</v>
      </c>
      <c r="F1544" s="564"/>
      <c r="G1544" s="564"/>
      <c r="H1544" s="443"/>
      <c r="I1544" s="443"/>
      <c r="J1544" s="443"/>
      <c r="K1544" s="122"/>
      <c r="L1544" s="432"/>
      <c r="M1544" s="432"/>
      <c r="N1544" s="432"/>
      <c r="O1544" s="432"/>
      <c r="P1544" s="432"/>
      <c r="Q1544" s="432"/>
      <c r="R1544" s="432"/>
      <c r="S1544" s="432"/>
      <c r="T1544" s="432"/>
      <c r="U1544" s="432"/>
      <c r="V1544" s="432"/>
      <c r="W1544" s="432"/>
      <c r="X1544" s="432"/>
      <c r="Y1544" s="432"/>
      <c r="Z1544" s="432"/>
    </row>
    <row r="1545">
      <c r="A1545" s="450">
        <v>45862.0</v>
      </c>
      <c r="B1545" s="489">
        <f>A1545</f>
        <v>45862</v>
      </c>
      <c r="C1545" s="449" t="s">
        <v>1166</v>
      </c>
      <c r="D1545" s="449" t="s">
        <v>170</v>
      </c>
      <c r="E1545" s="165" t="s">
        <v>496</v>
      </c>
      <c r="F1545" s="130"/>
      <c r="G1545" s="130"/>
      <c r="H1545" s="484">
        <f>SUM(G1545:G1546)</f>
        <v>0</v>
      </c>
      <c r="I1545" s="493" t="str">
        <f>IFS(H1545&gt;H1547,"W",H1545&lt;H1547,"L",H1545=H1547,"D")</f>
        <v>D</v>
      </c>
      <c r="J1545" s="459"/>
      <c r="K1545" s="122"/>
      <c r="L1545" s="432"/>
      <c r="M1545" s="432"/>
      <c r="N1545" s="432"/>
      <c r="O1545" s="432"/>
      <c r="P1545" s="432"/>
      <c r="Q1545" s="432"/>
      <c r="R1545" s="432"/>
      <c r="S1545" s="432"/>
      <c r="T1545" s="432"/>
      <c r="U1545" s="432"/>
      <c r="V1545" s="432"/>
      <c r="W1545" s="432"/>
      <c r="X1545" s="432"/>
      <c r="Y1545" s="432"/>
      <c r="Z1545" s="432"/>
    </row>
    <row r="1546">
      <c r="A1546" s="450">
        <v>45862.0</v>
      </c>
      <c r="B1546" s="440"/>
      <c r="C1546" s="440"/>
      <c r="D1546" s="499"/>
      <c r="E1546" s="165" t="s">
        <v>496</v>
      </c>
      <c r="F1546" s="564"/>
      <c r="G1546" s="564"/>
      <c r="H1546" s="443"/>
      <c r="I1546" s="443"/>
      <c r="J1546" s="443"/>
      <c r="K1546" s="122"/>
      <c r="L1546" s="432"/>
      <c r="M1546" s="432"/>
      <c r="N1546" s="432"/>
      <c r="O1546" s="432"/>
      <c r="P1546" s="432"/>
      <c r="Q1546" s="432"/>
      <c r="R1546" s="432"/>
      <c r="S1546" s="432"/>
      <c r="T1546" s="432"/>
      <c r="U1546" s="432"/>
      <c r="V1546" s="432"/>
      <c r="W1546" s="432"/>
      <c r="X1546" s="432"/>
      <c r="Y1546" s="432"/>
      <c r="Z1546" s="432"/>
    </row>
    <row r="1547">
      <c r="A1547" s="450">
        <v>45862.0</v>
      </c>
      <c r="B1547" s="440"/>
      <c r="C1547" s="440"/>
      <c r="D1547" s="449" t="s">
        <v>565</v>
      </c>
      <c r="E1547" s="130" t="s">
        <v>566</v>
      </c>
      <c r="F1547" s="130"/>
      <c r="G1547" s="130"/>
      <c r="H1547" s="484">
        <f>SUM(G1547:G1548)</f>
        <v>0</v>
      </c>
      <c r="I1547" s="493" t="str">
        <f>IFS(H1547&gt;H1545,"W",H1547&lt;H1545,"L",H1547=H1545,"D")</f>
        <v>D</v>
      </c>
      <c r="J1547" s="459"/>
      <c r="K1547" s="122"/>
      <c r="L1547" s="432"/>
      <c r="M1547" s="432"/>
      <c r="N1547" s="432"/>
      <c r="O1547" s="432"/>
      <c r="P1547" s="432"/>
      <c r="Q1547" s="432"/>
      <c r="R1547" s="432"/>
      <c r="S1547" s="432"/>
      <c r="T1547" s="432"/>
      <c r="U1547" s="432"/>
      <c r="V1547" s="432"/>
      <c r="W1547" s="432"/>
      <c r="X1547" s="432"/>
      <c r="Y1547" s="432"/>
      <c r="Z1547" s="432"/>
    </row>
    <row r="1548">
      <c r="A1548" s="450">
        <v>45862.0</v>
      </c>
      <c r="B1548" s="443"/>
      <c r="C1548" s="443"/>
      <c r="D1548" s="499"/>
      <c r="E1548" s="564" t="s">
        <v>566</v>
      </c>
      <c r="F1548" s="564"/>
      <c r="G1548" s="564"/>
      <c r="H1548" s="443"/>
      <c r="I1548" s="443"/>
      <c r="J1548" s="443"/>
      <c r="K1548" s="122"/>
      <c r="L1548" s="432"/>
      <c r="M1548" s="432"/>
      <c r="N1548" s="432"/>
      <c r="O1548" s="432"/>
      <c r="P1548" s="432"/>
      <c r="Q1548" s="432"/>
      <c r="R1548" s="432"/>
      <c r="S1548" s="432"/>
      <c r="T1548" s="432"/>
      <c r="U1548" s="432"/>
      <c r="V1548" s="432"/>
      <c r="W1548" s="432"/>
      <c r="X1548" s="432"/>
      <c r="Y1548" s="432"/>
      <c r="Z1548" s="432"/>
    </row>
    <row r="1549">
      <c r="A1549" s="450">
        <v>45862.0</v>
      </c>
      <c r="B1549" s="489">
        <f>A1549</f>
        <v>45862</v>
      </c>
      <c r="C1549" s="449" t="s">
        <v>1170</v>
      </c>
      <c r="D1549" s="449" t="s">
        <v>204</v>
      </c>
      <c r="E1549" s="130" t="s">
        <v>330</v>
      </c>
      <c r="F1549" s="130"/>
      <c r="G1549" s="130"/>
      <c r="H1549" s="484">
        <f>SUM(G1549:G1550)</f>
        <v>0</v>
      </c>
      <c r="I1549" s="493" t="str">
        <f>IFS(H1549&gt;H1551,"W",H1549&lt;H1551,"L",H1549=H1551,"D")</f>
        <v>D</v>
      </c>
      <c r="J1549" s="459"/>
      <c r="K1549" s="122"/>
      <c r="L1549" s="432"/>
      <c r="M1549" s="432"/>
      <c r="N1549" s="432"/>
      <c r="O1549" s="432"/>
      <c r="P1549" s="432"/>
      <c r="Q1549" s="432"/>
      <c r="R1549" s="432"/>
      <c r="S1549" s="432"/>
      <c r="T1549" s="432"/>
      <c r="U1549" s="432"/>
      <c r="V1549" s="432"/>
      <c r="W1549" s="432"/>
      <c r="X1549" s="432"/>
      <c r="Y1549" s="432"/>
      <c r="Z1549" s="432"/>
    </row>
    <row r="1550">
      <c r="A1550" s="450">
        <v>45862.0</v>
      </c>
      <c r="B1550" s="440"/>
      <c r="C1550" s="440"/>
      <c r="D1550" s="499"/>
      <c r="E1550" s="564" t="s">
        <v>330</v>
      </c>
      <c r="F1550" s="564"/>
      <c r="G1550" s="564"/>
      <c r="H1550" s="443"/>
      <c r="I1550" s="443"/>
      <c r="J1550" s="443"/>
      <c r="K1550" s="122"/>
      <c r="L1550" s="432"/>
      <c r="M1550" s="432"/>
      <c r="N1550" s="432"/>
      <c r="O1550" s="432"/>
      <c r="P1550" s="432"/>
      <c r="Q1550" s="432"/>
      <c r="R1550" s="432"/>
      <c r="S1550" s="432"/>
      <c r="T1550" s="432"/>
      <c r="U1550" s="432"/>
      <c r="V1550" s="432"/>
      <c r="W1550" s="432"/>
      <c r="X1550" s="432"/>
      <c r="Y1550" s="432"/>
      <c r="Z1550" s="432"/>
    </row>
    <row r="1551">
      <c r="A1551" s="450">
        <v>45862.0</v>
      </c>
      <c r="B1551" s="440"/>
      <c r="C1551" s="440"/>
      <c r="D1551" s="449" t="s">
        <v>313</v>
      </c>
      <c r="E1551" s="171" t="s">
        <v>392</v>
      </c>
      <c r="F1551" s="130"/>
      <c r="G1551" s="130"/>
      <c r="H1551" s="484">
        <f>SUM(G1551:G1552)</f>
        <v>0</v>
      </c>
      <c r="I1551" s="493" t="str">
        <f>IFS(H1551&gt;H1549,"W",H1551&lt;H1549,"L",H1551=H1549,"D")</f>
        <v>D</v>
      </c>
      <c r="J1551" s="459"/>
      <c r="K1551" s="122"/>
      <c r="L1551" s="432"/>
      <c r="M1551" s="432"/>
      <c r="N1551" s="432"/>
      <c r="O1551" s="432"/>
      <c r="P1551" s="432"/>
      <c r="Q1551" s="432"/>
      <c r="R1551" s="432"/>
      <c r="S1551" s="432"/>
      <c r="T1551" s="432"/>
      <c r="U1551" s="432"/>
      <c r="V1551" s="432"/>
      <c r="W1551" s="432"/>
      <c r="X1551" s="432"/>
      <c r="Y1551" s="432"/>
      <c r="Z1551" s="432"/>
    </row>
    <row r="1552">
      <c r="A1552" s="450">
        <v>45862.0</v>
      </c>
      <c r="B1552" s="443"/>
      <c r="C1552" s="443"/>
      <c r="D1552" s="499"/>
      <c r="E1552" s="565" t="s">
        <v>363</v>
      </c>
      <c r="F1552" s="564"/>
      <c r="G1552" s="564"/>
      <c r="H1552" s="443"/>
      <c r="I1552" s="443"/>
      <c r="J1552" s="443"/>
      <c r="K1552" s="122"/>
      <c r="L1552" s="432"/>
      <c r="M1552" s="432"/>
      <c r="N1552" s="432"/>
      <c r="O1552" s="432"/>
      <c r="P1552" s="432"/>
      <c r="Q1552" s="432"/>
      <c r="R1552" s="432"/>
      <c r="S1552" s="432"/>
      <c r="T1552" s="432"/>
      <c r="U1552" s="432"/>
      <c r="V1552" s="432"/>
      <c r="W1552" s="432"/>
      <c r="X1552" s="432"/>
      <c r="Y1552" s="432"/>
      <c r="Z1552" s="432"/>
    </row>
    <row r="1553">
      <c r="A1553" s="450">
        <v>45862.0</v>
      </c>
      <c r="B1553" s="489">
        <f>A1553</f>
        <v>45862</v>
      </c>
      <c r="C1553" s="449" t="s">
        <v>1172</v>
      </c>
      <c r="D1553" s="449" t="s">
        <v>170</v>
      </c>
      <c r="E1553" s="165" t="s">
        <v>496</v>
      </c>
      <c r="F1553" s="130"/>
      <c r="G1553" s="130"/>
      <c r="H1553" s="484">
        <f>SUM(G1553:G1554)</f>
        <v>0</v>
      </c>
      <c r="I1553" s="493" t="str">
        <f>IFS(H1553&gt;H1555,"W",H1553&lt;H1555,"L",H1553=H1555,"D")</f>
        <v>D</v>
      </c>
      <c r="J1553" s="459"/>
      <c r="K1553" s="122"/>
      <c r="L1553" s="432"/>
      <c r="M1553" s="432"/>
      <c r="N1553" s="432"/>
      <c r="O1553" s="432"/>
      <c r="P1553" s="432"/>
      <c r="Q1553" s="432"/>
      <c r="R1553" s="432"/>
      <c r="S1553" s="432"/>
      <c r="T1553" s="432"/>
      <c r="U1553" s="432"/>
      <c r="V1553" s="432"/>
      <c r="W1553" s="432"/>
      <c r="X1553" s="432"/>
      <c r="Y1553" s="432"/>
      <c r="Z1553" s="432"/>
    </row>
    <row r="1554">
      <c r="A1554" s="450">
        <v>45862.0</v>
      </c>
      <c r="B1554" s="440"/>
      <c r="C1554" s="440"/>
      <c r="D1554" s="499"/>
      <c r="E1554" s="165" t="s">
        <v>496</v>
      </c>
      <c r="F1554" s="564"/>
      <c r="G1554" s="564"/>
      <c r="H1554" s="443"/>
      <c r="I1554" s="443"/>
      <c r="J1554" s="443"/>
      <c r="K1554" s="122"/>
      <c r="L1554" s="432"/>
      <c r="M1554" s="432"/>
      <c r="N1554" s="432"/>
      <c r="O1554" s="432"/>
      <c r="P1554" s="432"/>
      <c r="Q1554" s="432"/>
      <c r="R1554" s="432"/>
      <c r="S1554" s="432"/>
      <c r="T1554" s="432"/>
      <c r="U1554" s="432"/>
      <c r="V1554" s="432"/>
      <c r="W1554" s="432"/>
      <c r="X1554" s="432"/>
      <c r="Y1554" s="432"/>
      <c r="Z1554" s="432"/>
    </row>
    <row r="1555">
      <c r="A1555" s="450">
        <v>45862.0</v>
      </c>
      <c r="B1555" s="440"/>
      <c r="C1555" s="440"/>
      <c r="D1555" s="449" t="s">
        <v>144</v>
      </c>
      <c r="E1555" s="130" t="s">
        <v>336</v>
      </c>
      <c r="F1555" s="130"/>
      <c r="G1555" s="130"/>
      <c r="H1555" s="484">
        <f>SUM(G1555:G1556)</f>
        <v>0</v>
      </c>
      <c r="I1555" s="493" t="str">
        <f>IFS(H1555&gt;H1553,"W",H1555&lt;H1553,"L",H1555=H1553,"D")</f>
        <v>D</v>
      </c>
      <c r="J1555" s="459"/>
      <c r="K1555" s="122"/>
      <c r="L1555" s="432"/>
      <c r="M1555" s="432"/>
      <c r="N1555" s="432"/>
      <c r="O1555" s="432"/>
      <c r="P1555" s="432"/>
      <c r="Q1555" s="432"/>
      <c r="R1555" s="432"/>
      <c r="S1555" s="432"/>
      <c r="T1555" s="432"/>
      <c r="U1555" s="432"/>
      <c r="V1555" s="432"/>
      <c r="W1555" s="432"/>
      <c r="X1555" s="432"/>
      <c r="Y1555" s="432"/>
      <c r="Z1555" s="432"/>
    </row>
    <row r="1556">
      <c r="A1556" s="450">
        <v>45862.0</v>
      </c>
      <c r="B1556" s="443"/>
      <c r="C1556" s="443"/>
      <c r="D1556" s="499"/>
      <c r="E1556" s="564" t="s">
        <v>336</v>
      </c>
      <c r="F1556" s="564"/>
      <c r="G1556" s="564"/>
      <c r="H1556" s="443"/>
      <c r="I1556" s="443"/>
      <c r="J1556" s="443"/>
      <c r="K1556" s="122"/>
      <c r="L1556" s="432"/>
      <c r="M1556" s="432"/>
      <c r="N1556" s="432"/>
      <c r="O1556" s="432"/>
      <c r="P1556" s="432"/>
      <c r="Q1556" s="432"/>
      <c r="R1556" s="432"/>
      <c r="S1556" s="432"/>
      <c r="T1556" s="432"/>
      <c r="U1556" s="432"/>
      <c r="V1556" s="432"/>
      <c r="W1556" s="432"/>
      <c r="X1556" s="432"/>
      <c r="Y1556" s="432"/>
      <c r="Z1556" s="432"/>
    </row>
    <row r="1557">
      <c r="A1557" s="450">
        <v>45862.0</v>
      </c>
      <c r="B1557" s="489">
        <f>A1557</f>
        <v>45862</v>
      </c>
      <c r="C1557" s="449" t="s">
        <v>1174</v>
      </c>
      <c r="D1557" s="449" t="s">
        <v>181</v>
      </c>
      <c r="E1557" s="130" t="s">
        <v>417</v>
      </c>
      <c r="F1557" s="130"/>
      <c r="G1557" s="130"/>
      <c r="H1557" s="484">
        <f>SUM(G1557:G1558)</f>
        <v>0</v>
      </c>
      <c r="I1557" s="493" t="str">
        <f>IFS(H1557&gt;H1559,"W",H1557&lt;H1559,"L",H1557=H1559,"D")</f>
        <v>D</v>
      </c>
      <c r="J1557" s="459"/>
      <c r="K1557" s="122"/>
      <c r="L1557" s="432"/>
      <c r="M1557" s="432"/>
      <c r="N1557" s="432"/>
      <c r="O1557" s="432"/>
      <c r="P1557" s="432"/>
      <c r="Q1557" s="432"/>
      <c r="R1557" s="432"/>
      <c r="S1557" s="432"/>
      <c r="T1557" s="432"/>
      <c r="U1557" s="432"/>
      <c r="V1557" s="432"/>
      <c r="W1557" s="432"/>
      <c r="X1557" s="432"/>
      <c r="Y1557" s="432"/>
      <c r="Z1557" s="432"/>
    </row>
    <row r="1558">
      <c r="A1558" s="450">
        <v>45862.0</v>
      </c>
      <c r="B1558" s="440"/>
      <c r="C1558" s="440"/>
      <c r="D1558" s="499"/>
      <c r="E1558" s="564" t="s">
        <v>417</v>
      </c>
      <c r="F1558" s="564"/>
      <c r="G1558" s="564"/>
      <c r="H1558" s="443"/>
      <c r="I1558" s="443"/>
      <c r="J1558" s="443"/>
      <c r="K1558" s="122"/>
      <c r="L1558" s="432"/>
      <c r="M1558" s="432"/>
      <c r="N1558" s="432"/>
      <c r="O1558" s="432"/>
      <c r="P1558" s="432"/>
      <c r="Q1558" s="432"/>
      <c r="R1558" s="432"/>
      <c r="S1558" s="432"/>
      <c r="T1558" s="432"/>
      <c r="U1558" s="432"/>
      <c r="V1558" s="432"/>
      <c r="W1558" s="432"/>
      <c r="X1558" s="432"/>
      <c r="Y1558" s="432"/>
      <c r="Z1558" s="432"/>
    </row>
    <row r="1559">
      <c r="A1559" s="450">
        <v>45862.0</v>
      </c>
      <c r="B1559" s="440"/>
      <c r="C1559" s="440"/>
      <c r="D1559" s="449" t="s">
        <v>200</v>
      </c>
      <c r="E1559" s="165" t="s">
        <v>496</v>
      </c>
      <c r="F1559" s="130"/>
      <c r="G1559" s="130"/>
      <c r="H1559" s="484">
        <f>SUM(G1559:G1560)</f>
        <v>0</v>
      </c>
      <c r="I1559" s="493" t="str">
        <f>IFS(H1559&gt;H1557,"W",H1559&lt;H1557,"L",H1559=H1557,"D")</f>
        <v>D</v>
      </c>
      <c r="J1559" s="459"/>
      <c r="K1559" s="122"/>
      <c r="L1559" s="432"/>
      <c r="M1559" s="432"/>
      <c r="N1559" s="432"/>
      <c r="O1559" s="432"/>
      <c r="P1559" s="432"/>
      <c r="Q1559" s="432"/>
      <c r="R1559" s="432"/>
      <c r="S1559" s="432"/>
      <c r="T1559" s="432"/>
      <c r="U1559" s="432"/>
      <c r="V1559" s="432"/>
      <c r="W1559" s="432"/>
      <c r="X1559" s="432"/>
      <c r="Y1559" s="432"/>
      <c r="Z1559" s="432"/>
    </row>
    <row r="1560">
      <c r="A1560" s="450">
        <v>45862.0</v>
      </c>
      <c r="B1560" s="443"/>
      <c r="C1560" s="443"/>
      <c r="D1560" s="499"/>
      <c r="E1560" s="165" t="s">
        <v>496</v>
      </c>
      <c r="F1560" s="564"/>
      <c r="G1560" s="564"/>
      <c r="H1560" s="443"/>
      <c r="I1560" s="443"/>
      <c r="J1560" s="443"/>
      <c r="K1560" s="122"/>
      <c r="L1560" s="432"/>
      <c r="M1560" s="432"/>
      <c r="N1560" s="432"/>
      <c r="O1560" s="432"/>
      <c r="P1560" s="432"/>
      <c r="Q1560" s="432"/>
      <c r="R1560" s="432"/>
      <c r="S1560" s="432"/>
      <c r="T1560" s="432"/>
      <c r="U1560" s="432"/>
      <c r="V1560" s="432"/>
      <c r="W1560" s="432"/>
      <c r="X1560" s="432"/>
      <c r="Y1560" s="432"/>
      <c r="Z1560" s="432"/>
    </row>
    <row r="1561">
      <c r="A1561" s="479" t="s">
        <v>116</v>
      </c>
      <c r="B1561" s="480" t="s">
        <v>16</v>
      </c>
      <c r="C1561" s="430" t="s">
        <v>1039</v>
      </c>
      <c r="D1561" s="430" t="s">
        <v>118</v>
      </c>
      <c r="E1561" s="431" t="s">
        <v>1040</v>
      </c>
      <c r="F1561" s="430" t="s">
        <v>1041</v>
      </c>
      <c r="G1561" s="430" t="s">
        <v>121</v>
      </c>
      <c r="H1561" s="430" t="s">
        <v>1135</v>
      </c>
      <c r="I1561" s="430" t="s">
        <v>122</v>
      </c>
      <c r="J1561" s="430" t="s">
        <v>9</v>
      </c>
      <c r="K1561" s="431" t="s">
        <v>52</v>
      </c>
      <c r="L1561" s="432"/>
      <c r="M1561" s="432"/>
      <c r="N1561" s="432"/>
      <c r="O1561" s="432"/>
      <c r="P1561" s="432"/>
      <c r="Q1561" s="432"/>
      <c r="R1561" s="432"/>
      <c r="S1561" s="432"/>
      <c r="T1561" s="432"/>
      <c r="U1561" s="432"/>
      <c r="V1561" s="432"/>
      <c r="W1561" s="432"/>
      <c r="X1561" s="432"/>
      <c r="Y1561" s="432"/>
      <c r="Z1561" s="432"/>
    </row>
    <row r="1562">
      <c r="A1562" s="450">
        <v>45863.0</v>
      </c>
      <c r="B1562" s="489">
        <f>A1562</f>
        <v>45863</v>
      </c>
      <c r="C1562" s="449" t="s">
        <v>1136</v>
      </c>
      <c r="D1562" s="563" t="s">
        <v>170</v>
      </c>
      <c r="E1562" s="165" t="s">
        <v>496</v>
      </c>
      <c r="F1562" s="564"/>
      <c r="G1562" s="564"/>
      <c r="H1562" s="484">
        <f>SUM(G1562:G1563)</f>
        <v>0</v>
      </c>
      <c r="I1562" s="493" t="str">
        <f>IFS(H1562&gt;H1564,"W",H1562&lt;H1564,"L",H1562=H1564,"D")</f>
        <v>D</v>
      </c>
      <c r="J1562" s="459"/>
      <c r="K1562" s="122"/>
      <c r="L1562" s="432"/>
      <c r="M1562" s="432"/>
      <c r="N1562" s="432"/>
      <c r="O1562" s="432"/>
      <c r="P1562" s="432"/>
      <c r="Q1562" s="432"/>
      <c r="R1562" s="432"/>
      <c r="S1562" s="432"/>
      <c r="T1562" s="432"/>
      <c r="U1562" s="432"/>
      <c r="V1562" s="432"/>
      <c r="W1562" s="432"/>
      <c r="X1562" s="432"/>
      <c r="Y1562" s="432"/>
      <c r="Z1562" s="432"/>
    </row>
    <row r="1563">
      <c r="A1563" s="450">
        <v>45863.0</v>
      </c>
      <c r="B1563" s="440"/>
      <c r="C1563" s="440"/>
      <c r="D1563" s="490"/>
      <c r="E1563" s="165" t="s">
        <v>496</v>
      </c>
      <c r="F1563" s="130"/>
      <c r="G1563" s="130"/>
      <c r="H1563" s="443"/>
      <c r="I1563" s="443"/>
      <c r="J1563" s="443"/>
      <c r="K1563" s="122"/>
      <c r="L1563" s="432"/>
      <c r="M1563" s="432"/>
      <c r="N1563" s="432"/>
      <c r="O1563" s="432"/>
      <c r="P1563" s="432"/>
      <c r="Q1563" s="432"/>
      <c r="R1563" s="432"/>
      <c r="S1563" s="432"/>
      <c r="T1563" s="432"/>
      <c r="U1563" s="432"/>
      <c r="V1563" s="432"/>
      <c r="W1563" s="432"/>
      <c r="X1563" s="432"/>
      <c r="Y1563" s="432"/>
      <c r="Z1563" s="432"/>
    </row>
    <row r="1564">
      <c r="A1564" s="450">
        <v>45863.0</v>
      </c>
      <c r="B1564" s="440"/>
      <c r="C1564" s="440"/>
      <c r="D1564" s="563" t="s">
        <v>155</v>
      </c>
      <c r="E1564" s="165" t="s">
        <v>496</v>
      </c>
      <c r="F1564" s="564"/>
      <c r="G1564" s="564"/>
      <c r="H1564" s="484">
        <f>SUM(G1564:G1565)</f>
        <v>0</v>
      </c>
      <c r="I1564" s="493" t="str">
        <f>IFS(H1564&gt;H1562,"W",H1564&lt;H1562,"L",H1564=H1562,"D")</f>
        <v>D</v>
      </c>
      <c r="J1564" s="459"/>
      <c r="K1564" s="122"/>
      <c r="L1564" s="432"/>
      <c r="M1564" s="432"/>
      <c r="N1564" s="432"/>
      <c r="O1564" s="432"/>
      <c r="P1564" s="432"/>
      <c r="Q1564" s="432"/>
      <c r="R1564" s="432"/>
      <c r="S1564" s="432"/>
      <c r="T1564" s="432"/>
      <c r="U1564" s="432"/>
      <c r="V1564" s="432"/>
      <c r="W1564" s="432"/>
      <c r="X1564" s="432"/>
      <c r="Y1564" s="432"/>
      <c r="Z1564" s="432"/>
    </row>
    <row r="1565">
      <c r="A1565" s="450">
        <v>45863.0</v>
      </c>
      <c r="B1565" s="443"/>
      <c r="C1565" s="443"/>
      <c r="D1565" s="490"/>
      <c r="E1565" s="165" t="s">
        <v>496</v>
      </c>
      <c r="F1565" s="130"/>
      <c r="G1565" s="130"/>
      <c r="H1565" s="443"/>
      <c r="I1565" s="443"/>
      <c r="J1565" s="443"/>
      <c r="K1565" s="122"/>
      <c r="L1565" s="432"/>
      <c r="M1565" s="432"/>
      <c r="N1565" s="432"/>
      <c r="O1565" s="432"/>
      <c r="P1565" s="432"/>
      <c r="Q1565" s="432"/>
      <c r="R1565" s="432"/>
      <c r="S1565" s="432"/>
      <c r="T1565" s="432"/>
      <c r="U1565" s="432"/>
      <c r="V1565" s="432"/>
      <c r="W1565" s="432"/>
      <c r="X1565" s="432"/>
      <c r="Y1565" s="432"/>
      <c r="Z1565" s="432"/>
    </row>
    <row r="1566">
      <c r="A1566" s="450">
        <v>45863.0</v>
      </c>
      <c r="B1566" s="489">
        <f>A1566</f>
        <v>45863</v>
      </c>
      <c r="C1566" s="449" t="s">
        <v>1141</v>
      </c>
      <c r="D1566" s="563" t="s">
        <v>313</v>
      </c>
      <c r="E1566" s="171" t="s">
        <v>392</v>
      </c>
      <c r="F1566" s="564"/>
      <c r="G1566" s="564"/>
      <c r="H1566" s="484">
        <f>SUM(G1566:G1567)</f>
        <v>0</v>
      </c>
      <c r="I1566" s="493" t="str">
        <f>IFS(H1566&gt;H1568,"W",H1566&lt;H1568,"L",H1566=H1568,"D")</f>
        <v>D</v>
      </c>
      <c r="J1566" s="459"/>
      <c r="K1566" s="122"/>
      <c r="L1566" s="432"/>
      <c r="M1566" s="432"/>
      <c r="N1566" s="432"/>
      <c r="O1566" s="432"/>
      <c r="P1566" s="432"/>
      <c r="Q1566" s="432"/>
      <c r="R1566" s="432"/>
      <c r="S1566" s="432"/>
      <c r="T1566" s="432"/>
      <c r="U1566" s="432"/>
      <c r="V1566" s="432"/>
      <c r="W1566" s="432"/>
      <c r="X1566" s="432"/>
      <c r="Y1566" s="432"/>
      <c r="Z1566" s="432"/>
    </row>
    <row r="1567">
      <c r="A1567" s="450">
        <v>45863.0</v>
      </c>
      <c r="B1567" s="440"/>
      <c r="C1567" s="440"/>
      <c r="D1567" s="490"/>
      <c r="E1567" s="565" t="s">
        <v>363</v>
      </c>
      <c r="F1567" s="130"/>
      <c r="G1567" s="130"/>
      <c r="H1567" s="443"/>
      <c r="I1567" s="443"/>
      <c r="J1567" s="443"/>
      <c r="K1567" s="122"/>
      <c r="L1567" s="432"/>
      <c r="M1567" s="432"/>
      <c r="N1567" s="432"/>
      <c r="O1567" s="432"/>
      <c r="P1567" s="432"/>
      <c r="Q1567" s="432"/>
      <c r="R1567" s="432"/>
      <c r="S1567" s="432"/>
      <c r="T1567" s="432"/>
      <c r="U1567" s="432"/>
      <c r="V1567" s="432"/>
      <c r="W1567" s="432"/>
      <c r="X1567" s="432"/>
      <c r="Y1567" s="432"/>
      <c r="Z1567" s="432"/>
    </row>
    <row r="1568">
      <c r="A1568" s="450">
        <v>45863.0</v>
      </c>
      <c r="B1568" s="440"/>
      <c r="C1568" s="440"/>
      <c r="D1568" s="563" t="s">
        <v>574</v>
      </c>
      <c r="E1568" s="564">
        <v>6.74524416E8</v>
      </c>
      <c r="F1568" s="564"/>
      <c r="G1568" s="564"/>
      <c r="H1568" s="484">
        <f>SUM(G1568:G1569)</f>
        <v>0</v>
      </c>
      <c r="I1568" s="493" t="str">
        <f>IFS(H1568&gt;H1566,"W",H1568&lt;H1566,"L",H1568=H1566,"D")</f>
        <v>D</v>
      </c>
      <c r="J1568" s="459"/>
      <c r="K1568" s="122"/>
      <c r="L1568" s="432"/>
      <c r="M1568" s="432"/>
      <c r="N1568" s="432"/>
      <c r="O1568" s="432"/>
      <c r="P1568" s="432"/>
      <c r="Q1568" s="432"/>
      <c r="R1568" s="432"/>
      <c r="S1568" s="432"/>
      <c r="T1568" s="432"/>
      <c r="U1568" s="432"/>
      <c r="V1568" s="432"/>
      <c r="W1568" s="432"/>
      <c r="X1568" s="432"/>
      <c r="Y1568" s="432"/>
      <c r="Z1568" s="432"/>
    </row>
    <row r="1569">
      <c r="A1569" s="450">
        <v>45863.0</v>
      </c>
      <c r="B1569" s="443"/>
      <c r="C1569" s="443"/>
      <c r="D1569" s="490"/>
      <c r="E1569" s="130">
        <v>6.74524416E8</v>
      </c>
      <c r="F1569" s="130"/>
      <c r="G1569" s="130"/>
      <c r="H1569" s="443"/>
      <c r="I1569" s="443"/>
      <c r="J1569" s="443"/>
      <c r="K1569" s="122"/>
      <c r="L1569" s="432"/>
      <c r="M1569" s="432"/>
      <c r="N1569" s="432"/>
      <c r="O1569" s="432"/>
      <c r="P1569" s="432"/>
      <c r="Q1569" s="432"/>
      <c r="R1569" s="432"/>
      <c r="S1569" s="432"/>
      <c r="T1569" s="432"/>
      <c r="U1569" s="432"/>
      <c r="V1569" s="432"/>
      <c r="W1569" s="432"/>
      <c r="X1569" s="432"/>
      <c r="Y1569" s="432"/>
      <c r="Z1569" s="432"/>
    </row>
    <row r="1570">
      <c r="A1570" s="450">
        <v>45863.0</v>
      </c>
      <c r="B1570" s="489">
        <f>A1570</f>
        <v>45863</v>
      </c>
      <c r="C1570" s="449" t="s">
        <v>1142</v>
      </c>
      <c r="D1570" s="563" t="s">
        <v>313</v>
      </c>
      <c r="E1570" s="171" t="s">
        <v>392</v>
      </c>
      <c r="F1570" s="564"/>
      <c r="G1570" s="564"/>
      <c r="H1570" s="484">
        <f>SUM(G1570:G1571)</f>
        <v>0</v>
      </c>
      <c r="I1570" s="493" t="str">
        <f>IFS(H1570&gt;H1572,"W",H1570&lt;H1572,"L",H1570=H1572,"D")</f>
        <v>D</v>
      </c>
      <c r="J1570" s="459"/>
      <c r="K1570" s="122"/>
      <c r="L1570" s="432"/>
      <c r="M1570" s="432"/>
      <c r="N1570" s="432"/>
      <c r="O1570" s="432"/>
      <c r="P1570" s="432"/>
      <c r="Q1570" s="432"/>
      <c r="R1570" s="432"/>
      <c r="S1570" s="432"/>
      <c r="T1570" s="432"/>
      <c r="U1570" s="432"/>
      <c r="V1570" s="432"/>
      <c r="W1570" s="432"/>
      <c r="X1570" s="432"/>
      <c r="Y1570" s="432"/>
      <c r="Z1570" s="432"/>
    </row>
    <row r="1571">
      <c r="A1571" s="450">
        <v>45863.0</v>
      </c>
      <c r="B1571" s="440"/>
      <c r="C1571" s="440"/>
      <c r="D1571" s="490"/>
      <c r="E1571" s="565" t="s">
        <v>363</v>
      </c>
      <c r="F1571" s="130"/>
      <c r="G1571" s="130"/>
      <c r="H1571" s="443"/>
      <c r="I1571" s="443"/>
      <c r="J1571" s="443"/>
      <c r="K1571" s="122"/>
      <c r="L1571" s="432"/>
      <c r="M1571" s="432"/>
      <c r="N1571" s="432"/>
      <c r="O1571" s="432"/>
      <c r="P1571" s="432"/>
      <c r="Q1571" s="432"/>
      <c r="R1571" s="432"/>
      <c r="S1571" s="432"/>
      <c r="T1571" s="432"/>
      <c r="U1571" s="432"/>
      <c r="V1571" s="432"/>
      <c r="W1571" s="432"/>
      <c r="X1571" s="432"/>
      <c r="Y1571" s="432"/>
      <c r="Z1571" s="432"/>
    </row>
    <row r="1572">
      <c r="A1572" s="450">
        <v>45863.0</v>
      </c>
      <c r="B1572" s="440"/>
      <c r="C1572" s="440"/>
      <c r="D1572" s="563" t="s">
        <v>134</v>
      </c>
      <c r="E1572" s="564" t="s">
        <v>226</v>
      </c>
      <c r="F1572" s="564"/>
      <c r="G1572" s="564"/>
      <c r="H1572" s="484">
        <f>SUM(G1572:G1573)</f>
        <v>0</v>
      </c>
      <c r="I1572" s="493" t="str">
        <f>IFS(H1572&gt;H1570,"W",H1572&lt;H1570,"L",H1572=H1570,"D")</f>
        <v>D</v>
      </c>
      <c r="J1572" s="459"/>
      <c r="K1572" s="122"/>
      <c r="L1572" s="432"/>
      <c r="M1572" s="432"/>
      <c r="N1572" s="432"/>
      <c r="O1572" s="432"/>
      <c r="P1572" s="432"/>
      <c r="Q1572" s="432"/>
      <c r="R1572" s="432"/>
      <c r="S1572" s="432"/>
      <c r="T1572" s="432"/>
      <c r="U1572" s="432"/>
      <c r="V1572" s="432"/>
      <c r="W1572" s="432"/>
      <c r="X1572" s="432"/>
      <c r="Y1572" s="432"/>
      <c r="Z1572" s="432"/>
    </row>
    <row r="1573">
      <c r="A1573" s="450">
        <v>45863.0</v>
      </c>
      <c r="B1573" s="443"/>
      <c r="C1573" s="443"/>
      <c r="D1573" s="490"/>
      <c r="E1573" s="130" t="s">
        <v>226</v>
      </c>
      <c r="F1573" s="130"/>
      <c r="G1573" s="130"/>
      <c r="H1573" s="443"/>
      <c r="I1573" s="443"/>
      <c r="J1573" s="443"/>
      <c r="K1573" s="122"/>
      <c r="L1573" s="432"/>
      <c r="M1573" s="432"/>
      <c r="N1573" s="432"/>
      <c r="O1573" s="432"/>
      <c r="P1573" s="432"/>
      <c r="Q1573" s="432"/>
      <c r="R1573" s="432"/>
      <c r="S1573" s="432"/>
      <c r="T1573" s="432"/>
      <c r="U1573" s="432"/>
      <c r="V1573" s="432"/>
      <c r="W1573" s="432"/>
      <c r="X1573" s="432"/>
      <c r="Y1573" s="432"/>
      <c r="Z1573" s="432"/>
    </row>
    <row r="1574">
      <c r="A1574" s="450">
        <v>45863.0</v>
      </c>
      <c r="B1574" s="489">
        <f>A1574</f>
        <v>45863</v>
      </c>
      <c r="C1574" s="449" t="s">
        <v>1144</v>
      </c>
      <c r="D1574" s="563" t="s">
        <v>427</v>
      </c>
      <c r="E1574" s="564" t="s">
        <v>693</v>
      </c>
      <c r="F1574" s="564"/>
      <c r="G1574" s="564"/>
      <c r="H1574" s="484">
        <f>SUM(G1574:G1575)</f>
        <v>0</v>
      </c>
      <c r="I1574" s="493" t="str">
        <f>IFS(H1574&gt;H1576,"W",H1574&lt;H1576,"L",H1574=H1576,"D")</f>
        <v>D</v>
      </c>
      <c r="J1574" s="459"/>
      <c r="K1574" s="122"/>
      <c r="L1574" s="432"/>
      <c r="M1574" s="432"/>
      <c r="N1574" s="432"/>
      <c r="O1574" s="432"/>
      <c r="P1574" s="432"/>
      <c r="Q1574" s="432"/>
      <c r="R1574" s="432"/>
      <c r="S1574" s="432"/>
      <c r="T1574" s="432"/>
      <c r="U1574" s="432"/>
      <c r="V1574" s="432"/>
      <c r="W1574" s="432"/>
      <c r="X1574" s="432"/>
      <c r="Y1574" s="432"/>
      <c r="Z1574" s="432"/>
    </row>
    <row r="1575">
      <c r="A1575" s="450">
        <v>45863.0</v>
      </c>
      <c r="B1575" s="440"/>
      <c r="C1575" s="440"/>
      <c r="D1575" s="490"/>
      <c r="E1575" s="130" t="s">
        <v>449</v>
      </c>
      <c r="F1575" s="130"/>
      <c r="G1575" s="130"/>
      <c r="H1575" s="443"/>
      <c r="I1575" s="443"/>
      <c r="J1575" s="443"/>
      <c r="K1575" s="122"/>
      <c r="L1575" s="432"/>
      <c r="M1575" s="432"/>
      <c r="N1575" s="432"/>
      <c r="O1575" s="432"/>
      <c r="P1575" s="432"/>
      <c r="Q1575" s="432"/>
      <c r="R1575" s="432"/>
      <c r="S1575" s="432"/>
      <c r="T1575" s="432"/>
      <c r="U1575" s="432"/>
      <c r="V1575" s="432"/>
      <c r="W1575" s="432"/>
      <c r="X1575" s="432"/>
      <c r="Y1575" s="432"/>
      <c r="Z1575" s="432"/>
    </row>
    <row r="1576">
      <c r="A1576" s="450">
        <v>45863.0</v>
      </c>
      <c r="B1576" s="440"/>
      <c r="C1576" s="440"/>
      <c r="D1576" s="563" t="s">
        <v>174</v>
      </c>
      <c r="E1576" s="207" t="s">
        <v>176</v>
      </c>
      <c r="F1576" s="564"/>
      <c r="G1576" s="564"/>
      <c r="H1576" s="484">
        <f>SUM(G1576:G1577)</f>
        <v>0</v>
      </c>
      <c r="I1576" s="493" t="str">
        <f>IFS(H1576&gt;H1574,"W",H1576&lt;H1574,"L",H1576=H1574,"D")</f>
        <v>D</v>
      </c>
      <c r="J1576" s="459"/>
      <c r="K1576" s="122"/>
      <c r="L1576" s="432"/>
      <c r="M1576" s="432"/>
      <c r="N1576" s="432"/>
      <c r="O1576" s="432"/>
      <c r="P1576" s="432"/>
      <c r="Q1576" s="432"/>
      <c r="R1576" s="432"/>
      <c r="S1576" s="432"/>
      <c r="T1576" s="432"/>
      <c r="U1576" s="432"/>
      <c r="V1576" s="432"/>
      <c r="W1576" s="432"/>
      <c r="X1576" s="432"/>
      <c r="Y1576" s="432"/>
      <c r="Z1576" s="432"/>
    </row>
    <row r="1577">
      <c r="A1577" s="450">
        <v>45863.0</v>
      </c>
      <c r="B1577" s="443"/>
      <c r="C1577" s="443"/>
      <c r="D1577" s="490"/>
      <c r="E1577" s="207" t="s">
        <v>563</v>
      </c>
      <c r="F1577" s="130"/>
      <c r="G1577" s="130"/>
      <c r="H1577" s="443"/>
      <c r="I1577" s="443"/>
      <c r="J1577" s="443"/>
      <c r="K1577" s="122"/>
      <c r="L1577" s="432"/>
      <c r="M1577" s="432"/>
      <c r="N1577" s="432"/>
      <c r="O1577" s="432"/>
      <c r="P1577" s="432"/>
      <c r="Q1577" s="432"/>
      <c r="R1577" s="432"/>
      <c r="S1577" s="432"/>
      <c r="T1577" s="432"/>
      <c r="U1577" s="432"/>
      <c r="V1577" s="432"/>
      <c r="W1577" s="432"/>
      <c r="X1577" s="432"/>
      <c r="Y1577" s="432"/>
      <c r="Z1577" s="432"/>
    </row>
    <row r="1578">
      <c r="A1578" s="450">
        <v>45863.0</v>
      </c>
      <c r="B1578" s="489">
        <f>A1578</f>
        <v>45863</v>
      </c>
      <c r="C1578" s="449" t="s">
        <v>1147</v>
      </c>
      <c r="D1578" s="563" t="s">
        <v>149</v>
      </c>
      <c r="E1578" s="174" t="s">
        <v>526</v>
      </c>
      <c r="F1578" s="564"/>
      <c r="G1578" s="564"/>
      <c r="H1578" s="484">
        <f>SUM(G1578:G1579)</f>
        <v>0</v>
      </c>
      <c r="I1578" s="493" t="str">
        <f>IFS(H1578&gt;H1580,"W",H1578&lt;H1580,"L",H1578=H1580,"D")</f>
        <v>D</v>
      </c>
      <c r="J1578" s="459"/>
      <c r="K1578" s="122"/>
      <c r="L1578" s="432"/>
      <c r="M1578" s="432"/>
      <c r="N1578" s="432"/>
      <c r="O1578" s="432"/>
      <c r="P1578" s="432"/>
      <c r="Q1578" s="432"/>
      <c r="R1578" s="432"/>
      <c r="S1578" s="432"/>
      <c r="T1578" s="432"/>
      <c r="U1578" s="432"/>
      <c r="V1578" s="432"/>
      <c r="W1578" s="432"/>
      <c r="X1578" s="432"/>
      <c r="Y1578" s="432"/>
      <c r="Z1578" s="432"/>
    </row>
    <row r="1579">
      <c r="A1579" s="450">
        <v>45863.0</v>
      </c>
      <c r="B1579" s="440"/>
      <c r="C1579" s="440"/>
      <c r="D1579" s="490"/>
      <c r="E1579" s="568" t="s">
        <v>1076</v>
      </c>
      <c r="F1579" s="130"/>
      <c r="G1579" s="130"/>
      <c r="H1579" s="443"/>
      <c r="I1579" s="443"/>
      <c r="J1579" s="443"/>
      <c r="K1579" s="122"/>
      <c r="L1579" s="432"/>
      <c r="M1579" s="432"/>
      <c r="N1579" s="432"/>
      <c r="O1579" s="432"/>
      <c r="P1579" s="432"/>
      <c r="Q1579" s="432"/>
      <c r="R1579" s="432"/>
      <c r="S1579" s="432"/>
      <c r="T1579" s="432"/>
      <c r="U1579" s="432"/>
      <c r="V1579" s="432"/>
      <c r="W1579" s="432"/>
      <c r="X1579" s="432"/>
      <c r="Y1579" s="432"/>
      <c r="Z1579" s="432"/>
    </row>
    <row r="1580">
      <c r="A1580" s="450">
        <v>45863.0</v>
      </c>
      <c r="B1580" s="440"/>
      <c r="C1580" s="440"/>
      <c r="D1580" s="563" t="s">
        <v>170</v>
      </c>
      <c r="E1580" s="165" t="s">
        <v>496</v>
      </c>
      <c r="F1580" s="564"/>
      <c r="G1580" s="564"/>
      <c r="H1580" s="484">
        <f>SUM(G1580:G1581)</f>
        <v>0</v>
      </c>
      <c r="I1580" s="493" t="str">
        <f>IFS(H1580&gt;H1578,"W",H1580&lt;H1578,"L",H1580=H1578,"D")</f>
        <v>D</v>
      </c>
      <c r="J1580" s="459"/>
      <c r="K1580" s="122"/>
      <c r="L1580" s="432"/>
      <c r="M1580" s="432"/>
      <c r="N1580" s="432"/>
      <c r="O1580" s="432"/>
      <c r="P1580" s="432"/>
      <c r="Q1580" s="432"/>
      <c r="R1580" s="432"/>
      <c r="S1580" s="432"/>
      <c r="T1580" s="432"/>
      <c r="U1580" s="432"/>
      <c r="V1580" s="432"/>
      <c r="W1580" s="432"/>
      <c r="X1580" s="432"/>
      <c r="Y1580" s="432"/>
      <c r="Z1580" s="432"/>
    </row>
    <row r="1581">
      <c r="A1581" s="450">
        <v>45863.0</v>
      </c>
      <c r="B1581" s="443"/>
      <c r="C1581" s="443"/>
      <c r="D1581" s="490"/>
      <c r="E1581" s="165" t="s">
        <v>496</v>
      </c>
      <c r="F1581" s="130"/>
      <c r="G1581" s="130"/>
      <c r="H1581" s="443"/>
      <c r="I1581" s="443"/>
      <c r="J1581" s="443"/>
      <c r="K1581" s="122"/>
      <c r="L1581" s="432"/>
      <c r="M1581" s="432"/>
      <c r="N1581" s="432"/>
      <c r="O1581" s="432"/>
      <c r="P1581" s="432"/>
      <c r="Q1581" s="432"/>
      <c r="R1581" s="432"/>
      <c r="S1581" s="432"/>
      <c r="T1581" s="432"/>
      <c r="U1581" s="432"/>
      <c r="V1581" s="432"/>
      <c r="W1581" s="432"/>
      <c r="X1581" s="432"/>
      <c r="Y1581" s="432"/>
      <c r="Z1581" s="432"/>
    </row>
    <row r="1582">
      <c r="A1582" s="450">
        <v>45863.0</v>
      </c>
      <c r="B1582" s="489">
        <f>A1582</f>
        <v>45863</v>
      </c>
      <c r="C1582" s="449" t="s">
        <v>1149</v>
      </c>
      <c r="D1582" s="563" t="s">
        <v>313</v>
      </c>
      <c r="E1582" s="171" t="s">
        <v>392</v>
      </c>
      <c r="F1582" s="564"/>
      <c r="G1582" s="564"/>
      <c r="H1582" s="484">
        <f>SUM(G1582:G1583)</f>
        <v>0</v>
      </c>
      <c r="I1582" s="493" t="str">
        <f>IFS(H1582&gt;H1584,"W",H1582&lt;H1584,"L",H1582=H1584,"D")</f>
        <v>D</v>
      </c>
      <c r="J1582" s="459"/>
      <c r="K1582" s="122"/>
      <c r="L1582" s="432"/>
      <c r="M1582" s="432"/>
      <c r="N1582" s="432"/>
      <c r="O1582" s="432"/>
      <c r="P1582" s="432"/>
      <c r="Q1582" s="432"/>
      <c r="R1582" s="432"/>
      <c r="S1582" s="432"/>
      <c r="T1582" s="432"/>
      <c r="U1582" s="432"/>
      <c r="V1582" s="432"/>
      <c r="W1582" s="432"/>
      <c r="X1582" s="432"/>
      <c r="Y1582" s="432"/>
      <c r="Z1582" s="432"/>
    </row>
    <row r="1583">
      <c r="A1583" s="450">
        <v>45863.0</v>
      </c>
      <c r="B1583" s="440"/>
      <c r="C1583" s="440"/>
      <c r="D1583" s="490"/>
      <c r="E1583" s="565" t="s">
        <v>363</v>
      </c>
      <c r="F1583" s="130"/>
      <c r="G1583" s="130"/>
      <c r="H1583" s="443"/>
      <c r="I1583" s="443"/>
      <c r="J1583" s="443"/>
      <c r="K1583" s="122"/>
      <c r="L1583" s="432"/>
      <c r="M1583" s="432"/>
      <c r="N1583" s="432"/>
      <c r="O1583" s="432"/>
      <c r="P1583" s="432"/>
      <c r="Q1583" s="432"/>
      <c r="R1583" s="432"/>
      <c r="S1583" s="432"/>
      <c r="T1583" s="432"/>
      <c r="U1583" s="432"/>
      <c r="V1583" s="432"/>
      <c r="W1583" s="432"/>
      <c r="X1583" s="432"/>
      <c r="Y1583" s="432"/>
      <c r="Z1583" s="432"/>
    </row>
    <row r="1584">
      <c r="A1584" s="450">
        <v>45863.0</v>
      </c>
      <c r="B1584" s="440"/>
      <c r="C1584" s="440"/>
      <c r="D1584" s="563" t="s">
        <v>313</v>
      </c>
      <c r="E1584" s="171" t="s">
        <v>392</v>
      </c>
      <c r="F1584" s="564"/>
      <c r="G1584" s="564"/>
      <c r="H1584" s="484">
        <f>SUM(G1584:G1585)</f>
        <v>0</v>
      </c>
      <c r="I1584" s="493" t="str">
        <f>IFS(H1584&gt;H1582,"W",H1584&lt;H1582,"L",H1584=H1582,"D")</f>
        <v>D</v>
      </c>
      <c r="J1584" s="459"/>
      <c r="K1584" s="122"/>
      <c r="L1584" s="432"/>
      <c r="M1584" s="432"/>
      <c r="N1584" s="432"/>
      <c r="O1584" s="432"/>
      <c r="P1584" s="432"/>
      <c r="Q1584" s="432"/>
      <c r="R1584" s="432"/>
      <c r="S1584" s="432"/>
      <c r="T1584" s="432"/>
      <c r="U1584" s="432"/>
      <c r="V1584" s="432"/>
      <c r="W1584" s="432"/>
      <c r="X1584" s="432"/>
      <c r="Y1584" s="432"/>
      <c r="Z1584" s="432"/>
    </row>
    <row r="1585">
      <c r="A1585" s="450">
        <v>45863.0</v>
      </c>
      <c r="B1585" s="443"/>
      <c r="C1585" s="443"/>
      <c r="D1585" s="490"/>
      <c r="E1585" s="565" t="s">
        <v>363</v>
      </c>
      <c r="F1585" s="130"/>
      <c r="G1585" s="130"/>
      <c r="H1585" s="443"/>
      <c r="I1585" s="443"/>
      <c r="J1585" s="443"/>
      <c r="K1585" s="122"/>
      <c r="L1585" s="432"/>
      <c r="M1585" s="432"/>
      <c r="N1585" s="432"/>
      <c r="O1585" s="432"/>
      <c r="P1585" s="432"/>
      <c r="Q1585" s="432"/>
      <c r="R1585" s="432"/>
      <c r="S1585" s="432"/>
      <c r="T1585" s="432"/>
      <c r="U1585" s="432"/>
      <c r="V1585" s="432"/>
      <c r="W1585" s="432"/>
      <c r="X1585" s="432"/>
      <c r="Y1585" s="432"/>
      <c r="Z1585" s="432"/>
    </row>
    <row r="1586">
      <c r="A1586" s="450">
        <v>45863.0</v>
      </c>
      <c r="B1586" s="489">
        <f>A1586</f>
        <v>45863</v>
      </c>
      <c r="C1586" s="449" t="s">
        <v>1152</v>
      </c>
      <c r="D1586" s="563" t="s">
        <v>197</v>
      </c>
      <c r="E1586" s="564" t="s">
        <v>447</v>
      </c>
      <c r="F1586" s="564"/>
      <c r="G1586" s="564"/>
      <c r="H1586" s="484">
        <f>SUM(G1586:G1587)</f>
        <v>0</v>
      </c>
      <c r="I1586" s="493" t="str">
        <f>IFS(H1586&gt;H1588,"W",H1586&lt;H1588,"L",H1586=H1588,"D")</f>
        <v>D</v>
      </c>
      <c r="J1586" s="459"/>
      <c r="K1586" s="122"/>
      <c r="L1586" s="432"/>
      <c r="M1586" s="432"/>
      <c r="N1586" s="432"/>
      <c r="O1586" s="432"/>
      <c r="P1586" s="432"/>
      <c r="Q1586" s="432"/>
      <c r="R1586" s="432"/>
      <c r="S1586" s="432"/>
      <c r="T1586" s="432"/>
      <c r="U1586" s="432"/>
      <c r="V1586" s="432"/>
      <c r="W1586" s="432"/>
      <c r="X1586" s="432"/>
      <c r="Y1586" s="432"/>
      <c r="Z1586" s="432"/>
    </row>
    <row r="1587">
      <c r="A1587" s="450">
        <v>45863.0</v>
      </c>
      <c r="B1587" s="440"/>
      <c r="C1587" s="440"/>
      <c r="D1587" s="490"/>
      <c r="E1587" s="130" t="s">
        <v>447</v>
      </c>
      <c r="F1587" s="130"/>
      <c r="G1587" s="130"/>
      <c r="H1587" s="443"/>
      <c r="I1587" s="443"/>
      <c r="J1587" s="443"/>
      <c r="K1587" s="122"/>
      <c r="L1587" s="432"/>
      <c r="M1587" s="432"/>
      <c r="N1587" s="432"/>
      <c r="O1587" s="432"/>
      <c r="P1587" s="432"/>
      <c r="Q1587" s="432"/>
      <c r="R1587" s="432"/>
      <c r="S1587" s="432"/>
      <c r="T1587" s="432"/>
      <c r="U1587" s="432"/>
      <c r="V1587" s="432"/>
      <c r="W1587" s="432"/>
      <c r="X1587" s="432"/>
      <c r="Y1587" s="432"/>
      <c r="Z1587" s="432"/>
    </row>
    <row r="1588">
      <c r="A1588" s="450">
        <v>45863.0</v>
      </c>
      <c r="B1588" s="440"/>
      <c r="C1588" s="440"/>
      <c r="D1588" s="563" t="s">
        <v>565</v>
      </c>
      <c r="E1588" s="564" t="s">
        <v>566</v>
      </c>
      <c r="F1588" s="564"/>
      <c r="G1588" s="564"/>
      <c r="H1588" s="484">
        <f>SUM(G1588:G1589)</f>
        <v>0</v>
      </c>
      <c r="I1588" s="493" t="str">
        <f>IFS(H1588&gt;H1586,"W",H1588&lt;H1586,"L",H1588=H1586,"D")</f>
        <v>D</v>
      </c>
      <c r="J1588" s="459"/>
      <c r="K1588" s="122"/>
      <c r="L1588" s="432"/>
      <c r="M1588" s="432"/>
      <c r="N1588" s="432"/>
      <c r="O1588" s="432"/>
      <c r="P1588" s="432"/>
      <c r="Q1588" s="432"/>
      <c r="R1588" s="432"/>
      <c r="S1588" s="432"/>
      <c r="T1588" s="432"/>
      <c r="U1588" s="432"/>
      <c r="V1588" s="432"/>
      <c r="W1588" s="432"/>
      <c r="X1588" s="432"/>
      <c r="Y1588" s="432"/>
      <c r="Z1588" s="432"/>
    </row>
    <row r="1589">
      <c r="A1589" s="450">
        <v>45863.0</v>
      </c>
      <c r="B1589" s="443"/>
      <c r="C1589" s="443"/>
      <c r="D1589" s="490"/>
      <c r="E1589" s="130" t="s">
        <v>566</v>
      </c>
      <c r="F1589" s="130"/>
      <c r="G1589" s="130"/>
      <c r="H1589" s="443"/>
      <c r="I1589" s="443"/>
      <c r="J1589" s="443"/>
      <c r="K1589" s="122"/>
      <c r="L1589" s="432"/>
      <c r="M1589" s="432"/>
      <c r="N1589" s="432"/>
      <c r="O1589" s="432"/>
      <c r="P1589" s="432"/>
      <c r="Q1589" s="432"/>
      <c r="R1589" s="432"/>
      <c r="S1589" s="432"/>
      <c r="T1589" s="432"/>
      <c r="U1589" s="432"/>
      <c r="V1589" s="432"/>
      <c r="W1589" s="432"/>
      <c r="X1589" s="432"/>
      <c r="Y1589" s="432"/>
      <c r="Z1589" s="432"/>
    </row>
    <row r="1590">
      <c r="A1590" s="450">
        <v>45863.0</v>
      </c>
      <c r="B1590" s="489">
        <f>A1590</f>
        <v>45863</v>
      </c>
      <c r="C1590" s="449" t="s">
        <v>1154</v>
      </c>
      <c r="D1590" s="563" t="s">
        <v>255</v>
      </c>
      <c r="E1590" s="564" t="s">
        <v>142</v>
      </c>
      <c r="F1590" s="564"/>
      <c r="G1590" s="564"/>
      <c r="H1590" s="484">
        <f>SUM(G1590:G1591)</f>
        <v>0</v>
      </c>
      <c r="I1590" s="493" t="str">
        <f>IFS(H1590&gt;H1592,"W",H1590&lt;H1592,"L",H1590=H1592,"D")</f>
        <v>D</v>
      </c>
      <c r="J1590" s="459"/>
      <c r="K1590" s="122"/>
      <c r="L1590" s="432"/>
      <c r="M1590" s="432"/>
      <c r="N1590" s="432"/>
      <c r="O1590" s="432"/>
      <c r="P1590" s="432"/>
      <c r="Q1590" s="432"/>
      <c r="R1590" s="432"/>
      <c r="S1590" s="432"/>
      <c r="T1590" s="432"/>
      <c r="U1590" s="432"/>
      <c r="V1590" s="432"/>
      <c r="W1590" s="432"/>
      <c r="X1590" s="432"/>
      <c r="Y1590" s="432"/>
      <c r="Z1590" s="432"/>
    </row>
    <row r="1591">
      <c r="A1591" s="450">
        <v>45863.0</v>
      </c>
      <c r="B1591" s="440"/>
      <c r="C1591" s="440"/>
      <c r="D1591" s="490"/>
      <c r="E1591" s="130" t="s">
        <v>142</v>
      </c>
      <c r="F1591" s="130"/>
      <c r="G1591" s="130"/>
      <c r="H1591" s="443"/>
      <c r="I1591" s="443"/>
      <c r="J1591" s="443"/>
      <c r="K1591" s="122"/>
      <c r="L1591" s="432"/>
      <c r="M1591" s="432"/>
      <c r="N1591" s="432"/>
      <c r="O1591" s="432"/>
      <c r="P1591" s="432"/>
      <c r="Q1591" s="432"/>
      <c r="R1591" s="432"/>
      <c r="S1591" s="432"/>
      <c r="T1591" s="432"/>
      <c r="U1591" s="432"/>
      <c r="V1591" s="432"/>
      <c r="W1591" s="432"/>
      <c r="X1591" s="432"/>
      <c r="Y1591" s="432"/>
      <c r="Z1591" s="432"/>
    </row>
    <row r="1592">
      <c r="A1592" s="450">
        <v>45863.0</v>
      </c>
      <c r="B1592" s="440"/>
      <c r="C1592" s="440"/>
      <c r="D1592" s="563" t="s">
        <v>170</v>
      </c>
      <c r="E1592" s="165" t="s">
        <v>496</v>
      </c>
      <c r="F1592" s="564"/>
      <c r="G1592" s="564"/>
      <c r="H1592" s="484">
        <f>SUM(G1592:G1593)</f>
        <v>0</v>
      </c>
      <c r="I1592" s="493" t="str">
        <f>IFS(H1592&gt;H1590,"W",H1592&lt;H1590,"L",H1592=H1590,"D")</f>
        <v>D</v>
      </c>
      <c r="J1592" s="459"/>
      <c r="K1592" s="122"/>
      <c r="L1592" s="432"/>
      <c r="M1592" s="432"/>
      <c r="N1592" s="432"/>
      <c r="O1592" s="432"/>
      <c r="P1592" s="432"/>
      <c r="Q1592" s="432"/>
      <c r="R1592" s="432"/>
      <c r="S1592" s="432"/>
      <c r="T1592" s="432"/>
      <c r="U1592" s="432"/>
      <c r="V1592" s="432"/>
      <c r="W1592" s="432"/>
      <c r="X1592" s="432"/>
      <c r="Y1592" s="432"/>
      <c r="Z1592" s="432"/>
    </row>
    <row r="1593">
      <c r="A1593" s="450">
        <v>45863.0</v>
      </c>
      <c r="B1593" s="443"/>
      <c r="C1593" s="443"/>
      <c r="D1593" s="490"/>
      <c r="E1593" s="165" t="s">
        <v>496</v>
      </c>
      <c r="F1593" s="130"/>
      <c r="G1593" s="130"/>
      <c r="H1593" s="443"/>
      <c r="I1593" s="443"/>
      <c r="J1593" s="443"/>
      <c r="K1593" s="122"/>
      <c r="L1593" s="432"/>
      <c r="M1593" s="432"/>
      <c r="N1593" s="432"/>
      <c r="O1593" s="432"/>
      <c r="P1593" s="432"/>
      <c r="Q1593" s="432"/>
      <c r="R1593" s="432"/>
      <c r="S1593" s="432"/>
      <c r="T1593" s="432"/>
      <c r="U1593" s="432"/>
      <c r="V1593" s="432"/>
      <c r="W1593" s="432"/>
      <c r="X1593" s="432"/>
      <c r="Y1593" s="432"/>
      <c r="Z1593" s="432"/>
    </row>
    <row r="1594">
      <c r="A1594" s="450">
        <v>45863.0</v>
      </c>
      <c r="B1594" s="489">
        <f>A1594</f>
        <v>45863</v>
      </c>
      <c r="C1594" s="449" t="s">
        <v>1157</v>
      </c>
      <c r="D1594" s="563" t="s">
        <v>191</v>
      </c>
      <c r="E1594" s="567" t="s">
        <v>551</v>
      </c>
      <c r="F1594" s="564"/>
      <c r="G1594" s="564"/>
      <c r="H1594" s="484">
        <f>SUM(G1594:G1595)</f>
        <v>0</v>
      </c>
      <c r="I1594" s="493" t="str">
        <f>IFS(H1594&gt;H1596,"W",H1594&lt;H1596,"L",H1594=H1596,"D")</f>
        <v>D</v>
      </c>
      <c r="J1594" s="459"/>
      <c r="K1594" s="122"/>
      <c r="L1594" s="432"/>
      <c r="M1594" s="432"/>
      <c r="N1594" s="432"/>
      <c r="O1594" s="432"/>
      <c r="P1594" s="432"/>
      <c r="Q1594" s="432"/>
      <c r="R1594" s="432"/>
      <c r="S1594" s="432"/>
      <c r="T1594" s="432"/>
      <c r="U1594" s="432"/>
      <c r="V1594" s="432"/>
      <c r="W1594" s="432"/>
      <c r="X1594" s="432"/>
      <c r="Y1594" s="432"/>
      <c r="Z1594" s="432"/>
    </row>
    <row r="1595">
      <c r="A1595" s="450">
        <v>45863.0</v>
      </c>
      <c r="B1595" s="440"/>
      <c r="C1595" s="440"/>
      <c r="D1595" s="490"/>
      <c r="E1595" s="567" t="s">
        <v>722</v>
      </c>
      <c r="F1595" s="130"/>
      <c r="G1595" s="130"/>
      <c r="H1595" s="443"/>
      <c r="I1595" s="443"/>
      <c r="J1595" s="443"/>
      <c r="K1595" s="122"/>
      <c r="L1595" s="432"/>
      <c r="M1595" s="432"/>
      <c r="N1595" s="432"/>
      <c r="O1595" s="432"/>
      <c r="P1595" s="432"/>
      <c r="Q1595" s="432"/>
      <c r="R1595" s="432"/>
      <c r="S1595" s="432"/>
      <c r="T1595" s="432"/>
      <c r="U1595" s="432"/>
      <c r="V1595" s="432"/>
      <c r="W1595" s="432"/>
      <c r="X1595" s="432"/>
      <c r="Y1595" s="432"/>
      <c r="Z1595" s="432"/>
    </row>
    <row r="1596">
      <c r="A1596" s="450">
        <v>45863.0</v>
      </c>
      <c r="B1596" s="440"/>
      <c r="C1596" s="440"/>
      <c r="D1596" s="563" t="s">
        <v>204</v>
      </c>
      <c r="E1596" s="564" t="s">
        <v>330</v>
      </c>
      <c r="F1596" s="564"/>
      <c r="G1596" s="564"/>
      <c r="H1596" s="484">
        <f>SUM(G1596:G1597)</f>
        <v>0</v>
      </c>
      <c r="I1596" s="493" t="str">
        <f>IFS(H1596&gt;H1594,"W",H1596&lt;H1594,"L",H1596=H1594,"D")</f>
        <v>D</v>
      </c>
      <c r="J1596" s="459"/>
      <c r="K1596" s="122"/>
      <c r="L1596" s="432"/>
      <c r="M1596" s="432"/>
      <c r="N1596" s="432"/>
      <c r="O1596" s="432"/>
      <c r="P1596" s="432"/>
      <c r="Q1596" s="432"/>
      <c r="R1596" s="432"/>
      <c r="S1596" s="432"/>
      <c r="T1596" s="432"/>
      <c r="U1596" s="432"/>
      <c r="V1596" s="432"/>
      <c r="W1596" s="432"/>
      <c r="X1596" s="432"/>
      <c r="Y1596" s="432"/>
      <c r="Z1596" s="432"/>
    </row>
    <row r="1597">
      <c r="A1597" s="450">
        <v>45863.0</v>
      </c>
      <c r="B1597" s="443"/>
      <c r="C1597" s="443"/>
      <c r="D1597" s="490"/>
      <c r="E1597" s="130" t="s">
        <v>330</v>
      </c>
      <c r="F1597" s="130"/>
      <c r="G1597" s="130"/>
      <c r="H1597" s="443"/>
      <c r="I1597" s="443"/>
      <c r="J1597" s="443"/>
      <c r="K1597" s="122"/>
      <c r="L1597" s="432"/>
      <c r="M1597" s="432"/>
      <c r="N1597" s="432"/>
      <c r="O1597" s="432"/>
      <c r="P1597" s="432"/>
      <c r="Q1597" s="432"/>
      <c r="R1597" s="432"/>
      <c r="S1597" s="432"/>
      <c r="T1597" s="432"/>
      <c r="U1597" s="432"/>
      <c r="V1597" s="432"/>
      <c r="W1597" s="432"/>
      <c r="X1597" s="432"/>
      <c r="Y1597" s="432"/>
      <c r="Z1597" s="432"/>
    </row>
    <row r="1598">
      <c r="A1598" s="450">
        <v>45863.0</v>
      </c>
      <c r="B1598" s="489">
        <f>A1598</f>
        <v>45863</v>
      </c>
      <c r="C1598" s="449" t="s">
        <v>1160</v>
      </c>
      <c r="D1598" s="563" t="s">
        <v>210</v>
      </c>
      <c r="E1598" s="564" t="s">
        <v>458</v>
      </c>
      <c r="F1598" s="564"/>
      <c r="G1598" s="564"/>
      <c r="H1598" s="484">
        <f>SUM(G1598:G1599)</f>
        <v>0</v>
      </c>
      <c r="I1598" s="493" t="str">
        <f>IFS(H1598&gt;H1600,"W",H1598&lt;H1600,"L",H1598=H1600,"D")</f>
        <v>D</v>
      </c>
      <c r="J1598" s="459"/>
      <c r="K1598" s="122"/>
      <c r="L1598" s="432"/>
      <c r="M1598" s="432"/>
      <c r="N1598" s="432"/>
      <c r="O1598" s="432"/>
      <c r="P1598" s="432"/>
      <c r="Q1598" s="432"/>
      <c r="R1598" s="432"/>
      <c r="S1598" s="432"/>
      <c r="T1598" s="432"/>
      <c r="U1598" s="432"/>
      <c r="V1598" s="432"/>
      <c r="W1598" s="432"/>
      <c r="X1598" s="432"/>
      <c r="Y1598" s="432"/>
      <c r="Z1598" s="432"/>
    </row>
    <row r="1599">
      <c r="A1599" s="450">
        <v>45863.0</v>
      </c>
      <c r="B1599" s="440"/>
      <c r="C1599" s="440"/>
      <c r="D1599" s="490"/>
      <c r="E1599" s="130" t="s">
        <v>458</v>
      </c>
      <c r="F1599" s="130"/>
      <c r="G1599" s="130"/>
      <c r="H1599" s="443"/>
      <c r="I1599" s="443"/>
      <c r="J1599" s="443"/>
      <c r="K1599" s="122"/>
      <c r="L1599" s="432"/>
      <c r="M1599" s="432"/>
      <c r="N1599" s="432"/>
      <c r="O1599" s="432"/>
      <c r="P1599" s="432"/>
      <c r="Q1599" s="432"/>
      <c r="R1599" s="432"/>
      <c r="S1599" s="432"/>
      <c r="T1599" s="432"/>
      <c r="U1599" s="432"/>
      <c r="V1599" s="432"/>
      <c r="W1599" s="432"/>
      <c r="X1599" s="432"/>
      <c r="Y1599" s="432"/>
      <c r="Z1599" s="432"/>
    </row>
    <row r="1600">
      <c r="A1600" s="450">
        <v>45863.0</v>
      </c>
      <c r="B1600" s="440"/>
      <c r="C1600" s="440"/>
      <c r="D1600" s="563" t="s">
        <v>313</v>
      </c>
      <c r="E1600" s="171" t="s">
        <v>392</v>
      </c>
      <c r="F1600" s="564"/>
      <c r="G1600" s="564"/>
      <c r="H1600" s="484">
        <f>SUM(G1600:G1601)</f>
        <v>0</v>
      </c>
      <c r="I1600" s="493" t="str">
        <f>IFS(H1600&gt;H1598,"W",H1600&lt;H1598,"L",H1600=H1598,"D")</f>
        <v>D</v>
      </c>
      <c r="J1600" s="459"/>
      <c r="K1600" s="122"/>
      <c r="L1600" s="432"/>
      <c r="M1600" s="432"/>
      <c r="N1600" s="432"/>
      <c r="O1600" s="432"/>
      <c r="P1600" s="432"/>
      <c r="Q1600" s="432"/>
      <c r="R1600" s="432"/>
      <c r="S1600" s="432"/>
      <c r="T1600" s="432"/>
      <c r="U1600" s="432"/>
      <c r="V1600" s="432"/>
      <c r="W1600" s="432"/>
      <c r="X1600" s="432"/>
      <c r="Y1600" s="432"/>
      <c r="Z1600" s="432"/>
    </row>
    <row r="1601">
      <c r="A1601" s="450">
        <v>45863.0</v>
      </c>
      <c r="B1601" s="443"/>
      <c r="C1601" s="443"/>
      <c r="D1601" s="490"/>
      <c r="E1601" s="565" t="s">
        <v>363</v>
      </c>
      <c r="F1601" s="130"/>
      <c r="G1601" s="130"/>
      <c r="H1601" s="443"/>
      <c r="I1601" s="443"/>
      <c r="J1601" s="443"/>
      <c r="K1601" s="122"/>
      <c r="L1601" s="432"/>
      <c r="M1601" s="432"/>
      <c r="N1601" s="432"/>
      <c r="O1601" s="432"/>
      <c r="P1601" s="432"/>
      <c r="Q1601" s="432"/>
      <c r="R1601" s="432"/>
      <c r="S1601" s="432"/>
      <c r="T1601" s="432"/>
      <c r="U1601" s="432"/>
      <c r="V1601" s="432"/>
      <c r="W1601" s="432"/>
      <c r="X1601" s="432"/>
      <c r="Y1601" s="432"/>
      <c r="Z1601" s="432"/>
    </row>
    <row r="1602">
      <c r="A1602" s="450">
        <v>45863.0</v>
      </c>
      <c r="B1602" s="489">
        <f>A1602</f>
        <v>45863</v>
      </c>
      <c r="C1602" s="449" t="s">
        <v>1161</v>
      </c>
      <c r="D1602" s="563" t="s">
        <v>570</v>
      </c>
      <c r="E1602" s="564" t="s">
        <v>571</v>
      </c>
      <c r="F1602" s="564"/>
      <c r="G1602" s="564"/>
      <c r="H1602" s="484">
        <f>SUM(G1602:G1603)</f>
        <v>0</v>
      </c>
      <c r="I1602" s="493" t="str">
        <f>IFS(H1602&gt;H1604,"W",H1602&lt;H1604,"L",H1602=H1604,"D")</f>
        <v>D</v>
      </c>
      <c r="J1602" s="459"/>
      <c r="K1602" s="122"/>
      <c r="L1602" s="432"/>
      <c r="M1602" s="432"/>
      <c r="N1602" s="432"/>
      <c r="O1602" s="432"/>
      <c r="P1602" s="432"/>
      <c r="Q1602" s="432"/>
      <c r="R1602" s="432"/>
      <c r="S1602" s="432"/>
      <c r="T1602" s="432"/>
      <c r="U1602" s="432"/>
      <c r="V1602" s="432"/>
      <c r="W1602" s="432"/>
      <c r="X1602" s="432"/>
      <c r="Y1602" s="432"/>
      <c r="Z1602" s="432"/>
    </row>
    <row r="1603">
      <c r="A1603" s="450">
        <v>45863.0</v>
      </c>
      <c r="B1603" s="440"/>
      <c r="C1603" s="440"/>
      <c r="D1603" s="490"/>
      <c r="E1603" s="130" t="s">
        <v>571</v>
      </c>
      <c r="F1603" s="130"/>
      <c r="G1603" s="130"/>
      <c r="H1603" s="443"/>
      <c r="I1603" s="443"/>
      <c r="J1603" s="443"/>
      <c r="K1603" s="122"/>
      <c r="L1603" s="432"/>
      <c r="M1603" s="432"/>
      <c r="N1603" s="432"/>
      <c r="O1603" s="432"/>
      <c r="P1603" s="432"/>
      <c r="Q1603" s="432"/>
      <c r="R1603" s="432"/>
      <c r="S1603" s="432"/>
      <c r="T1603" s="432"/>
      <c r="U1603" s="432"/>
      <c r="V1603" s="432"/>
      <c r="W1603" s="432"/>
      <c r="X1603" s="432"/>
      <c r="Y1603" s="432"/>
      <c r="Z1603" s="432"/>
    </row>
    <row r="1604">
      <c r="A1604" s="450">
        <v>45863.0</v>
      </c>
      <c r="B1604" s="440"/>
      <c r="C1604" s="440"/>
      <c r="D1604" s="563" t="s">
        <v>161</v>
      </c>
      <c r="E1604" s="566" t="s">
        <v>375</v>
      </c>
      <c r="F1604" s="564"/>
      <c r="G1604" s="564"/>
      <c r="H1604" s="484">
        <f>SUM(G1604:G1605)</f>
        <v>0</v>
      </c>
      <c r="I1604" s="493" t="str">
        <f>IFS(H1604&gt;H1602,"W",H1604&lt;H1602,"L",H1604=H1602,"D")</f>
        <v>D</v>
      </c>
      <c r="J1604" s="459"/>
      <c r="K1604" s="122"/>
      <c r="L1604" s="432"/>
      <c r="M1604" s="432"/>
      <c r="N1604" s="432"/>
      <c r="O1604" s="432"/>
      <c r="P1604" s="432"/>
      <c r="Q1604" s="432"/>
      <c r="R1604" s="432"/>
      <c r="S1604" s="432"/>
      <c r="T1604" s="432"/>
      <c r="U1604" s="432"/>
      <c r="V1604" s="432"/>
      <c r="W1604" s="432"/>
      <c r="X1604" s="432"/>
      <c r="Y1604" s="432"/>
      <c r="Z1604" s="432"/>
    </row>
    <row r="1605">
      <c r="A1605" s="450">
        <v>45863.0</v>
      </c>
      <c r="B1605" s="443"/>
      <c r="C1605" s="443"/>
      <c r="D1605" s="490"/>
      <c r="E1605" s="566" t="s">
        <v>552</v>
      </c>
      <c r="F1605" s="130"/>
      <c r="G1605" s="130"/>
      <c r="H1605" s="443"/>
      <c r="I1605" s="443"/>
      <c r="J1605" s="443"/>
      <c r="K1605" s="122"/>
      <c r="L1605" s="432"/>
      <c r="M1605" s="432"/>
      <c r="N1605" s="432"/>
      <c r="O1605" s="432"/>
      <c r="P1605" s="432"/>
      <c r="Q1605" s="432"/>
      <c r="R1605" s="432"/>
      <c r="S1605" s="432"/>
      <c r="T1605" s="432"/>
      <c r="U1605" s="432"/>
      <c r="V1605" s="432"/>
      <c r="W1605" s="432"/>
      <c r="X1605" s="432"/>
      <c r="Y1605" s="432"/>
      <c r="Z1605" s="432"/>
    </row>
    <row r="1606">
      <c r="A1606" s="450">
        <v>45863.0</v>
      </c>
      <c r="B1606" s="489">
        <f>A1606</f>
        <v>45863</v>
      </c>
      <c r="C1606" s="449" t="s">
        <v>1163</v>
      </c>
      <c r="D1606" s="563" t="s">
        <v>205</v>
      </c>
      <c r="E1606" s="564" t="s">
        <v>206</v>
      </c>
      <c r="F1606" s="564"/>
      <c r="G1606" s="564"/>
      <c r="H1606" s="484">
        <f>SUM(G1606:G1607)</f>
        <v>0</v>
      </c>
      <c r="I1606" s="493" t="str">
        <f>IFS(H1606&gt;H1608,"W",H1606&lt;H1608,"L",H1606=H1608,"D")</f>
        <v>D</v>
      </c>
      <c r="J1606" s="459"/>
      <c r="K1606" s="122"/>
      <c r="L1606" s="432"/>
      <c r="M1606" s="432"/>
      <c r="N1606" s="432"/>
      <c r="O1606" s="432"/>
      <c r="P1606" s="432"/>
      <c r="Q1606" s="432"/>
      <c r="R1606" s="432"/>
      <c r="S1606" s="432"/>
      <c r="T1606" s="432"/>
      <c r="U1606" s="432"/>
      <c r="V1606" s="432"/>
      <c r="W1606" s="432"/>
      <c r="X1606" s="432"/>
      <c r="Y1606" s="432"/>
      <c r="Z1606" s="432"/>
    </row>
    <row r="1607">
      <c r="A1607" s="450">
        <v>45863.0</v>
      </c>
      <c r="B1607" s="440"/>
      <c r="C1607" s="440"/>
      <c r="D1607" s="490"/>
      <c r="E1607" s="130">
        <v>8.2914406E8</v>
      </c>
      <c r="F1607" s="130"/>
      <c r="G1607" s="130"/>
      <c r="H1607" s="443"/>
      <c r="I1607" s="443"/>
      <c r="J1607" s="443"/>
      <c r="K1607" s="122"/>
      <c r="L1607" s="432"/>
      <c r="M1607" s="432"/>
      <c r="N1607" s="432"/>
      <c r="O1607" s="432"/>
      <c r="P1607" s="432"/>
      <c r="Q1607" s="432"/>
      <c r="R1607" s="432"/>
      <c r="S1607" s="432"/>
      <c r="T1607" s="432"/>
      <c r="U1607" s="432"/>
      <c r="V1607" s="432"/>
      <c r="W1607" s="432"/>
      <c r="X1607" s="432"/>
      <c r="Y1607" s="432"/>
      <c r="Z1607" s="432"/>
    </row>
    <row r="1608">
      <c r="A1608" s="450">
        <v>45863.0</v>
      </c>
      <c r="B1608" s="440"/>
      <c r="C1608" s="440"/>
      <c r="D1608" s="563" t="s">
        <v>574</v>
      </c>
      <c r="E1608" s="564">
        <v>6.74524416E8</v>
      </c>
      <c r="F1608" s="564"/>
      <c r="G1608" s="564"/>
      <c r="H1608" s="484">
        <f>SUM(G1608:G1609)</f>
        <v>0</v>
      </c>
      <c r="I1608" s="493" t="str">
        <f>IFS(H1608&gt;H1606,"W",H1608&lt;H1606,"L",H1608=H1606,"D")</f>
        <v>D</v>
      </c>
      <c r="J1608" s="459"/>
      <c r="K1608" s="122"/>
      <c r="L1608" s="432"/>
      <c r="M1608" s="432"/>
      <c r="N1608" s="432"/>
      <c r="O1608" s="432"/>
      <c r="P1608" s="432"/>
      <c r="Q1608" s="432"/>
      <c r="R1608" s="432"/>
      <c r="S1608" s="432"/>
      <c r="T1608" s="432"/>
      <c r="U1608" s="432"/>
      <c r="V1608" s="432"/>
      <c r="W1608" s="432"/>
      <c r="X1608" s="432"/>
      <c r="Y1608" s="432"/>
      <c r="Z1608" s="432"/>
    </row>
    <row r="1609">
      <c r="A1609" s="450">
        <v>45863.0</v>
      </c>
      <c r="B1609" s="443"/>
      <c r="C1609" s="443"/>
      <c r="D1609" s="490"/>
      <c r="E1609" s="130">
        <v>6.74524416E8</v>
      </c>
      <c r="F1609" s="130"/>
      <c r="G1609" s="130"/>
      <c r="H1609" s="443"/>
      <c r="I1609" s="443"/>
      <c r="J1609" s="443"/>
      <c r="K1609" s="122"/>
      <c r="L1609" s="432"/>
      <c r="M1609" s="432"/>
      <c r="N1609" s="432"/>
      <c r="O1609" s="432"/>
      <c r="P1609" s="432"/>
      <c r="Q1609" s="432"/>
      <c r="R1609" s="432"/>
      <c r="S1609" s="432"/>
      <c r="T1609" s="432"/>
      <c r="U1609" s="432"/>
      <c r="V1609" s="432"/>
      <c r="W1609" s="432"/>
      <c r="X1609" s="432"/>
      <c r="Y1609" s="432"/>
      <c r="Z1609" s="432"/>
    </row>
    <row r="1610">
      <c r="A1610" s="450">
        <v>45863.0</v>
      </c>
      <c r="B1610" s="489">
        <f>A1610</f>
        <v>45863</v>
      </c>
      <c r="C1610" s="449" t="s">
        <v>1166</v>
      </c>
      <c r="D1610" s="563" t="s">
        <v>427</v>
      </c>
      <c r="E1610" s="564" t="s">
        <v>693</v>
      </c>
      <c r="F1610" s="564"/>
      <c r="G1610" s="564"/>
      <c r="H1610" s="484">
        <f>SUM(G1610:G1611)</f>
        <v>0</v>
      </c>
      <c r="I1610" s="493" t="str">
        <f>IFS(H1610&gt;H1612,"W",H1610&lt;H1612,"L",H1610=H1612,"D")</f>
        <v>D</v>
      </c>
      <c r="J1610" s="459"/>
      <c r="K1610" s="122"/>
      <c r="L1610" s="432"/>
      <c r="M1610" s="432"/>
      <c r="N1610" s="432"/>
      <c r="O1610" s="432"/>
      <c r="P1610" s="432"/>
      <c r="Q1610" s="432"/>
      <c r="R1610" s="432"/>
      <c r="S1610" s="432"/>
      <c r="T1610" s="432"/>
      <c r="U1610" s="432"/>
      <c r="V1610" s="432"/>
      <c r="W1610" s="432"/>
      <c r="X1610" s="432"/>
      <c r="Y1610" s="432"/>
      <c r="Z1610" s="432"/>
    </row>
    <row r="1611">
      <c r="A1611" s="450">
        <v>45863.0</v>
      </c>
      <c r="B1611" s="440"/>
      <c r="C1611" s="440"/>
      <c r="D1611" s="490"/>
      <c r="E1611" s="130" t="s">
        <v>693</v>
      </c>
      <c r="F1611" s="130"/>
      <c r="G1611" s="130"/>
      <c r="H1611" s="443"/>
      <c r="I1611" s="443"/>
      <c r="J1611" s="443"/>
      <c r="K1611" s="122"/>
      <c r="L1611" s="432"/>
      <c r="M1611" s="432"/>
      <c r="N1611" s="432"/>
      <c r="O1611" s="432"/>
      <c r="P1611" s="432"/>
      <c r="Q1611" s="432"/>
      <c r="R1611" s="432"/>
      <c r="S1611" s="432"/>
      <c r="T1611" s="432"/>
      <c r="U1611" s="432"/>
      <c r="V1611" s="432"/>
      <c r="W1611" s="432"/>
      <c r="X1611" s="432"/>
      <c r="Y1611" s="432"/>
      <c r="Z1611" s="432"/>
    </row>
    <row r="1612">
      <c r="A1612" s="450">
        <v>45863.0</v>
      </c>
      <c r="B1612" s="440"/>
      <c r="C1612" s="440"/>
      <c r="D1612" s="563" t="s">
        <v>181</v>
      </c>
      <c r="E1612" s="564" t="s">
        <v>417</v>
      </c>
      <c r="F1612" s="564"/>
      <c r="G1612" s="564"/>
      <c r="H1612" s="484">
        <f>SUM(G1612:G1613)</f>
        <v>0</v>
      </c>
      <c r="I1612" s="493" t="str">
        <f>IFS(H1612&gt;H1610,"W",H1612&lt;H1610,"L",H1612=H1610,"D")</f>
        <v>D</v>
      </c>
      <c r="J1612" s="459"/>
      <c r="K1612" s="122"/>
      <c r="L1612" s="432"/>
      <c r="M1612" s="432"/>
      <c r="N1612" s="432"/>
      <c r="O1612" s="432"/>
      <c r="P1612" s="432"/>
      <c r="Q1612" s="432"/>
      <c r="R1612" s="432"/>
      <c r="S1612" s="432"/>
      <c r="T1612" s="432"/>
      <c r="U1612" s="432"/>
      <c r="V1612" s="432"/>
      <c r="W1612" s="432"/>
      <c r="X1612" s="432"/>
      <c r="Y1612" s="432"/>
      <c r="Z1612" s="432"/>
    </row>
    <row r="1613">
      <c r="A1613" s="450">
        <v>45863.0</v>
      </c>
      <c r="B1613" s="443"/>
      <c r="C1613" s="443"/>
      <c r="D1613" s="490"/>
      <c r="E1613" s="130" t="s">
        <v>417</v>
      </c>
      <c r="F1613" s="130"/>
      <c r="G1613" s="130"/>
      <c r="H1613" s="443"/>
      <c r="I1613" s="443"/>
      <c r="J1613" s="443"/>
      <c r="K1613" s="122"/>
      <c r="L1613" s="432"/>
      <c r="M1613" s="432"/>
      <c r="N1613" s="432"/>
      <c r="O1613" s="432"/>
      <c r="P1613" s="432"/>
      <c r="Q1613" s="432"/>
      <c r="R1613" s="432"/>
      <c r="S1613" s="432"/>
      <c r="T1613" s="432"/>
      <c r="U1613" s="432"/>
      <c r="V1613" s="432"/>
      <c r="W1613" s="432"/>
      <c r="X1613" s="432"/>
      <c r="Y1613" s="432"/>
      <c r="Z1613" s="432"/>
    </row>
    <row r="1614">
      <c r="A1614" s="450">
        <v>45863.0</v>
      </c>
      <c r="B1614" s="489">
        <f>A1614</f>
        <v>45863</v>
      </c>
      <c r="C1614" s="449" t="s">
        <v>1170</v>
      </c>
      <c r="D1614" s="563" t="s">
        <v>183</v>
      </c>
      <c r="E1614" s="165" t="s">
        <v>496</v>
      </c>
      <c r="F1614" s="564"/>
      <c r="G1614" s="564"/>
      <c r="H1614" s="484">
        <f>SUM(G1614:G1615)</f>
        <v>0</v>
      </c>
      <c r="I1614" s="493" t="str">
        <f>IFS(H1614&gt;H1616,"W",H1614&lt;H1616,"L",H1614=H1616,"D")</f>
        <v>D</v>
      </c>
      <c r="J1614" s="459"/>
      <c r="K1614" s="122"/>
      <c r="L1614" s="432"/>
      <c r="M1614" s="432"/>
      <c r="N1614" s="432"/>
      <c r="O1614" s="432"/>
      <c r="P1614" s="432"/>
      <c r="Q1614" s="432"/>
      <c r="R1614" s="432"/>
      <c r="S1614" s="432"/>
      <c r="T1614" s="432"/>
      <c r="U1614" s="432"/>
      <c r="V1614" s="432"/>
      <c r="W1614" s="432"/>
      <c r="X1614" s="432"/>
      <c r="Y1614" s="432"/>
      <c r="Z1614" s="432"/>
    </row>
    <row r="1615">
      <c r="A1615" s="450">
        <v>45863.0</v>
      </c>
      <c r="B1615" s="440"/>
      <c r="C1615" s="440"/>
      <c r="D1615" s="490"/>
      <c r="E1615" s="165" t="s">
        <v>496</v>
      </c>
      <c r="F1615" s="130"/>
      <c r="G1615" s="130"/>
      <c r="H1615" s="443"/>
      <c r="I1615" s="443"/>
      <c r="J1615" s="443"/>
      <c r="K1615" s="122"/>
      <c r="L1615" s="432"/>
      <c r="M1615" s="432"/>
      <c r="N1615" s="432"/>
      <c r="O1615" s="432"/>
      <c r="P1615" s="432"/>
      <c r="Q1615" s="432"/>
      <c r="R1615" s="432"/>
      <c r="S1615" s="432"/>
      <c r="T1615" s="432"/>
      <c r="U1615" s="432"/>
      <c r="V1615" s="432"/>
      <c r="W1615" s="432"/>
      <c r="X1615" s="432"/>
      <c r="Y1615" s="432"/>
      <c r="Z1615" s="432"/>
    </row>
    <row r="1616">
      <c r="A1616" s="450">
        <v>45863.0</v>
      </c>
      <c r="B1616" s="440"/>
      <c r="C1616" s="440"/>
      <c r="D1616" s="563" t="s">
        <v>266</v>
      </c>
      <c r="E1616" s="564" t="s">
        <v>561</v>
      </c>
      <c r="F1616" s="564"/>
      <c r="G1616" s="564"/>
      <c r="H1616" s="484">
        <f>SUM(G1616:G1617)</f>
        <v>0</v>
      </c>
      <c r="I1616" s="493" t="str">
        <f>IFS(H1616&gt;H1614,"W",H1616&lt;H1614,"L",H1616=H1614,"D")</f>
        <v>D</v>
      </c>
      <c r="J1616" s="459"/>
      <c r="K1616" s="122"/>
      <c r="L1616" s="432"/>
      <c r="M1616" s="432"/>
      <c r="N1616" s="432"/>
      <c r="O1616" s="432"/>
      <c r="P1616" s="432"/>
      <c r="Q1616" s="432"/>
      <c r="R1616" s="432"/>
      <c r="S1616" s="432"/>
      <c r="T1616" s="432"/>
      <c r="U1616" s="432"/>
      <c r="V1616" s="432"/>
      <c r="W1616" s="432"/>
      <c r="X1616" s="432"/>
      <c r="Y1616" s="432"/>
      <c r="Z1616" s="432"/>
    </row>
    <row r="1617">
      <c r="A1617" s="450">
        <v>45863.0</v>
      </c>
      <c r="B1617" s="443"/>
      <c r="C1617" s="443"/>
      <c r="D1617" s="490"/>
      <c r="E1617" s="130" t="s">
        <v>560</v>
      </c>
      <c r="F1617" s="130"/>
      <c r="G1617" s="130"/>
      <c r="H1617" s="443"/>
      <c r="I1617" s="443"/>
      <c r="J1617" s="443"/>
      <c r="K1617" s="122"/>
      <c r="L1617" s="432"/>
      <c r="M1617" s="432"/>
      <c r="N1617" s="432"/>
      <c r="O1617" s="432"/>
      <c r="P1617" s="432"/>
      <c r="Q1617" s="432"/>
      <c r="R1617" s="432"/>
      <c r="S1617" s="432"/>
      <c r="T1617" s="432"/>
      <c r="U1617" s="432"/>
      <c r="V1617" s="432"/>
      <c r="W1617" s="432"/>
      <c r="X1617" s="432"/>
      <c r="Y1617" s="432"/>
      <c r="Z1617" s="432"/>
    </row>
    <row r="1618">
      <c r="A1618" s="450">
        <v>45863.0</v>
      </c>
      <c r="B1618" s="489">
        <f>A1618</f>
        <v>45863</v>
      </c>
      <c r="C1618" s="449" t="s">
        <v>1172</v>
      </c>
      <c r="D1618" s="563" t="s">
        <v>127</v>
      </c>
      <c r="E1618" s="564" t="s">
        <v>350</v>
      </c>
      <c r="F1618" s="564"/>
      <c r="G1618" s="564"/>
      <c r="H1618" s="484">
        <f>SUM(G1618:G1619)</f>
        <v>0</v>
      </c>
      <c r="I1618" s="493" t="str">
        <f>IFS(H1618&gt;H1620,"W",H1618&lt;H1620,"L",H1618=H1620,"D")</f>
        <v>D</v>
      </c>
      <c r="J1618" s="459"/>
      <c r="K1618" s="122"/>
      <c r="L1618" s="432"/>
      <c r="M1618" s="432"/>
      <c r="N1618" s="432"/>
      <c r="O1618" s="432"/>
      <c r="P1618" s="432"/>
      <c r="Q1618" s="432"/>
      <c r="R1618" s="432"/>
      <c r="S1618" s="432"/>
      <c r="T1618" s="432"/>
      <c r="U1618" s="432"/>
      <c r="V1618" s="432"/>
      <c r="W1618" s="432"/>
      <c r="X1618" s="432"/>
      <c r="Y1618" s="432"/>
      <c r="Z1618" s="432"/>
    </row>
    <row r="1619">
      <c r="A1619" s="450">
        <v>45863.0</v>
      </c>
      <c r="B1619" s="440"/>
      <c r="C1619" s="440"/>
      <c r="D1619" s="490"/>
      <c r="E1619" s="130" t="s">
        <v>350</v>
      </c>
      <c r="F1619" s="130"/>
      <c r="G1619" s="130"/>
      <c r="H1619" s="443"/>
      <c r="I1619" s="443"/>
      <c r="J1619" s="443"/>
      <c r="K1619" s="122"/>
      <c r="L1619" s="432"/>
      <c r="M1619" s="432"/>
      <c r="N1619" s="432"/>
      <c r="O1619" s="432"/>
      <c r="P1619" s="432"/>
      <c r="Q1619" s="432"/>
      <c r="R1619" s="432"/>
      <c r="S1619" s="432"/>
      <c r="T1619" s="432"/>
      <c r="U1619" s="432"/>
      <c r="V1619" s="432"/>
      <c r="W1619" s="432"/>
      <c r="X1619" s="432"/>
      <c r="Y1619" s="432"/>
      <c r="Z1619" s="432"/>
    </row>
    <row r="1620">
      <c r="A1620" s="450">
        <v>45863.0</v>
      </c>
      <c r="B1620" s="440"/>
      <c r="C1620" s="440"/>
      <c r="D1620" s="563" t="s">
        <v>208</v>
      </c>
      <c r="E1620" s="564" t="s">
        <v>239</v>
      </c>
      <c r="F1620" s="564"/>
      <c r="G1620" s="564"/>
      <c r="H1620" s="484">
        <f>SUM(G1620:G1621)</f>
        <v>0</v>
      </c>
      <c r="I1620" s="493" t="str">
        <f>IFS(H1620&gt;H1618,"W",H1620&lt;H1618,"L",H1620=H1618,"D")</f>
        <v>D</v>
      </c>
      <c r="J1620" s="459"/>
      <c r="K1620" s="122"/>
      <c r="L1620" s="432"/>
      <c r="M1620" s="432"/>
      <c r="N1620" s="432"/>
      <c r="O1620" s="432"/>
      <c r="P1620" s="432"/>
      <c r="Q1620" s="432"/>
      <c r="R1620" s="432"/>
      <c r="S1620" s="432"/>
      <c r="T1620" s="432"/>
      <c r="U1620" s="432"/>
      <c r="V1620" s="432"/>
      <c r="W1620" s="432"/>
      <c r="X1620" s="432"/>
      <c r="Y1620" s="432"/>
      <c r="Z1620" s="432"/>
    </row>
    <row r="1621">
      <c r="A1621" s="450">
        <v>45863.0</v>
      </c>
      <c r="B1621" s="443"/>
      <c r="C1621" s="443"/>
      <c r="D1621" s="490"/>
      <c r="E1621" s="130" t="s">
        <v>239</v>
      </c>
      <c r="F1621" s="130"/>
      <c r="G1621" s="130"/>
      <c r="H1621" s="443"/>
      <c r="I1621" s="443"/>
      <c r="J1621" s="443"/>
      <c r="K1621" s="122"/>
      <c r="L1621" s="432"/>
      <c r="M1621" s="432"/>
      <c r="N1621" s="432"/>
      <c r="O1621" s="432"/>
      <c r="P1621" s="432"/>
      <c r="Q1621" s="432"/>
      <c r="R1621" s="432"/>
      <c r="S1621" s="432"/>
      <c r="T1621" s="432"/>
      <c r="U1621" s="432"/>
      <c r="V1621" s="432"/>
      <c r="W1621" s="432"/>
      <c r="X1621" s="432"/>
      <c r="Y1621" s="432"/>
      <c r="Z1621" s="432"/>
    </row>
    <row r="1622">
      <c r="A1622" s="450">
        <v>45863.0</v>
      </c>
      <c r="B1622" s="489">
        <f>A1622</f>
        <v>45863</v>
      </c>
      <c r="C1622" s="449" t="s">
        <v>1174</v>
      </c>
      <c r="D1622" s="563" t="s">
        <v>174</v>
      </c>
      <c r="E1622" s="207" t="s">
        <v>251</v>
      </c>
      <c r="F1622" s="564"/>
      <c r="G1622" s="564"/>
      <c r="H1622" s="484">
        <f>SUM(G1622:G1623)</f>
        <v>0</v>
      </c>
      <c r="I1622" s="493" t="str">
        <f>IFS(H1622&gt;H1624,"W",H1622&lt;H1624,"L",H1622=H1624,"D")</f>
        <v>D</v>
      </c>
      <c r="J1622" s="459"/>
      <c r="K1622" s="122"/>
      <c r="L1622" s="432"/>
      <c r="M1622" s="432"/>
      <c r="N1622" s="432"/>
      <c r="O1622" s="432"/>
      <c r="P1622" s="432"/>
      <c r="Q1622" s="432"/>
      <c r="R1622" s="432"/>
      <c r="S1622" s="432"/>
      <c r="T1622" s="432"/>
      <c r="U1622" s="432"/>
      <c r="V1622" s="432"/>
      <c r="W1622" s="432"/>
      <c r="X1622" s="432"/>
      <c r="Y1622" s="432"/>
      <c r="Z1622" s="432"/>
    </row>
    <row r="1623">
      <c r="A1623" s="450">
        <v>45863.0</v>
      </c>
      <c r="B1623" s="440"/>
      <c r="C1623" s="440"/>
      <c r="D1623" s="490"/>
      <c r="E1623" s="207" t="s">
        <v>556</v>
      </c>
      <c r="F1623" s="130"/>
      <c r="G1623" s="130"/>
      <c r="H1623" s="443"/>
      <c r="I1623" s="443"/>
      <c r="J1623" s="443"/>
      <c r="K1623" s="122"/>
      <c r="L1623" s="432"/>
      <c r="M1623" s="432"/>
      <c r="N1623" s="432"/>
      <c r="O1623" s="432"/>
      <c r="P1623" s="432"/>
      <c r="Q1623" s="432"/>
      <c r="R1623" s="432"/>
      <c r="S1623" s="432"/>
      <c r="T1623" s="432"/>
      <c r="U1623" s="432"/>
      <c r="V1623" s="432"/>
      <c r="W1623" s="432"/>
      <c r="X1623" s="432"/>
      <c r="Y1623" s="432"/>
      <c r="Z1623" s="432"/>
    </row>
    <row r="1624">
      <c r="A1624" s="450">
        <v>45863.0</v>
      </c>
      <c r="B1624" s="440"/>
      <c r="C1624" s="440"/>
      <c r="D1624" s="563" t="s">
        <v>161</v>
      </c>
      <c r="E1624" s="566" t="s">
        <v>374</v>
      </c>
      <c r="F1624" s="564"/>
      <c r="G1624" s="564"/>
      <c r="H1624" s="484">
        <f>SUM(G1624:G1625)</f>
        <v>0</v>
      </c>
      <c r="I1624" s="493" t="str">
        <f>IFS(H1624&gt;H1622,"W",H1624&lt;H1622,"L",H1624=H1622,"D")</f>
        <v>D</v>
      </c>
      <c r="J1624" s="459"/>
      <c r="K1624" s="122"/>
      <c r="L1624" s="432"/>
      <c r="M1624" s="432"/>
      <c r="N1624" s="432"/>
      <c r="O1624" s="432"/>
      <c r="P1624" s="432"/>
      <c r="Q1624" s="432"/>
      <c r="R1624" s="432"/>
      <c r="S1624" s="432"/>
      <c r="T1624" s="432"/>
      <c r="U1624" s="432"/>
      <c r="V1624" s="432"/>
      <c r="W1624" s="432"/>
      <c r="X1624" s="432"/>
      <c r="Y1624" s="432"/>
      <c r="Z1624" s="432"/>
    </row>
    <row r="1625">
      <c r="A1625" s="450">
        <v>45863.0</v>
      </c>
      <c r="B1625" s="443"/>
      <c r="C1625" s="443"/>
      <c r="D1625" s="490"/>
      <c r="E1625" s="566" t="s">
        <v>375</v>
      </c>
      <c r="F1625" s="130"/>
      <c r="G1625" s="130"/>
      <c r="H1625" s="443"/>
      <c r="I1625" s="443"/>
      <c r="J1625" s="443"/>
      <c r="K1625" s="122"/>
      <c r="L1625" s="432"/>
      <c r="M1625" s="432"/>
      <c r="N1625" s="432"/>
      <c r="O1625" s="432"/>
      <c r="P1625" s="432"/>
      <c r="Q1625" s="432"/>
      <c r="R1625" s="432"/>
      <c r="S1625" s="432"/>
      <c r="T1625" s="432"/>
      <c r="U1625" s="432"/>
      <c r="V1625" s="432"/>
      <c r="W1625" s="432"/>
      <c r="X1625" s="432"/>
      <c r="Y1625" s="432"/>
      <c r="Z1625" s="432"/>
    </row>
    <row r="1626">
      <c r="A1626" s="479" t="s">
        <v>116</v>
      </c>
      <c r="B1626" s="480" t="s">
        <v>16</v>
      </c>
      <c r="C1626" s="430" t="s">
        <v>1039</v>
      </c>
      <c r="D1626" s="430" t="s">
        <v>118</v>
      </c>
      <c r="E1626" s="431" t="s">
        <v>1040</v>
      </c>
      <c r="F1626" s="430" t="s">
        <v>1041</v>
      </c>
      <c r="G1626" s="430" t="s">
        <v>121</v>
      </c>
      <c r="H1626" s="430" t="s">
        <v>1135</v>
      </c>
      <c r="I1626" s="430" t="s">
        <v>122</v>
      </c>
      <c r="J1626" s="430" t="s">
        <v>9</v>
      </c>
      <c r="K1626" s="431" t="s">
        <v>52</v>
      </c>
      <c r="L1626" s="432"/>
      <c r="M1626" s="432"/>
      <c r="N1626" s="432"/>
      <c r="O1626" s="432"/>
      <c r="P1626" s="432"/>
      <c r="Q1626" s="432"/>
      <c r="R1626" s="432"/>
      <c r="S1626" s="432"/>
      <c r="T1626" s="432"/>
      <c r="U1626" s="432"/>
      <c r="V1626" s="432"/>
      <c r="W1626" s="432"/>
      <c r="X1626" s="432"/>
      <c r="Y1626" s="432"/>
      <c r="Z1626" s="432"/>
    </row>
    <row r="1627">
      <c r="A1627" s="450">
        <v>45864.0</v>
      </c>
      <c r="B1627" s="489">
        <f>A1627</f>
        <v>45864</v>
      </c>
      <c r="C1627" s="449" t="s">
        <v>1136</v>
      </c>
      <c r="D1627" s="449" t="s">
        <v>404</v>
      </c>
      <c r="E1627" s="130" t="s">
        <v>405</v>
      </c>
      <c r="F1627" s="130"/>
      <c r="G1627" s="130"/>
      <c r="H1627" s="484">
        <f>SUM(G1627:G1628)</f>
        <v>0</v>
      </c>
      <c r="I1627" s="493" t="str">
        <f>IFS(H1627&gt;H1629,"W",H1627&lt;H1629,"L",H1627=H1629,"D")</f>
        <v>D</v>
      </c>
      <c r="J1627" s="459"/>
      <c r="K1627" s="122"/>
      <c r="L1627" s="432"/>
      <c r="M1627" s="432"/>
      <c r="N1627" s="432"/>
      <c r="O1627" s="432"/>
      <c r="P1627" s="432"/>
      <c r="Q1627" s="432"/>
      <c r="R1627" s="432"/>
      <c r="S1627" s="432"/>
      <c r="T1627" s="432"/>
      <c r="U1627" s="432"/>
      <c r="V1627" s="432"/>
      <c r="W1627" s="432"/>
      <c r="X1627" s="432"/>
      <c r="Y1627" s="432"/>
      <c r="Z1627" s="432"/>
    </row>
    <row r="1628">
      <c r="A1628" s="450">
        <v>45864.0</v>
      </c>
      <c r="B1628" s="440"/>
      <c r="C1628" s="440"/>
      <c r="D1628" s="499"/>
      <c r="E1628" s="564" t="s">
        <v>405</v>
      </c>
      <c r="F1628" s="564"/>
      <c r="G1628" s="564"/>
      <c r="H1628" s="443"/>
      <c r="I1628" s="443"/>
      <c r="J1628" s="443"/>
      <c r="K1628" s="122"/>
      <c r="L1628" s="432"/>
      <c r="M1628" s="432"/>
      <c r="N1628" s="432"/>
      <c r="O1628" s="432"/>
      <c r="P1628" s="432"/>
      <c r="Q1628" s="432"/>
      <c r="R1628" s="432"/>
      <c r="S1628" s="432"/>
      <c r="T1628" s="432"/>
      <c r="U1628" s="432"/>
      <c r="V1628" s="432"/>
      <c r="W1628" s="432"/>
      <c r="X1628" s="432"/>
      <c r="Y1628" s="432"/>
      <c r="Z1628" s="432"/>
    </row>
    <row r="1629">
      <c r="A1629" s="450">
        <v>45864.0</v>
      </c>
      <c r="B1629" s="440"/>
      <c r="C1629" s="440"/>
      <c r="D1629" s="449" t="s">
        <v>139</v>
      </c>
      <c r="E1629" s="567" t="s">
        <v>568</v>
      </c>
      <c r="F1629" s="130"/>
      <c r="G1629" s="130"/>
      <c r="H1629" s="484">
        <f>SUM(G1629:G1630)</f>
        <v>0</v>
      </c>
      <c r="I1629" s="493" t="str">
        <f>IFS(H1629&gt;H1627,"W",H1629&lt;H1627,"L",H1629=H1627,"D")</f>
        <v>D</v>
      </c>
      <c r="J1629" s="459"/>
      <c r="K1629" s="122"/>
      <c r="L1629" s="432"/>
      <c r="M1629" s="432"/>
      <c r="N1629" s="432"/>
      <c r="O1629" s="432"/>
      <c r="P1629" s="432"/>
      <c r="Q1629" s="432"/>
      <c r="R1629" s="432"/>
      <c r="S1629" s="432"/>
      <c r="T1629" s="432"/>
      <c r="U1629" s="432"/>
      <c r="V1629" s="432"/>
      <c r="W1629" s="432"/>
      <c r="X1629" s="432"/>
      <c r="Y1629" s="432"/>
      <c r="Z1629" s="432"/>
    </row>
    <row r="1630">
      <c r="A1630" s="450">
        <v>45864.0</v>
      </c>
      <c r="B1630" s="443"/>
      <c r="C1630" s="443"/>
      <c r="D1630" s="499"/>
      <c r="E1630" s="567" t="s">
        <v>568</v>
      </c>
      <c r="F1630" s="564"/>
      <c r="G1630" s="564"/>
      <c r="H1630" s="443"/>
      <c r="I1630" s="443"/>
      <c r="J1630" s="443"/>
      <c r="K1630" s="122"/>
      <c r="L1630" s="432"/>
      <c r="M1630" s="432"/>
      <c r="N1630" s="432"/>
      <c r="O1630" s="432"/>
      <c r="P1630" s="432"/>
      <c r="Q1630" s="432"/>
      <c r="R1630" s="432"/>
      <c r="S1630" s="432"/>
      <c r="T1630" s="432"/>
      <c r="U1630" s="432"/>
      <c r="V1630" s="432"/>
      <c r="W1630" s="432"/>
      <c r="X1630" s="432"/>
      <c r="Y1630" s="432"/>
      <c r="Z1630" s="432"/>
    </row>
    <row r="1631">
      <c r="A1631" s="450">
        <v>45864.0</v>
      </c>
      <c r="B1631" s="489">
        <f>A1631</f>
        <v>45864</v>
      </c>
      <c r="C1631" s="449" t="s">
        <v>1141</v>
      </c>
      <c r="D1631" s="449" t="s">
        <v>188</v>
      </c>
      <c r="E1631" s="130">
        <v>6.73519272E8</v>
      </c>
      <c r="F1631" s="130"/>
      <c r="G1631" s="130"/>
      <c r="H1631" s="484">
        <f>SUM(G1631:G1632)</f>
        <v>0</v>
      </c>
      <c r="I1631" s="493" t="str">
        <f>IFS(H1631&gt;H1633,"W",H1631&lt;H1633,"L",H1631=H1633,"D")</f>
        <v>D</v>
      </c>
      <c r="J1631" s="459"/>
      <c r="K1631" s="122"/>
      <c r="L1631" s="432"/>
      <c r="M1631" s="432"/>
      <c r="N1631" s="432"/>
      <c r="O1631" s="432"/>
      <c r="P1631" s="432"/>
      <c r="Q1631" s="432"/>
      <c r="R1631" s="432"/>
      <c r="S1631" s="432"/>
      <c r="T1631" s="432"/>
      <c r="U1631" s="432"/>
      <c r="V1631" s="432"/>
      <c r="W1631" s="432"/>
      <c r="X1631" s="432"/>
      <c r="Y1631" s="432"/>
      <c r="Z1631" s="432"/>
    </row>
    <row r="1632">
      <c r="A1632" s="450">
        <v>45864.0</v>
      </c>
      <c r="B1632" s="440"/>
      <c r="C1632" s="440"/>
      <c r="D1632" s="499"/>
      <c r="E1632" s="564">
        <v>6.73519272E8</v>
      </c>
      <c r="F1632" s="564"/>
      <c r="G1632" s="564"/>
      <c r="H1632" s="443"/>
      <c r="I1632" s="443"/>
      <c r="J1632" s="443"/>
      <c r="K1632" s="122"/>
      <c r="L1632" s="432"/>
      <c r="M1632" s="432"/>
      <c r="N1632" s="432"/>
      <c r="O1632" s="432"/>
      <c r="P1632" s="432"/>
      <c r="Q1632" s="432"/>
      <c r="R1632" s="432"/>
      <c r="S1632" s="432"/>
      <c r="T1632" s="432"/>
      <c r="U1632" s="432"/>
      <c r="V1632" s="432"/>
      <c r="W1632" s="432"/>
      <c r="X1632" s="432"/>
      <c r="Y1632" s="432"/>
      <c r="Z1632" s="432"/>
    </row>
    <row r="1633">
      <c r="A1633" s="450">
        <v>45864.0</v>
      </c>
      <c r="B1633" s="440"/>
      <c r="C1633" s="440"/>
      <c r="D1633" s="449" t="s">
        <v>191</v>
      </c>
      <c r="E1633" s="567">
        <v>1.06291129E9</v>
      </c>
      <c r="F1633" s="130"/>
      <c r="G1633" s="130"/>
      <c r="H1633" s="484">
        <f>SUM(G1633:G1634)</f>
        <v>0</v>
      </c>
      <c r="I1633" s="493" t="str">
        <f>IFS(H1633&gt;H1631,"W",H1633&lt;H1631,"L",H1633=H1631,"D")</f>
        <v>D</v>
      </c>
      <c r="J1633" s="459"/>
      <c r="K1633" s="122"/>
      <c r="L1633" s="432"/>
      <c r="M1633" s="432"/>
      <c r="N1633" s="432"/>
      <c r="O1633" s="432"/>
      <c r="P1633" s="432"/>
      <c r="Q1633" s="432"/>
      <c r="R1633" s="432"/>
      <c r="S1633" s="432"/>
      <c r="T1633" s="432"/>
      <c r="U1633" s="432"/>
      <c r="V1633" s="432"/>
      <c r="W1633" s="432"/>
      <c r="X1633" s="432"/>
      <c r="Y1633" s="432"/>
      <c r="Z1633" s="432"/>
    </row>
    <row r="1634">
      <c r="A1634" s="450">
        <v>45864.0</v>
      </c>
      <c r="B1634" s="443"/>
      <c r="C1634" s="443"/>
      <c r="D1634" s="499"/>
      <c r="E1634" s="567" t="s">
        <v>649</v>
      </c>
      <c r="F1634" s="564"/>
      <c r="G1634" s="564"/>
      <c r="H1634" s="443"/>
      <c r="I1634" s="443"/>
      <c r="J1634" s="443"/>
      <c r="K1634" s="122"/>
      <c r="L1634" s="432"/>
      <c r="M1634" s="432"/>
      <c r="N1634" s="432"/>
      <c r="O1634" s="432"/>
      <c r="P1634" s="432"/>
      <c r="Q1634" s="432"/>
      <c r="R1634" s="432"/>
      <c r="S1634" s="432"/>
      <c r="T1634" s="432"/>
      <c r="U1634" s="432"/>
      <c r="V1634" s="432"/>
      <c r="W1634" s="432"/>
      <c r="X1634" s="432"/>
      <c r="Y1634" s="432"/>
      <c r="Z1634" s="432"/>
    </row>
    <row r="1635">
      <c r="A1635" s="450">
        <v>45864.0</v>
      </c>
      <c r="B1635" s="489">
        <f>A1635</f>
        <v>45864</v>
      </c>
      <c r="C1635" s="449" t="s">
        <v>1142</v>
      </c>
      <c r="D1635" s="449" t="s">
        <v>134</v>
      </c>
      <c r="E1635" s="130" t="s">
        <v>164</v>
      </c>
      <c r="F1635" s="130"/>
      <c r="G1635" s="130"/>
      <c r="H1635" s="484">
        <f>SUM(G1635:G1636)</f>
        <v>0</v>
      </c>
      <c r="I1635" s="493" t="str">
        <f>IFS(H1635&gt;H1637,"W",H1635&lt;H1637,"L",H1635=H1637,"D")</f>
        <v>D</v>
      </c>
      <c r="J1635" s="459"/>
      <c r="K1635" s="122"/>
      <c r="L1635" s="432"/>
      <c r="M1635" s="432"/>
      <c r="N1635" s="432"/>
      <c r="O1635" s="432"/>
      <c r="P1635" s="432"/>
      <c r="Q1635" s="432"/>
      <c r="R1635" s="432"/>
      <c r="S1635" s="432"/>
      <c r="T1635" s="432"/>
      <c r="U1635" s="432"/>
      <c r="V1635" s="432"/>
      <c r="W1635" s="432"/>
      <c r="X1635" s="432"/>
      <c r="Y1635" s="432"/>
      <c r="Z1635" s="432"/>
    </row>
    <row r="1636">
      <c r="A1636" s="450">
        <v>45864.0</v>
      </c>
      <c r="B1636" s="440"/>
      <c r="C1636" s="440"/>
      <c r="D1636" s="499"/>
      <c r="E1636" s="564" t="s">
        <v>505</v>
      </c>
      <c r="F1636" s="564"/>
      <c r="G1636" s="564"/>
      <c r="H1636" s="443"/>
      <c r="I1636" s="443"/>
      <c r="J1636" s="443"/>
      <c r="K1636" s="122"/>
      <c r="L1636" s="432"/>
      <c r="M1636" s="432"/>
      <c r="N1636" s="432"/>
      <c r="O1636" s="432"/>
      <c r="P1636" s="432"/>
      <c r="Q1636" s="432"/>
      <c r="R1636" s="432"/>
      <c r="S1636" s="432"/>
      <c r="T1636" s="432"/>
      <c r="U1636" s="432"/>
      <c r="V1636" s="432"/>
      <c r="W1636" s="432"/>
      <c r="X1636" s="432"/>
      <c r="Y1636" s="432"/>
      <c r="Z1636" s="432"/>
    </row>
    <row r="1637">
      <c r="A1637" s="450">
        <v>45864.0</v>
      </c>
      <c r="B1637" s="440"/>
      <c r="C1637" s="440"/>
      <c r="D1637" s="449" t="s">
        <v>313</v>
      </c>
      <c r="E1637" s="171" t="s">
        <v>392</v>
      </c>
      <c r="F1637" s="130"/>
      <c r="G1637" s="130"/>
      <c r="H1637" s="484">
        <f>SUM(G1637:G1638)</f>
        <v>0</v>
      </c>
      <c r="I1637" s="493" t="str">
        <f>IFS(H1637&gt;H1635,"W",H1637&lt;H1635,"L",H1637=H1635,"D")</f>
        <v>D</v>
      </c>
      <c r="J1637" s="459"/>
      <c r="K1637" s="122"/>
      <c r="L1637" s="432"/>
      <c r="M1637" s="432"/>
      <c r="N1637" s="432"/>
      <c r="O1637" s="432"/>
      <c r="P1637" s="432"/>
      <c r="Q1637" s="432"/>
      <c r="R1637" s="432"/>
      <c r="S1637" s="432"/>
      <c r="T1637" s="432"/>
      <c r="U1637" s="432"/>
      <c r="V1637" s="432"/>
      <c r="W1637" s="432"/>
      <c r="X1637" s="432"/>
      <c r="Y1637" s="432"/>
      <c r="Z1637" s="432"/>
    </row>
    <row r="1638">
      <c r="A1638" s="450">
        <v>45864.0</v>
      </c>
      <c r="B1638" s="443"/>
      <c r="C1638" s="443"/>
      <c r="D1638" s="499"/>
      <c r="E1638" s="565" t="s">
        <v>363</v>
      </c>
      <c r="F1638" s="564"/>
      <c r="G1638" s="564"/>
      <c r="H1638" s="443"/>
      <c r="I1638" s="443"/>
      <c r="J1638" s="443"/>
      <c r="K1638" s="122"/>
      <c r="L1638" s="432"/>
      <c r="M1638" s="432"/>
      <c r="N1638" s="432"/>
      <c r="O1638" s="432"/>
      <c r="P1638" s="432"/>
      <c r="Q1638" s="432"/>
      <c r="R1638" s="432"/>
      <c r="S1638" s="432"/>
      <c r="T1638" s="432"/>
      <c r="U1638" s="432"/>
      <c r="V1638" s="432"/>
      <c r="W1638" s="432"/>
      <c r="X1638" s="432"/>
      <c r="Y1638" s="432"/>
      <c r="Z1638" s="432"/>
    </row>
    <row r="1639">
      <c r="A1639" s="450">
        <v>45864.0</v>
      </c>
      <c r="B1639" s="489">
        <f>A1639</f>
        <v>45864</v>
      </c>
      <c r="C1639" s="449" t="s">
        <v>1144</v>
      </c>
      <c r="D1639" s="449" t="s">
        <v>313</v>
      </c>
      <c r="E1639" s="171" t="s">
        <v>392</v>
      </c>
      <c r="F1639" s="130"/>
      <c r="G1639" s="130"/>
      <c r="H1639" s="484">
        <f>SUM(G1639:G1640)</f>
        <v>0</v>
      </c>
      <c r="I1639" s="493" t="str">
        <f>IFS(H1639&gt;H1641,"W",H1639&lt;H1641,"L",H1639=H1641,"D")</f>
        <v>D</v>
      </c>
      <c r="J1639" s="459"/>
      <c r="K1639" s="122"/>
      <c r="L1639" s="432"/>
      <c r="M1639" s="432"/>
      <c r="N1639" s="432"/>
      <c r="O1639" s="432"/>
      <c r="P1639" s="432"/>
      <c r="Q1639" s="432"/>
      <c r="R1639" s="432"/>
      <c r="S1639" s="432"/>
      <c r="T1639" s="432"/>
      <c r="U1639" s="432"/>
      <c r="V1639" s="432"/>
      <c r="W1639" s="432"/>
      <c r="X1639" s="432"/>
      <c r="Y1639" s="432"/>
      <c r="Z1639" s="432"/>
    </row>
    <row r="1640">
      <c r="A1640" s="450">
        <v>45864.0</v>
      </c>
      <c r="B1640" s="440"/>
      <c r="C1640" s="440"/>
      <c r="D1640" s="499"/>
      <c r="E1640" s="565" t="s">
        <v>363</v>
      </c>
      <c r="F1640" s="564"/>
      <c r="G1640" s="564"/>
      <c r="H1640" s="443"/>
      <c r="I1640" s="443"/>
      <c r="J1640" s="443"/>
      <c r="K1640" s="122"/>
      <c r="L1640" s="432"/>
      <c r="M1640" s="432"/>
      <c r="N1640" s="432"/>
      <c r="O1640" s="432"/>
      <c r="P1640" s="432"/>
      <c r="Q1640" s="432"/>
      <c r="R1640" s="432"/>
      <c r="S1640" s="432"/>
      <c r="T1640" s="432"/>
      <c r="U1640" s="432"/>
      <c r="V1640" s="432"/>
      <c r="W1640" s="432"/>
      <c r="X1640" s="432"/>
      <c r="Y1640" s="432"/>
      <c r="Z1640" s="432"/>
    </row>
    <row r="1641">
      <c r="A1641" s="450">
        <v>45864.0</v>
      </c>
      <c r="B1641" s="440"/>
      <c r="C1641" s="440"/>
      <c r="D1641" s="449" t="s">
        <v>313</v>
      </c>
      <c r="E1641" s="171" t="s">
        <v>392</v>
      </c>
      <c r="F1641" s="130"/>
      <c r="G1641" s="130"/>
      <c r="H1641" s="484">
        <f>SUM(G1641:G1642)</f>
        <v>0</v>
      </c>
      <c r="I1641" s="493" t="str">
        <f>IFS(H1641&gt;H1639,"W",H1641&lt;H1639,"L",H1641=H1639,"D")</f>
        <v>D</v>
      </c>
      <c r="J1641" s="459"/>
      <c r="K1641" s="122"/>
      <c r="L1641" s="432"/>
      <c r="M1641" s="432"/>
      <c r="N1641" s="432"/>
      <c r="O1641" s="432"/>
      <c r="P1641" s="432"/>
      <c r="Q1641" s="432"/>
      <c r="R1641" s="432"/>
      <c r="S1641" s="432"/>
      <c r="T1641" s="432"/>
      <c r="U1641" s="432"/>
      <c r="V1641" s="432"/>
      <c r="W1641" s="432"/>
      <c r="X1641" s="432"/>
      <c r="Y1641" s="432"/>
      <c r="Z1641" s="432"/>
    </row>
    <row r="1642">
      <c r="A1642" s="450">
        <v>45864.0</v>
      </c>
      <c r="B1642" s="443"/>
      <c r="C1642" s="443"/>
      <c r="D1642" s="499"/>
      <c r="E1642" s="565" t="s">
        <v>363</v>
      </c>
      <c r="F1642" s="564"/>
      <c r="G1642" s="564"/>
      <c r="H1642" s="443"/>
      <c r="I1642" s="443"/>
      <c r="J1642" s="443"/>
      <c r="K1642" s="122"/>
      <c r="L1642" s="432"/>
      <c r="M1642" s="432"/>
      <c r="N1642" s="432"/>
      <c r="O1642" s="432"/>
      <c r="P1642" s="432"/>
      <c r="Q1642" s="432"/>
      <c r="R1642" s="432"/>
      <c r="S1642" s="432"/>
      <c r="T1642" s="432"/>
      <c r="U1642" s="432"/>
      <c r="V1642" s="432"/>
      <c r="W1642" s="432"/>
      <c r="X1642" s="432"/>
      <c r="Y1642" s="432"/>
      <c r="Z1642" s="432"/>
    </row>
    <row r="1643">
      <c r="A1643" s="450">
        <v>45864.0</v>
      </c>
      <c r="B1643" s="489">
        <f>A1643</f>
        <v>45864</v>
      </c>
      <c r="C1643" s="449" t="s">
        <v>1147</v>
      </c>
      <c r="D1643" s="449" t="s">
        <v>292</v>
      </c>
      <c r="E1643" s="130" t="s">
        <v>569</v>
      </c>
      <c r="F1643" s="130"/>
      <c r="G1643" s="130"/>
      <c r="H1643" s="484">
        <f>SUM(G1643:G1644)</f>
        <v>0</v>
      </c>
      <c r="I1643" s="493" t="str">
        <f>IFS(H1643&gt;H1645,"W",H1643&lt;H1645,"L",H1643=H1645,"D")</f>
        <v>D</v>
      </c>
      <c r="J1643" s="459"/>
      <c r="K1643" s="122"/>
      <c r="L1643" s="432"/>
      <c r="M1643" s="432"/>
      <c r="N1643" s="432"/>
      <c r="O1643" s="432"/>
      <c r="P1643" s="432"/>
      <c r="Q1643" s="432"/>
      <c r="R1643" s="432"/>
      <c r="S1643" s="432"/>
      <c r="T1643" s="432"/>
      <c r="U1643" s="432"/>
      <c r="V1643" s="432"/>
      <c r="W1643" s="432"/>
      <c r="X1643" s="432"/>
      <c r="Y1643" s="432"/>
      <c r="Z1643" s="432"/>
    </row>
    <row r="1644">
      <c r="A1644" s="450">
        <v>45864.0</v>
      </c>
      <c r="B1644" s="440"/>
      <c r="C1644" s="440"/>
      <c r="D1644" s="499"/>
      <c r="E1644" s="564" t="s">
        <v>569</v>
      </c>
      <c r="F1644" s="564"/>
      <c r="G1644" s="564"/>
      <c r="H1644" s="443"/>
      <c r="I1644" s="443"/>
      <c r="J1644" s="443"/>
      <c r="K1644" s="122"/>
      <c r="L1644" s="432"/>
      <c r="M1644" s="432"/>
      <c r="N1644" s="432"/>
      <c r="O1644" s="432"/>
      <c r="P1644" s="432"/>
      <c r="Q1644" s="432"/>
      <c r="R1644" s="432"/>
      <c r="S1644" s="432"/>
      <c r="T1644" s="432"/>
      <c r="U1644" s="432"/>
      <c r="V1644" s="432"/>
      <c r="W1644" s="432"/>
      <c r="X1644" s="432"/>
      <c r="Y1644" s="432"/>
      <c r="Z1644" s="432"/>
    </row>
    <row r="1645">
      <c r="A1645" s="450">
        <v>45864.0</v>
      </c>
      <c r="B1645" s="440"/>
      <c r="C1645" s="440"/>
      <c r="D1645" s="449" t="s">
        <v>313</v>
      </c>
      <c r="E1645" s="171" t="s">
        <v>392</v>
      </c>
      <c r="F1645" s="130"/>
      <c r="G1645" s="130"/>
      <c r="H1645" s="484">
        <f>SUM(G1645:G1646)</f>
        <v>0</v>
      </c>
      <c r="I1645" s="493" t="str">
        <f>IFS(H1645&gt;H1643,"W",H1645&lt;H1643,"L",H1645=H1643,"D")</f>
        <v>D</v>
      </c>
      <c r="J1645" s="459"/>
      <c r="K1645" s="122"/>
      <c r="L1645" s="432"/>
      <c r="M1645" s="432"/>
      <c r="N1645" s="432"/>
      <c r="O1645" s="432"/>
      <c r="P1645" s="432"/>
      <c r="Q1645" s="432"/>
      <c r="R1645" s="432"/>
      <c r="S1645" s="432"/>
      <c r="T1645" s="432"/>
      <c r="U1645" s="432"/>
      <c r="V1645" s="432"/>
      <c r="W1645" s="432"/>
      <c r="X1645" s="432"/>
      <c r="Y1645" s="432"/>
      <c r="Z1645" s="432"/>
    </row>
    <row r="1646">
      <c r="A1646" s="450">
        <v>45864.0</v>
      </c>
      <c r="B1646" s="443"/>
      <c r="C1646" s="443"/>
      <c r="D1646" s="499"/>
      <c r="E1646" s="565" t="s">
        <v>363</v>
      </c>
      <c r="F1646" s="564"/>
      <c r="G1646" s="564"/>
      <c r="H1646" s="443"/>
      <c r="I1646" s="443"/>
      <c r="J1646" s="443"/>
      <c r="K1646" s="122"/>
      <c r="L1646" s="432"/>
      <c r="M1646" s="432"/>
      <c r="N1646" s="432"/>
      <c r="O1646" s="432"/>
      <c r="P1646" s="432"/>
      <c r="Q1646" s="432"/>
      <c r="R1646" s="432"/>
      <c r="S1646" s="432"/>
      <c r="T1646" s="432"/>
      <c r="U1646" s="432"/>
      <c r="V1646" s="432"/>
      <c r="W1646" s="432"/>
      <c r="X1646" s="432"/>
      <c r="Y1646" s="432"/>
      <c r="Z1646" s="432"/>
    </row>
    <row r="1647">
      <c r="A1647" s="450">
        <v>45864.0</v>
      </c>
      <c r="B1647" s="489">
        <f>A1647</f>
        <v>45864</v>
      </c>
      <c r="C1647" s="449" t="s">
        <v>1149</v>
      </c>
      <c r="D1647" s="449" t="s">
        <v>151</v>
      </c>
      <c r="E1647" s="130" t="s">
        <v>326</v>
      </c>
      <c r="F1647" s="130"/>
      <c r="G1647" s="130"/>
      <c r="H1647" s="484">
        <f>SUM(G1647:G1648)</f>
        <v>0</v>
      </c>
      <c r="I1647" s="493" t="str">
        <f>IFS(H1647&gt;H1649,"W",H1647&lt;H1649,"L",H1647=H1649,"D")</f>
        <v>D</v>
      </c>
      <c r="J1647" s="459"/>
      <c r="K1647" s="122"/>
      <c r="L1647" s="432"/>
      <c r="M1647" s="432"/>
      <c r="N1647" s="432"/>
      <c r="O1647" s="432"/>
      <c r="P1647" s="432"/>
      <c r="Q1647" s="432"/>
      <c r="R1647" s="432"/>
      <c r="S1647" s="432"/>
      <c r="T1647" s="432"/>
      <c r="U1647" s="432"/>
      <c r="V1647" s="432"/>
      <c r="W1647" s="432"/>
      <c r="X1647" s="432"/>
      <c r="Y1647" s="432"/>
      <c r="Z1647" s="432"/>
    </row>
    <row r="1648">
      <c r="A1648" s="450">
        <v>45864.0</v>
      </c>
      <c r="B1648" s="440"/>
      <c r="C1648" s="440"/>
      <c r="D1648" s="499"/>
      <c r="E1648" s="564" t="s">
        <v>326</v>
      </c>
      <c r="F1648" s="564"/>
      <c r="G1648" s="564"/>
      <c r="H1648" s="443"/>
      <c r="I1648" s="443"/>
      <c r="J1648" s="443"/>
      <c r="K1648" s="122"/>
      <c r="L1648" s="432"/>
      <c r="M1648" s="432"/>
      <c r="N1648" s="432"/>
      <c r="O1648" s="432"/>
      <c r="P1648" s="432"/>
      <c r="Q1648" s="432"/>
      <c r="R1648" s="432"/>
      <c r="S1648" s="432"/>
      <c r="T1648" s="432"/>
      <c r="U1648" s="432"/>
      <c r="V1648" s="432"/>
      <c r="W1648" s="432"/>
      <c r="X1648" s="432"/>
      <c r="Y1648" s="432"/>
      <c r="Z1648" s="432"/>
    </row>
    <row r="1649">
      <c r="A1649" s="450">
        <v>45864.0</v>
      </c>
      <c r="B1649" s="440"/>
      <c r="C1649" s="440"/>
      <c r="D1649" s="449" t="s">
        <v>144</v>
      </c>
      <c r="E1649" s="130" t="s">
        <v>336</v>
      </c>
      <c r="F1649" s="130"/>
      <c r="G1649" s="130"/>
      <c r="H1649" s="484">
        <f>SUM(G1649:G1650)</f>
        <v>0</v>
      </c>
      <c r="I1649" s="493" t="str">
        <f>IFS(H1649&gt;H1647,"W",H1649&lt;H1647,"L",H1649=H1647,"D")</f>
        <v>D</v>
      </c>
      <c r="J1649" s="459"/>
      <c r="K1649" s="122"/>
      <c r="L1649" s="432"/>
      <c r="M1649" s="432"/>
      <c r="N1649" s="432"/>
      <c r="O1649" s="432"/>
      <c r="P1649" s="432"/>
      <c r="Q1649" s="432"/>
      <c r="R1649" s="432"/>
      <c r="S1649" s="432"/>
      <c r="T1649" s="432"/>
      <c r="U1649" s="432"/>
      <c r="V1649" s="432"/>
      <c r="W1649" s="432"/>
      <c r="X1649" s="432"/>
      <c r="Y1649" s="432"/>
      <c r="Z1649" s="432"/>
    </row>
    <row r="1650">
      <c r="A1650" s="450">
        <v>45864.0</v>
      </c>
      <c r="B1650" s="443"/>
      <c r="C1650" s="443"/>
      <c r="D1650" s="499"/>
      <c r="E1650" s="564" t="s">
        <v>336</v>
      </c>
      <c r="F1650" s="564"/>
      <c r="G1650" s="564"/>
      <c r="H1650" s="443"/>
      <c r="I1650" s="443"/>
      <c r="J1650" s="443"/>
      <c r="K1650" s="122"/>
      <c r="L1650" s="432"/>
      <c r="M1650" s="432"/>
      <c r="N1650" s="432"/>
      <c r="O1650" s="432"/>
      <c r="P1650" s="432"/>
      <c r="Q1650" s="432"/>
      <c r="R1650" s="432"/>
      <c r="S1650" s="432"/>
      <c r="T1650" s="432"/>
      <c r="U1650" s="432"/>
      <c r="V1650" s="432"/>
      <c r="W1650" s="432"/>
      <c r="X1650" s="432"/>
      <c r="Y1650" s="432"/>
      <c r="Z1650" s="432"/>
    </row>
    <row r="1651">
      <c r="A1651" s="450">
        <v>45864.0</v>
      </c>
      <c r="B1651" s="489">
        <f>A1651</f>
        <v>45864</v>
      </c>
      <c r="C1651" s="449" t="s">
        <v>1152</v>
      </c>
      <c r="D1651" s="449" t="s">
        <v>155</v>
      </c>
      <c r="E1651" s="165" t="s">
        <v>496</v>
      </c>
      <c r="F1651" s="130"/>
      <c r="G1651" s="130"/>
      <c r="H1651" s="484">
        <f>SUM(G1651:G1652)</f>
        <v>0</v>
      </c>
      <c r="I1651" s="493" t="str">
        <f>IFS(H1651&gt;H1653,"W",H1651&lt;H1653,"L",H1651=H1653,"D")</f>
        <v>D</v>
      </c>
      <c r="J1651" s="459"/>
      <c r="K1651" s="122"/>
      <c r="L1651" s="432"/>
      <c r="M1651" s="432"/>
      <c r="N1651" s="432"/>
      <c r="O1651" s="432"/>
      <c r="P1651" s="432"/>
      <c r="Q1651" s="432"/>
      <c r="R1651" s="432"/>
      <c r="S1651" s="432"/>
      <c r="T1651" s="432"/>
      <c r="U1651" s="432"/>
      <c r="V1651" s="432"/>
      <c r="W1651" s="432"/>
      <c r="X1651" s="432"/>
      <c r="Y1651" s="432"/>
      <c r="Z1651" s="432"/>
    </row>
    <row r="1652">
      <c r="A1652" s="450">
        <v>45864.0</v>
      </c>
      <c r="B1652" s="440"/>
      <c r="C1652" s="440"/>
      <c r="D1652" s="499"/>
      <c r="E1652" s="165" t="s">
        <v>496</v>
      </c>
      <c r="F1652" s="564"/>
      <c r="G1652" s="564"/>
      <c r="H1652" s="443"/>
      <c r="I1652" s="443"/>
      <c r="J1652" s="443"/>
      <c r="K1652" s="122"/>
      <c r="L1652" s="432"/>
      <c r="M1652" s="432"/>
      <c r="N1652" s="432"/>
      <c r="O1652" s="432"/>
      <c r="P1652" s="432"/>
      <c r="Q1652" s="432"/>
      <c r="R1652" s="432"/>
      <c r="S1652" s="432"/>
      <c r="T1652" s="432"/>
      <c r="U1652" s="432"/>
      <c r="V1652" s="432"/>
      <c r="W1652" s="432"/>
      <c r="X1652" s="432"/>
      <c r="Y1652" s="432"/>
      <c r="Z1652" s="432"/>
    </row>
    <row r="1653">
      <c r="A1653" s="450">
        <v>45864.0</v>
      </c>
      <c r="B1653" s="440"/>
      <c r="C1653" s="440"/>
      <c r="D1653" s="449" t="s">
        <v>200</v>
      </c>
      <c r="E1653" s="165" t="s">
        <v>496</v>
      </c>
      <c r="F1653" s="130"/>
      <c r="G1653" s="130"/>
      <c r="H1653" s="484">
        <f>SUM(G1653:G1654)</f>
        <v>0</v>
      </c>
      <c r="I1653" s="493" t="str">
        <f>IFS(H1653&gt;H1651,"W",H1653&lt;H1651,"L",H1653=H1651,"D")</f>
        <v>D</v>
      </c>
      <c r="J1653" s="459"/>
      <c r="K1653" s="122"/>
      <c r="L1653" s="432"/>
      <c r="M1653" s="432"/>
      <c r="N1653" s="432"/>
      <c r="O1653" s="432"/>
      <c r="P1653" s="432"/>
      <c r="Q1653" s="432"/>
      <c r="R1653" s="432"/>
      <c r="S1653" s="432"/>
      <c r="T1653" s="432"/>
      <c r="U1653" s="432"/>
      <c r="V1653" s="432"/>
      <c r="W1653" s="432"/>
      <c r="X1653" s="432"/>
      <c r="Y1653" s="432"/>
      <c r="Z1653" s="432"/>
    </row>
    <row r="1654">
      <c r="A1654" s="450">
        <v>45864.0</v>
      </c>
      <c r="B1654" s="443"/>
      <c r="C1654" s="443"/>
      <c r="D1654" s="499"/>
      <c r="E1654" s="165" t="s">
        <v>496</v>
      </c>
      <c r="F1654" s="564"/>
      <c r="G1654" s="564"/>
      <c r="H1654" s="443"/>
      <c r="I1654" s="443"/>
      <c r="J1654" s="443"/>
      <c r="K1654" s="122"/>
      <c r="L1654" s="432"/>
      <c r="M1654" s="432"/>
      <c r="N1654" s="432"/>
      <c r="O1654" s="432"/>
      <c r="P1654" s="432"/>
      <c r="Q1654" s="432"/>
      <c r="R1654" s="432"/>
      <c r="S1654" s="432"/>
      <c r="T1654" s="432"/>
      <c r="U1654" s="432"/>
      <c r="V1654" s="432"/>
      <c r="W1654" s="432"/>
      <c r="X1654" s="432"/>
      <c r="Y1654" s="432"/>
      <c r="Z1654" s="432"/>
    </row>
    <row r="1655">
      <c r="A1655" s="450">
        <v>45864.0</v>
      </c>
      <c r="B1655" s="489">
        <f>A1655</f>
        <v>45864</v>
      </c>
      <c r="C1655" s="449" t="s">
        <v>1154</v>
      </c>
      <c r="D1655" s="449" t="s">
        <v>311</v>
      </c>
      <c r="E1655" s="216" t="s">
        <v>312</v>
      </c>
      <c r="F1655" s="130"/>
      <c r="G1655" s="130"/>
      <c r="H1655" s="484">
        <f>SUM(G1655:G1656)</f>
        <v>0</v>
      </c>
      <c r="I1655" s="493" t="str">
        <f>IFS(H1655&gt;H1657,"W",H1655&lt;H1657,"L",H1655=H1657,"D")</f>
        <v>D</v>
      </c>
      <c r="J1655" s="459"/>
      <c r="K1655" s="122"/>
      <c r="L1655" s="432"/>
      <c r="M1655" s="432"/>
      <c r="N1655" s="432"/>
      <c r="O1655" s="432"/>
      <c r="P1655" s="432"/>
      <c r="Q1655" s="432"/>
      <c r="R1655" s="432"/>
      <c r="S1655" s="432"/>
      <c r="T1655" s="432"/>
      <c r="U1655" s="432"/>
      <c r="V1655" s="432"/>
      <c r="W1655" s="432"/>
      <c r="X1655" s="432"/>
      <c r="Y1655" s="432"/>
      <c r="Z1655" s="432"/>
    </row>
    <row r="1656">
      <c r="A1656" s="450">
        <v>45864.0</v>
      </c>
      <c r="B1656" s="440"/>
      <c r="C1656" s="440"/>
      <c r="D1656" s="499"/>
      <c r="E1656" s="570" t="s">
        <v>410</v>
      </c>
      <c r="F1656" s="564"/>
      <c r="G1656" s="564"/>
      <c r="H1656" s="443"/>
      <c r="I1656" s="443"/>
      <c r="J1656" s="443"/>
      <c r="K1656" s="122"/>
      <c r="L1656" s="432"/>
      <c r="M1656" s="432"/>
      <c r="N1656" s="432"/>
      <c r="O1656" s="432"/>
      <c r="P1656" s="432"/>
      <c r="Q1656" s="432"/>
      <c r="R1656" s="432"/>
      <c r="S1656" s="432"/>
      <c r="T1656" s="432"/>
      <c r="U1656" s="432"/>
      <c r="V1656" s="432"/>
      <c r="W1656" s="432"/>
      <c r="X1656" s="432"/>
      <c r="Y1656" s="432"/>
      <c r="Z1656" s="432"/>
    </row>
    <row r="1657">
      <c r="A1657" s="450">
        <v>45864.0</v>
      </c>
      <c r="B1657" s="440"/>
      <c r="C1657" s="440"/>
      <c r="D1657" s="449" t="s">
        <v>170</v>
      </c>
      <c r="E1657" s="165" t="s">
        <v>496</v>
      </c>
      <c r="F1657" s="130"/>
      <c r="G1657" s="130"/>
      <c r="H1657" s="484">
        <f>SUM(G1657:G1658)</f>
        <v>0</v>
      </c>
      <c r="I1657" s="493" t="str">
        <f>IFS(H1657&gt;H1655,"W",H1657&lt;H1655,"L",H1657=H1655,"D")</f>
        <v>D</v>
      </c>
      <c r="J1657" s="459"/>
      <c r="K1657" s="122"/>
      <c r="L1657" s="432"/>
      <c r="M1657" s="432"/>
      <c r="N1657" s="432"/>
      <c r="O1657" s="432"/>
      <c r="P1657" s="432"/>
      <c r="Q1657" s="432"/>
      <c r="R1657" s="432"/>
      <c r="S1657" s="432"/>
      <c r="T1657" s="432"/>
      <c r="U1657" s="432"/>
      <c r="V1657" s="432"/>
      <c r="W1657" s="432"/>
      <c r="X1657" s="432"/>
      <c r="Y1657" s="432"/>
      <c r="Z1657" s="432"/>
    </row>
    <row r="1658">
      <c r="A1658" s="450">
        <v>45864.0</v>
      </c>
      <c r="B1658" s="443"/>
      <c r="C1658" s="443"/>
      <c r="D1658" s="499"/>
      <c r="E1658" s="165" t="s">
        <v>496</v>
      </c>
      <c r="F1658" s="564"/>
      <c r="G1658" s="564"/>
      <c r="H1658" s="443"/>
      <c r="I1658" s="443"/>
      <c r="J1658" s="443"/>
      <c r="K1658" s="122"/>
      <c r="L1658" s="432"/>
      <c r="M1658" s="432"/>
      <c r="N1658" s="432"/>
      <c r="O1658" s="432"/>
      <c r="P1658" s="432"/>
      <c r="Q1658" s="432"/>
      <c r="R1658" s="432"/>
      <c r="S1658" s="432"/>
      <c r="T1658" s="432"/>
      <c r="U1658" s="432"/>
      <c r="V1658" s="432"/>
      <c r="W1658" s="432"/>
      <c r="X1658" s="432"/>
      <c r="Y1658" s="432"/>
      <c r="Z1658" s="432"/>
    </row>
    <row r="1659">
      <c r="A1659" s="450">
        <v>45864.0</v>
      </c>
      <c r="B1659" s="489">
        <f>A1659</f>
        <v>45864</v>
      </c>
      <c r="C1659" s="449" t="s">
        <v>1157</v>
      </c>
      <c r="D1659" s="449" t="s">
        <v>313</v>
      </c>
      <c r="E1659" s="171" t="s">
        <v>392</v>
      </c>
      <c r="F1659" s="130"/>
      <c r="G1659" s="130"/>
      <c r="H1659" s="484">
        <f>SUM(G1659:G1660)</f>
        <v>0</v>
      </c>
      <c r="I1659" s="493" t="str">
        <f>IFS(H1659&gt;H1661,"W",H1659&lt;H1661,"L",H1659=H1661,"D")</f>
        <v>D</v>
      </c>
      <c r="J1659" s="459"/>
      <c r="K1659" s="122"/>
      <c r="L1659" s="432"/>
      <c r="M1659" s="432"/>
      <c r="N1659" s="432"/>
      <c r="O1659" s="432"/>
      <c r="P1659" s="432"/>
      <c r="Q1659" s="432"/>
      <c r="R1659" s="432"/>
      <c r="S1659" s="432"/>
      <c r="T1659" s="432"/>
      <c r="U1659" s="432"/>
      <c r="V1659" s="432"/>
      <c r="W1659" s="432"/>
      <c r="X1659" s="432"/>
      <c r="Y1659" s="432"/>
      <c r="Z1659" s="432"/>
    </row>
    <row r="1660">
      <c r="A1660" s="450">
        <v>45864.0</v>
      </c>
      <c r="B1660" s="440"/>
      <c r="C1660" s="440"/>
      <c r="D1660" s="499"/>
      <c r="E1660" s="565" t="s">
        <v>363</v>
      </c>
      <c r="F1660" s="564"/>
      <c r="G1660" s="564"/>
      <c r="H1660" s="443"/>
      <c r="I1660" s="443"/>
      <c r="J1660" s="443"/>
      <c r="K1660" s="122"/>
      <c r="L1660" s="432"/>
      <c r="M1660" s="432"/>
      <c r="N1660" s="432"/>
      <c r="O1660" s="432"/>
      <c r="P1660" s="432"/>
      <c r="Q1660" s="432"/>
      <c r="R1660" s="432"/>
      <c r="S1660" s="432"/>
      <c r="T1660" s="432"/>
      <c r="U1660" s="432"/>
      <c r="V1660" s="432"/>
      <c r="W1660" s="432"/>
      <c r="X1660" s="432"/>
      <c r="Y1660" s="432"/>
      <c r="Z1660" s="432"/>
    </row>
    <row r="1661">
      <c r="A1661" s="450">
        <v>45864.0</v>
      </c>
      <c r="B1661" s="440"/>
      <c r="C1661" s="440"/>
      <c r="D1661" s="449" t="s">
        <v>134</v>
      </c>
      <c r="E1661" s="130" t="s">
        <v>226</v>
      </c>
      <c r="F1661" s="130"/>
      <c r="G1661" s="130"/>
      <c r="H1661" s="484">
        <f>SUM(G1661:G1662)</f>
        <v>0</v>
      </c>
      <c r="I1661" s="493" t="str">
        <f>IFS(H1661&gt;H1659,"W",H1661&lt;H1659,"L",H1661=H1659,"D")</f>
        <v>D</v>
      </c>
      <c r="J1661" s="459"/>
      <c r="K1661" s="122"/>
      <c r="L1661" s="432"/>
      <c r="M1661" s="432"/>
      <c r="N1661" s="432"/>
      <c r="O1661" s="432"/>
      <c r="P1661" s="432"/>
      <c r="Q1661" s="432"/>
      <c r="R1661" s="432"/>
      <c r="S1661" s="432"/>
      <c r="T1661" s="432"/>
      <c r="U1661" s="432"/>
      <c r="V1661" s="432"/>
      <c r="W1661" s="432"/>
      <c r="X1661" s="432"/>
      <c r="Y1661" s="432"/>
      <c r="Z1661" s="432"/>
    </row>
    <row r="1662">
      <c r="A1662" s="450">
        <v>45864.0</v>
      </c>
      <c r="B1662" s="443"/>
      <c r="C1662" s="443"/>
      <c r="D1662" s="499"/>
      <c r="E1662" s="564" t="s">
        <v>226</v>
      </c>
      <c r="F1662" s="564"/>
      <c r="G1662" s="564"/>
      <c r="H1662" s="443"/>
      <c r="I1662" s="443"/>
      <c r="J1662" s="443"/>
      <c r="K1662" s="122"/>
      <c r="L1662" s="432"/>
      <c r="M1662" s="432"/>
      <c r="N1662" s="432"/>
      <c r="O1662" s="432"/>
      <c r="P1662" s="432"/>
      <c r="Q1662" s="432"/>
      <c r="R1662" s="432"/>
      <c r="S1662" s="432"/>
      <c r="T1662" s="432"/>
      <c r="U1662" s="432"/>
      <c r="V1662" s="432"/>
      <c r="W1662" s="432"/>
      <c r="X1662" s="432"/>
      <c r="Y1662" s="432"/>
      <c r="Z1662" s="432"/>
    </row>
    <row r="1663">
      <c r="A1663" s="450">
        <v>45864.0</v>
      </c>
      <c r="B1663" s="489">
        <f>A1663</f>
        <v>45864</v>
      </c>
      <c r="C1663" s="449" t="s">
        <v>1160</v>
      </c>
      <c r="D1663" s="449" t="s">
        <v>174</v>
      </c>
      <c r="E1663" s="207" t="s">
        <v>251</v>
      </c>
      <c r="F1663" s="130"/>
      <c r="G1663" s="130"/>
      <c r="H1663" s="484">
        <f>SUM(G1663:G1664)</f>
        <v>0</v>
      </c>
      <c r="I1663" s="493" t="str">
        <f>IFS(H1663&gt;H1665,"W",H1663&lt;H1665,"L",H1663=H1665,"D")</f>
        <v>D</v>
      </c>
      <c r="J1663" s="459"/>
      <c r="K1663" s="122"/>
      <c r="L1663" s="432"/>
      <c r="M1663" s="432"/>
      <c r="N1663" s="432"/>
      <c r="O1663" s="432"/>
      <c r="P1663" s="432"/>
      <c r="Q1663" s="432"/>
      <c r="R1663" s="432"/>
      <c r="S1663" s="432"/>
      <c r="T1663" s="432"/>
      <c r="U1663" s="432"/>
      <c r="V1663" s="432"/>
      <c r="W1663" s="432"/>
      <c r="X1663" s="432"/>
      <c r="Y1663" s="432"/>
      <c r="Z1663" s="432"/>
    </row>
    <row r="1664">
      <c r="A1664" s="450">
        <v>45864.0</v>
      </c>
      <c r="B1664" s="440"/>
      <c r="C1664" s="440"/>
      <c r="D1664" s="499"/>
      <c r="E1664" s="207" t="s">
        <v>556</v>
      </c>
      <c r="F1664" s="564"/>
      <c r="G1664" s="564"/>
      <c r="H1664" s="443"/>
      <c r="I1664" s="443"/>
      <c r="J1664" s="443"/>
      <c r="K1664" s="122"/>
      <c r="L1664" s="432"/>
      <c r="M1664" s="432"/>
      <c r="N1664" s="432"/>
      <c r="O1664" s="432"/>
      <c r="P1664" s="432"/>
      <c r="Q1664" s="432"/>
      <c r="R1664" s="432"/>
      <c r="S1664" s="432"/>
      <c r="T1664" s="432"/>
      <c r="U1664" s="432"/>
      <c r="V1664" s="432"/>
      <c r="W1664" s="432"/>
      <c r="X1664" s="432"/>
      <c r="Y1664" s="432"/>
      <c r="Z1664" s="432"/>
    </row>
    <row r="1665">
      <c r="A1665" s="450">
        <v>45864.0</v>
      </c>
      <c r="B1665" s="440"/>
      <c r="C1665" s="440"/>
      <c r="D1665" s="449" t="s">
        <v>174</v>
      </c>
      <c r="E1665" s="207" t="s">
        <v>176</v>
      </c>
      <c r="F1665" s="130"/>
      <c r="G1665" s="130"/>
      <c r="H1665" s="484">
        <f>SUM(G1665:G1666)</f>
        <v>0</v>
      </c>
      <c r="I1665" s="493" t="str">
        <f>IFS(H1665&gt;H1663,"W",H1665&lt;H1663,"L",H1665=H1663,"D")</f>
        <v>D</v>
      </c>
      <c r="J1665" s="459"/>
      <c r="K1665" s="122"/>
      <c r="L1665" s="432"/>
      <c r="M1665" s="432"/>
      <c r="N1665" s="432"/>
      <c r="O1665" s="432"/>
      <c r="P1665" s="432"/>
      <c r="Q1665" s="432"/>
      <c r="R1665" s="432"/>
      <c r="S1665" s="432"/>
      <c r="T1665" s="432"/>
      <c r="U1665" s="432"/>
      <c r="V1665" s="432"/>
      <c r="W1665" s="432"/>
      <c r="X1665" s="432"/>
      <c r="Y1665" s="432"/>
      <c r="Z1665" s="432"/>
    </row>
    <row r="1666">
      <c r="A1666" s="450">
        <v>45864.0</v>
      </c>
      <c r="B1666" s="443"/>
      <c r="C1666" s="443"/>
      <c r="D1666" s="499"/>
      <c r="E1666" s="207" t="s">
        <v>563</v>
      </c>
      <c r="F1666" s="564"/>
      <c r="G1666" s="564"/>
      <c r="H1666" s="443"/>
      <c r="I1666" s="443"/>
      <c r="J1666" s="443"/>
      <c r="K1666" s="122"/>
      <c r="L1666" s="432"/>
      <c r="M1666" s="432"/>
      <c r="N1666" s="432"/>
      <c r="O1666" s="432"/>
      <c r="P1666" s="432"/>
      <c r="Q1666" s="432"/>
      <c r="R1666" s="432"/>
      <c r="S1666" s="432"/>
      <c r="T1666" s="432"/>
      <c r="U1666" s="432"/>
      <c r="V1666" s="432"/>
      <c r="W1666" s="432"/>
      <c r="X1666" s="432"/>
      <c r="Y1666" s="432"/>
      <c r="Z1666" s="432"/>
    </row>
    <row r="1667">
      <c r="A1667" s="450">
        <v>45864.0</v>
      </c>
      <c r="B1667" s="489">
        <f>A1667</f>
        <v>45864</v>
      </c>
      <c r="C1667" s="449" t="s">
        <v>1161</v>
      </c>
      <c r="D1667" s="449" t="s">
        <v>149</v>
      </c>
      <c r="E1667" s="174" t="s">
        <v>526</v>
      </c>
      <c r="F1667" s="130"/>
      <c r="G1667" s="130"/>
      <c r="H1667" s="484">
        <f>SUM(G1667:G1668)</f>
        <v>0</v>
      </c>
      <c r="I1667" s="493" t="str">
        <f>IFS(H1667&gt;H1669,"W",H1667&lt;H1669,"L",H1667=H1669,"D")</f>
        <v>D</v>
      </c>
      <c r="J1667" s="459"/>
      <c r="K1667" s="122"/>
      <c r="L1667" s="432"/>
      <c r="M1667" s="432"/>
      <c r="N1667" s="432"/>
      <c r="O1667" s="432"/>
      <c r="P1667" s="432"/>
      <c r="Q1667" s="432"/>
      <c r="R1667" s="432"/>
      <c r="S1667" s="432"/>
      <c r="T1667" s="432"/>
      <c r="U1667" s="432"/>
      <c r="V1667" s="432"/>
      <c r="W1667" s="432"/>
      <c r="X1667" s="432"/>
      <c r="Y1667" s="432"/>
      <c r="Z1667" s="432"/>
    </row>
    <row r="1668">
      <c r="A1668" s="450">
        <v>45864.0</v>
      </c>
      <c r="B1668" s="440"/>
      <c r="C1668" s="440"/>
      <c r="D1668" s="499"/>
      <c r="E1668" s="568" t="s">
        <v>1076</v>
      </c>
      <c r="F1668" s="564"/>
      <c r="G1668" s="564"/>
      <c r="H1668" s="443"/>
      <c r="I1668" s="443"/>
      <c r="J1668" s="443"/>
      <c r="K1668" s="122"/>
      <c r="L1668" s="432"/>
      <c r="M1668" s="432"/>
      <c r="N1668" s="432"/>
      <c r="O1668" s="432"/>
      <c r="P1668" s="432"/>
      <c r="Q1668" s="432"/>
      <c r="R1668" s="432"/>
      <c r="S1668" s="432"/>
      <c r="T1668" s="432"/>
      <c r="U1668" s="432"/>
      <c r="V1668" s="432"/>
      <c r="W1668" s="432"/>
      <c r="X1668" s="432"/>
      <c r="Y1668" s="432"/>
      <c r="Z1668" s="432"/>
    </row>
    <row r="1669">
      <c r="A1669" s="450">
        <v>45864.0</v>
      </c>
      <c r="B1669" s="440"/>
      <c r="C1669" s="440"/>
      <c r="D1669" s="449" t="s">
        <v>205</v>
      </c>
      <c r="E1669" s="130" t="s">
        <v>206</v>
      </c>
      <c r="F1669" s="130"/>
      <c r="G1669" s="130"/>
      <c r="H1669" s="484">
        <f>SUM(G1669:G1670)</f>
        <v>0</v>
      </c>
      <c r="I1669" s="493" t="str">
        <f>IFS(H1669&gt;H1667,"W",H1669&lt;H1667,"L",H1669=H1667,"D")</f>
        <v>D</v>
      </c>
      <c r="J1669" s="459"/>
      <c r="K1669" s="122"/>
      <c r="L1669" s="432"/>
      <c r="M1669" s="432"/>
      <c r="N1669" s="432"/>
      <c r="O1669" s="432"/>
      <c r="P1669" s="432"/>
      <c r="Q1669" s="432"/>
      <c r="R1669" s="432"/>
      <c r="S1669" s="432"/>
      <c r="T1669" s="432"/>
      <c r="U1669" s="432"/>
      <c r="V1669" s="432"/>
      <c r="W1669" s="432"/>
      <c r="X1669" s="432"/>
      <c r="Y1669" s="432"/>
      <c r="Z1669" s="432"/>
    </row>
    <row r="1670">
      <c r="A1670" s="450">
        <v>45864.0</v>
      </c>
      <c r="B1670" s="443"/>
      <c r="C1670" s="443"/>
      <c r="D1670" s="499"/>
      <c r="E1670" s="564">
        <v>8.2914406E8</v>
      </c>
      <c r="F1670" s="564"/>
      <c r="G1670" s="564"/>
      <c r="H1670" s="443"/>
      <c r="I1670" s="443"/>
      <c r="J1670" s="443"/>
      <c r="K1670" s="122"/>
      <c r="L1670" s="432"/>
      <c r="M1670" s="432"/>
      <c r="N1670" s="432"/>
      <c r="O1670" s="432"/>
      <c r="P1670" s="432"/>
      <c r="Q1670" s="432"/>
      <c r="R1670" s="432"/>
      <c r="S1670" s="432"/>
      <c r="T1670" s="432"/>
      <c r="U1670" s="432"/>
      <c r="V1670" s="432"/>
      <c r="W1670" s="432"/>
      <c r="X1670" s="432"/>
      <c r="Y1670" s="432"/>
      <c r="Z1670" s="432"/>
    </row>
    <row r="1671">
      <c r="A1671" s="450">
        <v>45864.0</v>
      </c>
      <c r="B1671" s="489">
        <f>A1671</f>
        <v>45864</v>
      </c>
      <c r="C1671" s="449" t="s">
        <v>1163</v>
      </c>
      <c r="D1671" s="449" t="s">
        <v>313</v>
      </c>
      <c r="E1671" s="171" t="s">
        <v>392</v>
      </c>
      <c r="F1671" s="130"/>
      <c r="G1671" s="130"/>
      <c r="H1671" s="484">
        <f>SUM(G1671:G1672)</f>
        <v>0</v>
      </c>
      <c r="I1671" s="493" t="str">
        <f>IFS(H1671&gt;H1673,"W",H1671&lt;H1673,"L",H1671=H1673,"D")</f>
        <v>D</v>
      </c>
      <c r="J1671" s="459"/>
      <c r="K1671" s="122"/>
      <c r="L1671" s="432"/>
      <c r="M1671" s="432"/>
      <c r="N1671" s="432"/>
      <c r="O1671" s="432"/>
      <c r="P1671" s="432"/>
      <c r="Q1671" s="432"/>
      <c r="R1671" s="432"/>
      <c r="S1671" s="432"/>
      <c r="T1671" s="432"/>
      <c r="U1671" s="432"/>
      <c r="V1671" s="432"/>
      <c r="W1671" s="432"/>
      <c r="X1671" s="432"/>
      <c r="Y1671" s="432"/>
      <c r="Z1671" s="432"/>
    </row>
    <row r="1672">
      <c r="A1672" s="450">
        <v>45864.0</v>
      </c>
      <c r="B1672" s="440"/>
      <c r="C1672" s="440"/>
      <c r="D1672" s="499"/>
      <c r="E1672" s="565" t="s">
        <v>363</v>
      </c>
      <c r="F1672" s="564"/>
      <c r="G1672" s="564"/>
      <c r="H1672" s="443"/>
      <c r="I1672" s="443"/>
      <c r="J1672" s="443"/>
      <c r="K1672" s="122"/>
      <c r="L1672" s="432"/>
      <c r="M1672" s="432"/>
      <c r="N1672" s="432"/>
      <c r="O1672" s="432"/>
      <c r="P1672" s="432"/>
      <c r="Q1672" s="432"/>
      <c r="R1672" s="432"/>
      <c r="S1672" s="432"/>
      <c r="T1672" s="432"/>
      <c r="U1672" s="432"/>
      <c r="V1672" s="432"/>
      <c r="W1672" s="432"/>
      <c r="X1672" s="432"/>
      <c r="Y1672" s="432"/>
      <c r="Z1672" s="432"/>
    </row>
    <row r="1673">
      <c r="A1673" s="450">
        <v>45864.0</v>
      </c>
      <c r="B1673" s="440"/>
      <c r="C1673" s="440"/>
      <c r="D1673" s="449" t="s">
        <v>427</v>
      </c>
      <c r="E1673" s="130" t="s">
        <v>693</v>
      </c>
      <c r="F1673" s="130"/>
      <c r="G1673" s="130"/>
      <c r="H1673" s="484">
        <f>SUM(G1673:G1674)</f>
        <v>0</v>
      </c>
      <c r="I1673" s="493" t="str">
        <f>IFS(H1673&gt;H1671,"W",H1673&lt;H1671,"L",H1673=H1671,"D")</f>
        <v>D</v>
      </c>
      <c r="J1673" s="459"/>
      <c r="K1673" s="122"/>
      <c r="L1673" s="432"/>
      <c r="M1673" s="432"/>
      <c r="N1673" s="432"/>
      <c r="O1673" s="432"/>
      <c r="P1673" s="432"/>
      <c r="Q1673" s="432"/>
      <c r="R1673" s="432"/>
      <c r="S1673" s="432"/>
      <c r="T1673" s="432"/>
      <c r="U1673" s="432"/>
      <c r="V1673" s="432"/>
      <c r="W1673" s="432"/>
      <c r="X1673" s="432"/>
      <c r="Y1673" s="432"/>
      <c r="Z1673" s="432"/>
    </row>
    <row r="1674">
      <c r="A1674" s="450">
        <v>45864.0</v>
      </c>
      <c r="B1674" s="443"/>
      <c r="C1674" s="443"/>
      <c r="D1674" s="499"/>
      <c r="E1674" s="564" t="s">
        <v>693</v>
      </c>
      <c r="F1674" s="564"/>
      <c r="G1674" s="564"/>
      <c r="H1674" s="443"/>
      <c r="I1674" s="443"/>
      <c r="J1674" s="443"/>
      <c r="K1674" s="122"/>
      <c r="L1674" s="432"/>
      <c r="M1674" s="432"/>
      <c r="N1674" s="432"/>
      <c r="O1674" s="432"/>
      <c r="P1674" s="432"/>
      <c r="Q1674" s="432"/>
      <c r="R1674" s="432"/>
      <c r="S1674" s="432"/>
      <c r="T1674" s="432"/>
      <c r="U1674" s="432"/>
      <c r="V1674" s="432"/>
      <c r="W1674" s="432"/>
      <c r="X1674" s="432"/>
      <c r="Y1674" s="432"/>
      <c r="Z1674" s="432"/>
    </row>
    <row r="1675">
      <c r="A1675" s="450">
        <v>45864.0</v>
      </c>
      <c r="B1675" s="489">
        <f>A1675</f>
        <v>45864</v>
      </c>
      <c r="C1675" s="449" t="s">
        <v>1166</v>
      </c>
      <c r="D1675" s="449" t="s">
        <v>197</v>
      </c>
      <c r="E1675" s="130" t="s">
        <v>447</v>
      </c>
      <c r="F1675" s="130"/>
      <c r="G1675" s="130"/>
      <c r="H1675" s="484">
        <f>SUM(G1675:G1676)</f>
        <v>0</v>
      </c>
      <c r="I1675" s="493" t="str">
        <f>IFS(H1675&gt;H1677,"W",H1675&lt;H1677,"L",H1675=H1677,"D")</f>
        <v>D</v>
      </c>
      <c r="J1675" s="459"/>
      <c r="K1675" s="122"/>
      <c r="L1675" s="432"/>
      <c r="M1675" s="432"/>
      <c r="N1675" s="432"/>
      <c r="O1675" s="432"/>
      <c r="P1675" s="432"/>
      <c r="Q1675" s="432"/>
      <c r="R1675" s="432"/>
      <c r="S1675" s="432"/>
      <c r="T1675" s="432"/>
      <c r="U1675" s="432"/>
      <c r="V1675" s="432"/>
      <c r="W1675" s="432"/>
      <c r="X1675" s="432"/>
      <c r="Y1675" s="432"/>
      <c r="Z1675" s="432"/>
    </row>
    <row r="1676">
      <c r="A1676" s="450">
        <v>45864.0</v>
      </c>
      <c r="B1676" s="440"/>
      <c r="C1676" s="440"/>
      <c r="D1676" s="499"/>
      <c r="E1676" s="564" t="s">
        <v>447</v>
      </c>
      <c r="F1676" s="564"/>
      <c r="G1676" s="564"/>
      <c r="H1676" s="443"/>
      <c r="I1676" s="443"/>
      <c r="J1676" s="443"/>
      <c r="K1676" s="122"/>
      <c r="L1676" s="432"/>
      <c r="M1676" s="432"/>
      <c r="N1676" s="432"/>
      <c r="O1676" s="432"/>
      <c r="P1676" s="432"/>
      <c r="Q1676" s="432"/>
      <c r="R1676" s="432"/>
      <c r="S1676" s="432"/>
      <c r="T1676" s="432"/>
      <c r="U1676" s="432"/>
      <c r="V1676" s="432"/>
      <c r="W1676" s="432"/>
      <c r="X1676" s="432"/>
      <c r="Y1676" s="432"/>
      <c r="Z1676" s="432"/>
    </row>
    <row r="1677">
      <c r="A1677" s="450">
        <v>45864.0</v>
      </c>
      <c r="B1677" s="440"/>
      <c r="C1677" s="440"/>
      <c r="D1677" s="449" t="s">
        <v>127</v>
      </c>
      <c r="E1677" s="130" t="s">
        <v>350</v>
      </c>
      <c r="F1677" s="130"/>
      <c r="G1677" s="130"/>
      <c r="H1677" s="484">
        <f>SUM(G1677:G1678)</f>
        <v>0</v>
      </c>
      <c r="I1677" s="493" t="str">
        <f>IFS(H1677&gt;H1675,"W",H1677&lt;H1675,"L",H1677=H1675,"D")</f>
        <v>D</v>
      </c>
      <c r="J1677" s="459"/>
      <c r="K1677" s="122"/>
      <c r="L1677" s="432"/>
      <c r="M1677" s="432"/>
      <c r="N1677" s="432"/>
      <c r="O1677" s="432"/>
      <c r="P1677" s="432"/>
      <c r="Q1677" s="432"/>
      <c r="R1677" s="432"/>
      <c r="S1677" s="432"/>
      <c r="T1677" s="432"/>
      <c r="U1677" s="432"/>
      <c r="V1677" s="432"/>
      <c r="W1677" s="432"/>
      <c r="X1677" s="432"/>
      <c r="Y1677" s="432"/>
      <c r="Z1677" s="432"/>
    </row>
    <row r="1678">
      <c r="A1678" s="450">
        <v>45864.0</v>
      </c>
      <c r="B1678" s="443"/>
      <c r="C1678" s="443"/>
      <c r="D1678" s="499"/>
      <c r="E1678" s="564" t="s">
        <v>350</v>
      </c>
      <c r="F1678" s="564"/>
      <c r="G1678" s="564"/>
      <c r="H1678" s="443"/>
      <c r="I1678" s="443"/>
      <c r="J1678" s="443"/>
      <c r="K1678" s="122"/>
      <c r="L1678" s="432"/>
      <c r="M1678" s="432"/>
      <c r="N1678" s="432"/>
      <c r="O1678" s="432"/>
      <c r="P1678" s="432"/>
      <c r="Q1678" s="432"/>
      <c r="R1678" s="432"/>
      <c r="S1678" s="432"/>
      <c r="T1678" s="432"/>
      <c r="U1678" s="432"/>
      <c r="V1678" s="432"/>
      <c r="W1678" s="432"/>
      <c r="X1678" s="432"/>
      <c r="Y1678" s="432"/>
      <c r="Z1678" s="432"/>
    </row>
    <row r="1679">
      <c r="A1679" s="450">
        <v>45864.0</v>
      </c>
      <c r="B1679" s="489">
        <f>A1679</f>
        <v>45864</v>
      </c>
      <c r="C1679" s="449" t="s">
        <v>1170</v>
      </c>
      <c r="D1679" s="449" t="s">
        <v>255</v>
      </c>
      <c r="E1679" s="130" t="s">
        <v>142</v>
      </c>
      <c r="F1679" s="130"/>
      <c r="G1679" s="130"/>
      <c r="H1679" s="484">
        <f>SUM(G1679:G1680)</f>
        <v>0</v>
      </c>
      <c r="I1679" s="493" t="str">
        <f>IFS(H1679&gt;H1681,"W",H1679&lt;H1681,"L",H1679=H1681,"D")</f>
        <v>D</v>
      </c>
      <c r="J1679" s="459"/>
      <c r="K1679" s="122"/>
      <c r="L1679" s="432"/>
      <c r="M1679" s="432"/>
      <c r="N1679" s="432"/>
      <c r="O1679" s="432"/>
      <c r="P1679" s="432"/>
      <c r="Q1679" s="432"/>
      <c r="R1679" s="432"/>
      <c r="S1679" s="432"/>
      <c r="T1679" s="432"/>
      <c r="U1679" s="432"/>
      <c r="V1679" s="432"/>
      <c r="W1679" s="432"/>
      <c r="X1679" s="432"/>
      <c r="Y1679" s="432"/>
      <c r="Z1679" s="432"/>
    </row>
    <row r="1680">
      <c r="A1680" s="450">
        <v>45864.0</v>
      </c>
      <c r="B1680" s="440"/>
      <c r="C1680" s="440"/>
      <c r="D1680" s="499"/>
      <c r="E1680" s="564" t="s">
        <v>142</v>
      </c>
      <c r="F1680" s="564"/>
      <c r="G1680" s="564"/>
      <c r="H1680" s="443"/>
      <c r="I1680" s="443"/>
      <c r="J1680" s="443"/>
      <c r="K1680" s="122"/>
      <c r="L1680" s="432"/>
      <c r="M1680" s="432"/>
      <c r="N1680" s="432"/>
      <c r="O1680" s="432"/>
      <c r="P1680" s="432"/>
      <c r="Q1680" s="432"/>
      <c r="R1680" s="432"/>
      <c r="S1680" s="432"/>
      <c r="T1680" s="432"/>
      <c r="U1680" s="432"/>
      <c r="V1680" s="432"/>
      <c r="W1680" s="432"/>
      <c r="X1680" s="432"/>
      <c r="Y1680" s="432"/>
      <c r="Z1680" s="432"/>
    </row>
    <row r="1681">
      <c r="A1681" s="450">
        <v>45864.0</v>
      </c>
      <c r="B1681" s="440"/>
      <c r="C1681" s="440"/>
      <c r="D1681" s="449" t="s">
        <v>183</v>
      </c>
      <c r="E1681" s="165" t="s">
        <v>496</v>
      </c>
      <c r="F1681" s="130"/>
      <c r="G1681" s="130"/>
      <c r="H1681" s="484">
        <f>SUM(G1681:G1682)</f>
        <v>0</v>
      </c>
      <c r="I1681" s="493" t="str">
        <f>IFS(H1681&gt;H1679,"W",H1681&lt;H1679,"L",H1681=H1679,"D")</f>
        <v>D</v>
      </c>
      <c r="J1681" s="459"/>
      <c r="K1681" s="122"/>
      <c r="L1681" s="432"/>
      <c r="M1681" s="432"/>
      <c r="N1681" s="432"/>
      <c r="O1681" s="432"/>
      <c r="P1681" s="432"/>
      <c r="Q1681" s="432"/>
      <c r="R1681" s="432"/>
      <c r="S1681" s="432"/>
      <c r="T1681" s="432"/>
      <c r="U1681" s="432"/>
      <c r="V1681" s="432"/>
      <c r="W1681" s="432"/>
      <c r="X1681" s="432"/>
      <c r="Y1681" s="432"/>
      <c r="Z1681" s="432"/>
    </row>
    <row r="1682">
      <c r="A1682" s="450">
        <v>45864.0</v>
      </c>
      <c r="B1682" s="443"/>
      <c r="C1682" s="443"/>
      <c r="D1682" s="499"/>
      <c r="E1682" s="165" t="s">
        <v>496</v>
      </c>
      <c r="F1682" s="564"/>
      <c r="G1682" s="564"/>
      <c r="H1682" s="443"/>
      <c r="I1682" s="443"/>
      <c r="J1682" s="443"/>
      <c r="K1682" s="122"/>
      <c r="L1682" s="432"/>
      <c r="M1682" s="432"/>
      <c r="N1682" s="432"/>
      <c r="O1682" s="432"/>
      <c r="P1682" s="432"/>
      <c r="Q1682" s="432"/>
      <c r="R1682" s="432"/>
      <c r="S1682" s="432"/>
      <c r="T1682" s="432"/>
      <c r="U1682" s="432"/>
      <c r="V1682" s="432"/>
      <c r="W1682" s="432"/>
      <c r="X1682" s="432"/>
      <c r="Y1682" s="432"/>
      <c r="Z1682" s="432"/>
    </row>
    <row r="1683">
      <c r="A1683" s="450">
        <v>45864.0</v>
      </c>
      <c r="B1683" s="489">
        <f>A1683</f>
        <v>45864</v>
      </c>
      <c r="C1683" s="449" t="s">
        <v>1172</v>
      </c>
      <c r="D1683" s="449" t="s">
        <v>191</v>
      </c>
      <c r="E1683" s="567" t="s">
        <v>551</v>
      </c>
      <c r="F1683" s="130"/>
      <c r="G1683" s="130"/>
      <c r="H1683" s="484">
        <f>SUM(G1683:G1684)</f>
        <v>0</v>
      </c>
      <c r="I1683" s="493" t="str">
        <f>IFS(H1683&gt;H1685,"W",H1683&lt;H1685,"L",H1683=H1685,"D")</f>
        <v>D</v>
      </c>
      <c r="J1683" s="459"/>
      <c r="K1683" s="122"/>
      <c r="L1683" s="432"/>
      <c r="M1683" s="432"/>
      <c r="N1683" s="432"/>
      <c r="O1683" s="432"/>
      <c r="P1683" s="432"/>
      <c r="Q1683" s="432"/>
      <c r="R1683" s="432"/>
      <c r="S1683" s="432"/>
      <c r="T1683" s="432"/>
      <c r="U1683" s="432"/>
      <c r="V1683" s="432"/>
      <c r="W1683" s="432"/>
      <c r="X1683" s="432"/>
      <c r="Y1683" s="432"/>
      <c r="Z1683" s="432"/>
    </row>
    <row r="1684">
      <c r="A1684" s="450">
        <v>45864.0</v>
      </c>
      <c r="B1684" s="440"/>
      <c r="C1684" s="440"/>
      <c r="D1684" s="499"/>
      <c r="E1684" s="567" t="s">
        <v>722</v>
      </c>
      <c r="F1684" s="564"/>
      <c r="G1684" s="564"/>
      <c r="H1684" s="443"/>
      <c r="I1684" s="443"/>
      <c r="J1684" s="443"/>
      <c r="K1684" s="122"/>
      <c r="L1684" s="432"/>
      <c r="M1684" s="432"/>
      <c r="N1684" s="432"/>
      <c r="O1684" s="432"/>
      <c r="P1684" s="432"/>
      <c r="Q1684" s="432"/>
      <c r="R1684" s="432"/>
      <c r="S1684" s="432"/>
      <c r="T1684" s="432"/>
      <c r="U1684" s="432"/>
      <c r="V1684" s="432"/>
      <c r="W1684" s="432"/>
      <c r="X1684" s="432"/>
      <c r="Y1684" s="432"/>
      <c r="Z1684" s="432"/>
    </row>
    <row r="1685">
      <c r="A1685" s="450">
        <v>45864.0</v>
      </c>
      <c r="B1685" s="440"/>
      <c r="C1685" s="440"/>
      <c r="D1685" s="449" t="s">
        <v>161</v>
      </c>
      <c r="E1685" s="566" t="s">
        <v>374</v>
      </c>
      <c r="F1685" s="130"/>
      <c r="G1685" s="130"/>
      <c r="H1685" s="484">
        <f>SUM(G1685:G1686)</f>
        <v>0</v>
      </c>
      <c r="I1685" s="493" t="str">
        <f>IFS(H1685&gt;H1683,"W",H1685&lt;H1683,"L",H1685=H1683,"D")</f>
        <v>D</v>
      </c>
      <c r="J1685" s="459"/>
      <c r="K1685" s="122"/>
      <c r="L1685" s="432"/>
      <c r="M1685" s="432"/>
      <c r="N1685" s="432"/>
      <c r="O1685" s="432"/>
      <c r="P1685" s="432"/>
      <c r="Q1685" s="432"/>
      <c r="R1685" s="432"/>
      <c r="S1685" s="432"/>
      <c r="T1685" s="432"/>
      <c r="U1685" s="432"/>
      <c r="V1685" s="432"/>
      <c r="W1685" s="432"/>
      <c r="X1685" s="432"/>
      <c r="Y1685" s="432"/>
      <c r="Z1685" s="432"/>
    </row>
    <row r="1686">
      <c r="A1686" s="450">
        <v>45864.0</v>
      </c>
      <c r="B1686" s="443"/>
      <c r="C1686" s="443"/>
      <c r="D1686" s="499"/>
      <c r="E1686" s="566" t="s">
        <v>375</v>
      </c>
      <c r="F1686" s="564"/>
      <c r="G1686" s="564"/>
      <c r="H1686" s="443"/>
      <c r="I1686" s="443"/>
      <c r="J1686" s="443"/>
      <c r="K1686" s="122"/>
      <c r="L1686" s="432"/>
      <c r="M1686" s="432"/>
      <c r="N1686" s="432"/>
      <c r="O1686" s="432"/>
      <c r="P1686" s="432"/>
      <c r="Q1686" s="432"/>
      <c r="R1686" s="432"/>
      <c r="S1686" s="432"/>
      <c r="T1686" s="432"/>
      <c r="U1686" s="432"/>
      <c r="V1686" s="432"/>
      <c r="W1686" s="432"/>
      <c r="X1686" s="432"/>
      <c r="Y1686" s="432"/>
      <c r="Z1686" s="432"/>
    </row>
    <row r="1687">
      <c r="A1687" s="450">
        <v>45864.0</v>
      </c>
      <c r="B1687" s="489">
        <f>A1687</f>
        <v>45864</v>
      </c>
      <c r="C1687" s="449" t="s">
        <v>1174</v>
      </c>
      <c r="D1687" s="449" t="s">
        <v>210</v>
      </c>
      <c r="E1687" s="130" t="s">
        <v>458</v>
      </c>
      <c r="F1687" s="130"/>
      <c r="G1687" s="130"/>
      <c r="H1687" s="484">
        <f>SUM(G1687:G1688)</f>
        <v>0</v>
      </c>
      <c r="I1687" s="493" t="str">
        <f>IFS(H1687&gt;H1689,"W",H1687&lt;H1689,"L",H1687=H1689,"D")</f>
        <v>D</v>
      </c>
      <c r="J1687" s="459"/>
      <c r="K1687" s="122"/>
      <c r="L1687" s="432"/>
      <c r="M1687" s="432"/>
      <c r="N1687" s="432"/>
      <c r="O1687" s="432"/>
      <c r="P1687" s="432"/>
      <c r="Q1687" s="432"/>
      <c r="R1687" s="432"/>
      <c r="S1687" s="432"/>
      <c r="T1687" s="432"/>
      <c r="U1687" s="432"/>
      <c r="V1687" s="432"/>
      <c r="W1687" s="432"/>
      <c r="X1687" s="432"/>
      <c r="Y1687" s="432"/>
      <c r="Z1687" s="432"/>
    </row>
    <row r="1688">
      <c r="A1688" s="450">
        <v>45864.0</v>
      </c>
      <c r="B1688" s="440"/>
      <c r="C1688" s="440"/>
      <c r="D1688" s="499"/>
      <c r="E1688" s="564" t="s">
        <v>458</v>
      </c>
      <c r="F1688" s="564"/>
      <c r="G1688" s="564"/>
      <c r="H1688" s="443"/>
      <c r="I1688" s="443"/>
      <c r="J1688" s="443"/>
      <c r="K1688" s="122"/>
      <c r="L1688" s="432"/>
      <c r="M1688" s="432"/>
      <c r="N1688" s="432"/>
      <c r="O1688" s="432"/>
      <c r="P1688" s="432"/>
      <c r="Q1688" s="432"/>
      <c r="R1688" s="432"/>
      <c r="S1688" s="432"/>
      <c r="T1688" s="432"/>
      <c r="U1688" s="432"/>
      <c r="V1688" s="432"/>
      <c r="W1688" s="432"/>
      <c r="X1688" s="432"/>
      <c r="Y1688" s="432"/>
      <c r="Z1688" s="432"/>
    </row>
    <row r="1689">
      <c r="A1689" s="450">
        <v>45864.0</v>
      </c>
      <c r="B1689" s="440"/>
      <c r="C1689" s="440"/>
      <c r="D1689" s="449" t="s">
        <v>313</v>
      </c>
      <c r="E1689" s="171" t="s">
        <v>392</v>
      </c>
      <c r="F1689" s="130"/>
      <c r="G1689" s="130"/>
      <c r="H1689" s="484">
        <f>SUM(G1689:G1690)</f>
        <v>0</v>
      </c>
      <c r="I1689" s="493" t="str">
        <f>IFS(H1689&gt;H1687,"W",H1689&lt;H1687,"L",H1689=H1687,"D")</f>
        <v>D</v>
      </c>
      <c r="J1689" s="459"/>
      <c r="K1689" s="122"/>
      <c r="L1689" s="432"/>
      <c r="M1689" s="432"/>
      <c r="N1689" s="432"/>
      <c r="O1689" s="432"/>
      <c r="P1689" s="432"/>
      <c r="Q1689" s="432"/>
      <c r="R1689" s="432"/>
      <c r="S1689" s="432"/>
      <c r="T1689" s="432"/>
      <c r="U1689" s="432"/>
      <c r="V1689" s="432"/>
      <c r="W1689" s="432"/>
      <c r="X1689" s="432"/>
      <c r="Y1689" s="432"/>
      <c r="Z1689" s="432"/>
    </row>
    <row r="1690">
      <c r="A1690" s="450">
        <v>45864.0</v>
      </c>
      <c r="B1690" s="443"/>
      <c r="C1690" s="443"/>
      <c r="D1690" s="499"/>
      <c r="E1690" s="565" t="s">
        <v>363</v>
      </c>
      <c r="F1690" s="564"/>
      <c r="G1690" s="564"/>
      <c r="H1690" s="443"/>
      <c r="I1690" s="443"/>
      <c r="J1690" s="443"/>
      <c r="K1690" s="122"/>
      <c r="L1690" s="432"/>
      <c r="M1690" s="432"/>
      <c r="N1690" s="432"/>
      <c r="O1690" s="432"/>
      <c r="P1690" s="432"/>
      <c r="Q1690" s="432"/>
      <c r="R1690" s="432"/>
      <c r="S1690" s="432"/>
      <c r="T1690" s="432"/>
      <c r="U1690" s="432"/>
      <c r="V1690" s="432"/>
      <c r="W1690" s="432"/>
      <c r="X1690" s="432"/>
      <c r="Y1690" s="432"/>
      <c r="Z1690" s="432"/>
    </row>
    <row r="1691">
      <c r="A1691" s="479" t="s">
        <v>116</v>
      </c>
      <c r="B1691" s="480" t="s">
        <v>16</v>
      </c>
      <c r="C1691" s="430" t="s">
        <v>1039</v>
      </c>
      <c r="D1691" s="430" t="s">
        <v>118</v>
      </c>
      <c r="E1691" s="431" t="s">
        <v>1040</v>
      </c>
      <c r="F1691" s="430" t="s">
        <v>1041</v>
      </c>
      <c r="G1691" s="430" t="s">
        <v>121</v>
      </c>
      <c r="H1691" s="430" t="s">
        <v>1135</v>
      </c>
      <c r="I1691" s="430" t="s">
        <v>122</v>
      </c>
      <c r="J1691" s="430" t="s">
        <v>9</v>
      </c>
      <c r="K1691" s="431" t="s">
        <v>52</v>
      </c>
      <c r="L1691" s="432"/>
      <c r="M1691" s="432"/>
      <c r="N1691" s="432"/>
      <c r="O1691" s="432"/>
      <c r="P1691" s="432"/>
      <c r="Q1691" s="432"/>
      <c r="R1691" s="432"/>
      <c r="S1691" s="432"/>
      <c r="T1691" s="432"/>
      <c r="U1691" s="432"/>
      <c r="V1691" s="432"/>
      <c r="W1691" s="432"/>
      <c r="X1691" s="432"/>
      <c r="Y1691" s="432"/>
      <c r="Z1691" s="432"/>
    </row>
    <row r="1692">
      <c r="A1692" s="450">
        <v>45865.0</v>
      </c>
      <c r="B1692" s="489">
        <f>A1692</f>
        <v>45865</v>
      </c>
      <c r="C1692" s="449" t="s">
        <v>1136</v>
      </c>
      <c r="D1692" s="563" t="s">
        <v>139</v>
      </c>
      <c r="E1692" s="567" t="s">
        <v>568</v>
      </c>
      <c r="F1692" s="564"/>
      <c r="G1692" s="564"/>
      <c r="H1692" s="484">
        <f>SUM(G1692:G1693)</f>
        <v>0</v>
      </c>
      <c r="I1692" s="493" t="str">
        <f>IFS(H1692&gt;H1694,"W",H1692&lt;H1694,"L",H1692=H1694,"D")</f>
        <v>D</v>
      </c>
      <c r="J1692" s="459"/>
      <c r="K1692" s="122"/>
      <c r="L1692" s="432"/>
      <c r="M1692" s="432"/>
      <c r="N1692" s="432"/>
      <c r="O1692" s="432"/>
      <c r="P1692" s="432"/>
      <c r="Q1692" s="432"/>
      <c r="R1692" s="432"/>
      <c r="S1692" s="432"/>
      <c r="T1692" s="432"/>
      <c r="U1692" s="432"/>
      <c r="V1692" s="432"/>
      <c r="W1692" s="432"/>
      <c r="X1692" s="432"/>
      <c r="Y1692" s="432"/>
      <c r="Z1692" s="432"/>
    </row>
    <row r="1693">
      <c r="A1693" s="450">
        <v>45865.0</v>
      </c>
      <c r="B1693" s="440"/>
      <c r="C1693" s="440"/>
      <c r="D1693" s="490"/>
      <c r="E1693" s="567" t="s">
        <v>568</v>
      </c>
      <c r="F1693" s="130"/>
      <c r="G1693" s="130"/>
      <c r="H1693" s="443"/>
      <c r="I1693" s="443"/>
      <c r="J1693" s="443"/>
      <c r="K1693" s="122"/>
      <c r="L1693" s="432"/>
      <c r="M1693" s="432"/>
      <c r="N1693" s="432"/>
      <c r="O1693" s="432"/>
      <c r="P1693" s="432"/>
      <c r="Q1693" s="432"/>
      <c r="R1693" s="432"/>
      <c r="S1693" s="432"/>
      <c r="T1693" s="432"/>
      <c r="U1693" s="432"/>
      <c r="V1693" s="432"/>
      <c r="W1693" s="432"/>
      <c r="X1693" s="432"/>
      <c r="Y1693" s="432"/>
      <c r="Z1693" s="432"/>
    </row>
    <row r="1694">
      <c r="A1694" s="450">
        <v>45865.0</v>
      </c>
      <c r="B1694" s="440"/>
      <c r="C1694" s="440"/>
      <c r="D1694" s="563" t="s">
        <v>313</v>
      </c>
      <c r="E1694" s="171" t="s">
        <v>392</v>
      </c>
      <c r="F1694" s="564"/>
      <c r="G1694" s="564"/>
      <c r="H1694" s="484">
        <f>SUM(G1694:G1695)</f>
        <v>0</v>
      </c>
      <c r="I1694" s="493" t="str">
        <f>IFS(H1694&gt;H1692,"W",H1694&lt;H1692,"L",H1694=H1692,"D")</f>
        <v>D</v>
      </c>
      <c r="J1694" s="459"/>
      <c r="K1694" s="122"/>
      <c r="L1694" s="432"/>
      <c r="M1694" s="432"/>
      <c r="N1694" s="432"/>
      <c r="O1694" s="432"/>
      <c r="P1694" s="432"/>
      <c r="Q1694" s="432"/>
      <c r="R1694" s="432"/>
      <c r="S1694" s="432"/>
      <c r="T1694" s="432"/>
      <c r="U1694" s="432"/>
      <c r="V1694" s="432"/>
      <c r="W1694" s="432"/>
      <c r="X1694" s="432"/>
      <c r="Y1694" s="432"/>
      <c r="Z1694" s="432"/>
    </row>
    <row r="1695">
      <c r="A1695" s="450">
        <v>45865.0</v>
      </c>
      <c r="B1695" s="443"/>
      <c r="C1695" s="443"/>
      <c r="D1695" s="490"/>
      <c r="E1695" s="565" t="s">
        <v>363</v>
      </c>
      <c r="F1695" s="130"/>
      <c r="G1695" s="130"/>
      <c r="H1695" s="443"/>
      <c r="I1695" s="443"/>
      <c r="J1695" s="443"/>
      <c r="K1695" s="122"/>
      <c r="L1695" s="432"/>
      <c r="M1695" s="432"/>
      <c r="N1695" s="432"/>
      <c r="O1695" s="432"/>
      <c r="P1695" s="432"/>
      <c r="Q1695" s="432"/>
      <c r="R1695" s="432"/>
      <c r="S1695" s="432"/>
      <c r="T1695" s="432"/>
      <c r="U1695" s="432"/>
      <c r="V1695" s="432"/>
      <c r="W1695" s="432"/>
      <c r="X1695" s="432"/>
      <c r="Y1695" s="432"/>
      <c r="Z1695" s="432"/>
    </row>
    <row r="1696">
      <c r="A1696" s="450">
        <v>45865.0</v>
      </c>
      <c r="B1696" s="489">
        <f>A1696</f>
        <v>45865</v>
      </c>
      <c r="C1696" s="449" t="s">
        <v>1141</v>
      </c>
      <c r="D1696" s="563" t="s">
        <v>151</v>
      </c>
      <c r="E1696" s="564" t="s">
        <v>326</v>
      </c>
      <c r="F1696" s="564"/>
      <c r="G1696" s="564"/>
      <c r="H1696" s="484">
        <f>SUM(G1696:G1697)</f>
        <v>0</v>
      </c>
      <c r="I1696" s="493" t="str">
        <f>IFS(H1696&gt;H1698,"W",H1696&lt;H1698,"L",H1696=H1698,"D")</f>
        <v>D</v>
      </c>
      <c r="J1696" s="459"/>
      <c r="K1696" s="122"/>
      <c r="L1696" s="432"/>
      <c r="M1696" s="432"/>
      <c r="N1696" s="432"/>
      <c r="O1696" s="432"/>
      <c r="P1696" s="432"/>
      <c r="Q1696" s="432"/>
      <c r="R1696" s="432"/>
      <c r="S1696" s="432"/>
      <c r="T1696" s="432"/>
      <c r="U1696" s="432"/>
      <c r="V1696" s="432"/>
      <c r="W1696" s="432"/>
      <c r="X1696" s="432"/>
      <c r="Y1696" s="432"/>
      <c r="Z1696" s="432"/>
    </row>
    <row r="1697">
      <c r="A1697" s="450">
        <v>45865.0</v>
      </c>
      <c r="B1697" s="440"/>
      <c r="C1697" s="440"/>
      <c r="D1697" s="490"/>
      <c r="E1697" s="130" t="s">
        <v>326</v>
      </c>
      <c r="F1697" s="130"/>
      <c r="G1697" s="130"/>
      <c r="H1697" s="443"/>
      <c r="I1697" s="443"/>
      <c r="J1697" s="443"/>
      <c r="K1697" s="122"/>
      <c r="L1697" s="432"/>
      <c r="M1697" s="432"/>
      <c r="N1697" s="432"/>
      <c r="O1697" s="432"/>
      <c r="P1697" s="432"/>
      <c r="Q1697" s="432"/>
      <c r="R1697" s="432"/>
      <c r="S1697" s="432"/>
      <c r="T1697" s="432"/>
      <c r="U1697" s="432"/>
      <c r="V1697" s="432"/>
      <c r="W1697" s="432"/>
      <c r="X1697" s="432"/>
      <c r="Y1697" s="432"/>
      <c r="Z1697" s="432"/>
    </row>
    <row r="1698">
      <c r="A1698" s="450">
        <v>45865.0</v>
      </c>
      <c r="B1698" s="440"/>
      <c r="C1698" s="440"/>
      <c r="D1698" s="563" t="s">
        <v>144</v>
      </c>
      <c r="E1698" s="564" t="s">
        <v>336</v>
      </c>
      <c r="F1698" s="564"/>
      <c r="G1698" s="564"/>
      <c r="H1698" s="484">
        <f>SUM(G1698:G1699)</f>
        <v>0</v>
      </c>
      <c r="I1698" s="493" t="str">
        <f>IFS(H1698&gt;H1696,"W",H1698&lt;H1696,"L",H1698=H1696,"D")</f>
        <v>D</v>
      </c>
      <c r="J1698" s="459"/>
      <c r="K1698" s="122"/>
      <c r="L1698" s="432"/>
      <c r="M1698" s="432"/>
      <c r="N1698" s="432"/>
      <c r="O1698" s="432"/>
      <c r="P1698" s="432"/>
      <c r="Q1698" s="432"/>
      <c r="R1698" s="432"/>
      <c r="S1698" s="432"/>
      <c r="T1698" s="432"/>
      <c r="U1698" s="432"/>
      <c r="V1698" s="432"/>
      <c r="W1698" s="432"/>
      <c r="X1698" s="432"/>
      <c r="Y1698" s="432"/>
      <c r="Z1698" s="432"/>
    </row>
    <row r="1699">
      <c r="A1699" s="450">
        <v>45865.0</v>
      </c>
      <c r="B1699" s="443"/>
      <c r="C1699" s="443"/>
      <c r="D1699" s="490"/>
      <c r="E1699" s="130" t="s">
        <v>336</v>
      </c>
      <c r="F1699" s="130"/>
      <c r="G1699" s="130"/>
      <c r="H1699" s="443"/>
      <c r="I1699" s="443"/>
      <c r="J1699" s="443"/>
      <c r="K1699" s="122"/>
      <c r="L1699" s="432"/>
      <c r="M1699" s="432"/>
      <c r="N1699" s="432"/>
      <c r="O1699" s="432"/>
      <c r="P1699" s="432"/>
      <c r="Q1699" s="432"/>
      <c r="R1699" s="432"/>
      <c r="S1699" s="432"/>
      <c r="T1699" s="432"/>
      <c r="U1699" s="432"/>
      <c r="V1699" s="432"/>
      <c r="W1699" s="432"/>
      <c r="X1699" s="432"/>
      <c r="Y1699" s="432"/>
      <c r="Z1699" s="432"/>
    </row>
    <row r="1700">
      <c r="A1700" s="450">
        <v>45865.0</v>
      </c>
      <c r="B1700" s="489">
        <f>A1700</f>
        <v>45865</v>
      </c>
      <c r="C1700" s="449" t="s">
        <v>1142</v>
      </c>
      <c r="D1700" s="563" t="s">
        <v>313</v>
      </c>
      <c r="E1700" s="171" t="s">
        <v>392</v>
      </c>
      <c r="F1700" s="564"/>
      <c r="G1700" s="564"/>
      <c r="H1700" s="484">
        <f>SUM(G1700:G1701)</f>
        <v>0</v>
      </c>
      <c r="I1700" s="493" t="str">
        <f>IFS(H1700&gt;H1702,"W",H1700&lt;H1702,"L",H1700=H1702,"D")</f>
        <v>D</v>
      </c>
      <c r="J1700" s="459"/>
      <c r="K1700" s="122"/>
      <c r="L1700" s="432"/>
      <c r="M1700" s="432"/>
      <c r="N1700" s="432"/>
      <c r="O1700" s="432"/>
      <c r="P1700" s="432"/>
      <c r="Q1700" s="432"/>
      <c r="R1700" s="432"/>
      <c r="S1700" s="432"/>
      <c r="T1700" s="432"/>
      <c r="U1700" s="432"/>
      <c r="V1700" s="432"/>
      <c r="W1700" s="432"/>
      <c r="X1700" s="432"/>
      <c r="Y1700" s="432"/>
      <c r="Z1700" s="432"/>
    </row>
    <row r="1701">
      <c r="A1701" s="450">
        <v>45865.0</v>
      </c>
      <c r="B1701" s="440"/>
      <c r="C1701" s="440"/>
      <c r="D1701" s="490"/>
      <c r="E1701" s="565" t="s">
        <v>363</v>
      </c>
      <c r="F1701" s="130"/>
      <c r="G1701" s="130"/>
      <c r="H1701" s="443"/>
      <c r="I1701" s="443"/>
      <c r="J1701" s="443"/>
      <c r="K1701" s="122"/>
      <c r="L1701" s="432"/>
      <c r="M1701" s="432"/>
      <c r="N1701" s="432"/>
      <c r="O1701" s="432"/>
      <c r="P1701" s="432"/>
      <c r="Q1701" s="432"/>
      <c r="R1701" s="432"/>
      <c r="S1701" s="432"/>
      <c r="T1701" s="432"/>
      <c r="U1701" s="432"/>
      <c r="V1701" s="432"/>
      <c r="W1701" s="432"/>
      <c r="X1701" s="432"/>
      <c r="Y1701" s="432"/>
      <c r="Z1701" s="432"/>
    </row>
    <row r="1702">
      <c r="A1702" s="450">
        <v>45865.0</v>
      </c>
      <c r="B1702" s="440"/>
      <c r="C1702" s="440"/>
      <c r="D1702" s="563" t="s">
        <v>200</v>
      </c>
      <c r="E1702" s="165" t="s">
        <v>496</v>
      </c>
      <c r="F1702" s="564"/>
      <c r="G1702" s="564"/>
      <c r="H1702" s="484">
        <f>SUM(G1702:G1703)</f>
        <v>0</v>
      </c>
      <c r="I1702" s="493" t="str">
        <f>IFS(H1702&gt;H1700,"W",H1702&lt;H1700,"L",H1702=H1700,"D")</f>
        <v>D</v>
      </c>
      <c r="J1702" s="459"/>
      <c r="K1702" s="122"/>
      <c r="L1702" s="432"/>
      <c r="M1702" s="432"/>
      <c r="N1702" s="432"/>
      <c r="O1702" s="432"/>
      <c r="P1702" s="432"/>
      <c r="Q1702" s="432"/>
      <c r="R1702" s="432"/>
      <c r="S1702" s="432"/>
      <c r="T1702" s="432"/>
      <c r="U1702" s="432"/>
      <c r="V1702" s="432"/>
      <c r="W1702" s="432"/>
      <c r="X1702" s="432"/>
      <c r="Y1702" s="432"/>
      <c r="Z1702" s="432"/>
    </row>
    <row r="1703">
      <c r="A1703" s="450">
        <v>45865.0</v>
      </c>
      <c r="B1703" s="443"/>
      <c r="C1703" s="443"/>
      <c r="D1703" s="490"/>
      <c r="E1703" s="165" t="s">
        <v>496</v>
      </c>
      <c r="F1703" s="130"/>
      <c r="G1703" s="130"/>
      <c r="H1703" s="443"/>
      <c r="I1703" s="443"/>
      <c r="J1703" s="443"/>
      <c r="K1703" s="122"/>
      <c r="L1703" s="432"/>
      <c r="M1703" s="432"/>
      <c r="N1703" s="432"/>
      <c r="O1703" s="432"/>
      <c r="P1703" s="432"/>
      <c r="Q1703" s="432"/>
      <c r="R1703" s="432"/>
      <c r="S1703" s="432"/>
      <c r="T1703" s="432"/>
      <c r="U1703" s="432"/>
      <c r="V1703" s="432"/>
      <c r="W1703" s="432"/>
      <c r="X1703" s="432"/>
      <c r="Y1703" s="432"/>
      <c r="Z1703" s="432"/>
    </row>
    <row r="1704">
      <c r="A1704" s="450">
        <v>45865.0</v>
      </c>
      <c r="B1704" s="489">
        <f>A1704</f>
        <v>45865</v>
      </c>
      <c r="C1704" s="449" t="s">
        <v>1144</v>
      </c>
      <c r="D1704" s="563" t="s">
        <v>311</v>
      </c>
      <c r="E1704" s="564" t="s">
        <v>312</v>
      </c>
      <c r="F1704" s="564"/>
      <c r="G1704" s="564"/>
      <c r="H1704" s="484">
        <f>SUM(G1704:G1705)</f>
        <v>0</v>
      </c>
      <c r="I1704" s="493" t="str">
        <f>IFS(H1704&gt;H1706,"W",H1704&lt;H1706,"L",H1704=H1706,"D")</f>
        <v>D</v>
      </c>
      <c r="J1704" s="459"/>
      <c r="K1704" s="122"/>
      <c r="L1704" s="432"/>
      <c r="M1704" s="432"/>
      <c r="N1704" s="432"/>
      <c r="O1704" s="432"/>
      <c r="P1704" s="432"/>
      <c r="Q1704" s="432"/>
      <c r="R1704" s="432"/>
      <c r="S1704" s="432"/>
      <c r="T1704" s="432"/>
      <c r="U1704" s="432"/>
      <c r="V1704" s="432"/>
      <c r="W1704" s="432"/>
      <c r="X1704" s="432"/>
      <c r="Y1704" s="432"/>
      <c r="Z1704" s="432"/>
    </row>
    <row r="1705">
      <c r="A1705" s="450">
        <v>45865.0</v>
      </c>
      <c r="B1705" s="440"/>
      <c r="C1705" s="440"/>
      <c r="D1705" s="490"/>
      <c r="E1705" s="570" t="s">
        <v>410</v>
      </c>
      <c r="F1705" s="130"/>
      <c r="G1705" s="130"/>
      <c r="H1705" s="443"/>
      <c r="I1705" s="443"/>
      <c r="J1705" s="443"/>
      <c r="K1705" s="122"/>
      <c r="L1705" s="432"/>
      <c r="M1705" s="432"/>
      <c r="N1705" s="432"/>
      <c r="O1705" s="432"/>
      <c r="P1705" s="432"/>
      <c r="Q1705" s="432"/>
      <c r="R1705" s="432"/>
      <c r="S1705" s="432"/>
      <c r="T1705" s="432"/>
      <c r="U1705" s="432"/>
      <c r="V1705" s="432"/>
      <c r="W1705" s="432"/>
      <c r="X1705" s="432"/>
      <c r="Y1705" s="432"/>
      <c r="Z1705" s="432"/>
    </row>
    <row r="1706">
      <c r="A1706" s="450">
        <v>45865.0</v>
      </c>
      <c r="B1706" s="440"/>
      <c r="C1706" s="440"/>
      <c r="D1706" s="563" t="s">
        <v>170</v>
      </c>
      <c r="E1706" s="165" t="s">
        <v>496</v>
      </c>
      <c r="F1706" s="564"/>
      <c r="G1706" s="564"/>
      <c r="H1706" s="484">
        <f>SUM(G1706:G1707)</f>
        <v>0</v>
      </c>
      <c r="I1706" s="493" t="str">
        <f>IFS(H1706&gt;H1704,"W",H1706&lt;H1704,"L",H1706=H1704,"D")</f>
        <v>D</v>
      </c>
      <c r="J1706" s="459"/>
      <c r="K1706" s="122"/>
      <c r="L1706" s="432"/>
      <c r="M1706" s="432"/>
      <c r="N1706" s="432"/>
      <c r="O1706" s="432"/>
      <c r="P1706" s="432"/>
      <c r="Q1706" s="432"/>
      <c r="R1706" s="432"/>
      <c r="S1706" s="432"/>
      <c r="T1706" s="432"/>
      <c r="U1706" s="432"/>
      <c r="V1706" s="432"/>
      <c r="W1706" s="432"/>
      <c r="X1706" s="432"/>
      <c r="Y1706" s="432"/>
      <c r="Z1706" s="432"/>
    </row>
    <row r="1707">
      <c r="A1707" s="450">
        <v>45865.0</v>
      </c>
      <c r="B1707" s="443"/>
      <c r="C1707" s="443"/>
      <c r="D1707" s="490"/>
      <c r="E1707" s="165" t="s">
        <v>496</v>
      </c>
      <c r="F1707" s="130"/>
      <c r="G1707" s="130"/>
      <c r="H1707" s="443"/>
      <c r="I1707" s="443"/>
      <c r="J1707" s="443"/>
      <c r="K1707" s="122"/>
      <c r="L1707" s="432"/>
      <c r="M1707" s="432"/>
      <c r="N1707" s="432"/>
      <c r="O1707" s="432"/>
      <c r="P1707" s="432"/>
      <c r="Q1707" s="432"/>
      <c r="R1707" s="432"/>
      <c r="S1707" s="432"/>
      <c r="T1707" s="432"/>
      <c r="U1707" s="432"/>
      <c r="V1707" s="432"/>
      <c r="W1707" s="432"/>
      <c r="X1707" s="432"/>
      <c r="Y1707" s="432"/>
      <c r="Z1707" s="432"/>
    </row>
    <row r="1708">
      <c r="A1708" s="450">
        <v>45865.0</v>
      </c>
      <c r="B1708" s="489">
        <f>A1708</f>
        <v>45865</v>
      </c>
      <c r="C1708" s="449" t="s">
        <v>1147</v>
      </c>
      <c r="D1708" s="563" t="s">
        <v>570</v>
      </c>
      <c r="E1708" s="564" t="s">
        <v>571</v>
      </c>
      <c r="F1708" s="564"/>
      <c r="G1708" s="564"/>
      <c r="H1708" s="484">
        <f>SUM(G1708:G1709)</f>
        <v>0</v>
      </c>
      <c r="I1708" s="493" t="str">
        <f>IFS(H1708&gt;H1710,"W",H1708&lt;H1710,"L",H1708=H1710,"D")</f>
        <v>D</v>
      </c>
      <c r="J1708" s="459"/>
      <c r="K1708" s="122"/>
      <c r="L1708" s="432"/>
      <c r="M1708" s="432"/>
      <c r="N1708" s="432"/>
      <c r="O1708" s="432"/>
      <c r="P1708" s="432"/>
      <c r="Q1708" s="432"/>
      <c r="R1708" s="432"/>
      <c r="S1708" s="432"/>
      <c r="T1708" s="432"/>
      <c r="U1708" s="432"/>
      <c r="V1708" s="432"/>
      <c r="W1708" s="432"/>
      <c r="X1708" s="432"/>
      <c r="Y1708" s="432"/>
      <c r="Z1708" s="432"/>
    </row>
    <row r="1709">
      <c r="A1709" s="450">
        <v>45865.0</v>
      </c>
      <c r="B1709" s="440"/>
      <c r="C1709" s="440"/>
      <c r="D1709" s="490"/>
      <c r="E1709" s="130" t="s">
        <v>571</v>
      </c>
      <c r="F1709" s="130"/>
      <c r="G1709" s="130"/>
      <c r="H1709" s="443"/>
      <c r="I1709" s="443"/>
      <c r="J1709" s="443"/>
      <c r="K1709" s="122"/>
      <c r="L1709" s="432"/>
      <c r="M1709" s="432"/>
      <c r="N1709" s="432"/>
      <c r="O1709" s="432"/>
      <c r="P1709" s="432"/>
      <c r="Q1709" s="432"/>
      <c r="R1709" s="432"/>
      <c r="S1709" s="432"/>
      <c r="T1709" s="432"/>
      <c r="U1709" s="432"/>
      <c r="V1709" s="432"/>
      <c r="W1709" s="432"/>
      <c r="X1709" s="432"/>
      <c r="Y1709" s="432"/>
      <c r="Z1709" s="432"/>
    </row>
    <row r="1710">
      <c r="A1710" s="450">
        <v>45865.0</v>
      </c>
      <c r="B1710" s="440"/>
      <c r="C1710" s="440"/>
      <c r="D1710" s="563" t="s">
        <v>427</v>
      </c>
      <c r="E1710" s="564" t="s">
        <v>693</v>
      </c>
      <c r="F1710" s="564"/>
      <c r="G1710" s="564"/>
      <c r="H1710" s="484">
        <f>SUM(G1710:G1711)</f>
        <v>0</v>
      </c>
      <c r="I1710" s="493" t="str">
        <f>IFS(H1710&gt;H1708,"W",H1710&lt;H1708,"L",H1710=H1708,"D")</f>
        <v>D</v>
      </c>
      <c r="J1710" s="459"/>
      <c r="K1710" s="122"/>
      <c r="L1710" s="432"/>
      <c r="M1710" s="432"/>
      <c r="N1710" s="432"/>
      <c r="O1710" s="432"/>
      <c r="P1710" s="432"/>
      <c r="Q1710" s="432"/>
      <c r="R1710" s="432"/>
      <c r="S1710" s="432"/>
      <c r="T1710" s="432"/>
      <c r="U1710" s="432"/>
      <c r="V1710" s="432"/>
      <c r="W1710" s="432"/>
      <c r="X1710" s="432"/>
      <c r="Y1710" s="432"/>
      <c r="Z1710" s="432"/>
    </row>
    <row r="1711">
      <c r="A1711" s="450">
        <v>45865.0</v>
      </c>
      <c r="B1711" s="443"/>
      <c r="C1711" s="443"/>
      <c r="D1711" s="490"/>
      <c r="E1711" s="130" t="s">
        <v>449</v>
      </c>
      <c r="F1711" s="130"/>
      <c r="G1711" s="130"/>
      <c r="H1711" s="443"/>
      <c r="I1711" s="443"/>
      <c r="J1711" s="443"/>
      <c r="K1711" s="122"/>
      <c r="L1711" s="432"/>
      <c r="M1711" s="432"/>
      <c r="N1711" s="432"/>
      <c r="O1711" s="432"/>
      <c r="P1711" s="432"/>
      <c r="Q1711" s="432"/>
      <c r="R1711" s="432"/>
      <c r="S1711" s="432"/>
      <c r="T1711" s="432"/>
      <c r="U1711" s="432"/>
      <c r="V1711" s="432"/>
      <c r="W1711" s="432"/>
      <c r="X1711" s="432"/>
      <c r="Y1711" s="432"/>
      <c r="Z1711" s="432"/>
    </row>
    <row r="1712">
      <c r="A1712" s="450">
        <v>45865.0</v>
      </c>
      <c r="B1712" s="489">
        <f>A1712</f>
        <v>45865</v>
      </c>
      <c r="C1712" s="449" t="s">
        <v>1149</v>
      </c>
      <c r="D1712" s="563" t="s">
        <v>170</v>
      </c>
      <c r="E1712" s="165" t="s">
        <v>496</v>
      </c>
      <c r="F1712" s="564"/>
      <c r="G1712" s="564"/>
      <c r="H1712" s="484">
        <f>SUM(G1712:G1713)</f>
        <v>0</v>
      </c>
      <c r="I1712" s="493" t="str">
        <f>IFS(H1712&gt;H1714,"W",H1712&lt;H1714,"L",H1712=H1714,"D")</f>
        <v>D</v>
      </c>
      <c r="J1712" s="459"/>
      <c r="K1712" s="122"/>
      <c r="L1712" s="432"/>
      <c r="M1712" s="432"/>
      <c r="N1712" s="432"/>
      <c r="O1712" s="432"/>
      <c r="P1712" s="432"/>
      <c r="Q1712" s="432"/>
      <c r="R1712" s="432"/>
      <c r="S1712" s="432"/>
      <c r="T1712" s="432"/>
      <c r="U1712" s="432"/>
      <c r="V1712" s="432"/>
      <c r="W1712" s="432"/>
      <c r="X1712" s="432"/>
      <c r="Y1712" s="432"/>
      <c r="Z1712" s="432"/>
    </row>
    <row r="1713">
      <c r="A1713" s="450">
        <v>45865.0</v>
      </c>
      <c r="B1713" s="440"/>
      <c r="C1713" s="440"/>
      <c r="D1713" s="490"/>
      <c r="E1713" s="165" t="s">
        <v>496</v>
      </c>
      <c r="F1713" s="130"/>
      <c r="G1713" s="130"/>
      <c r="H1713" s="443"/>
      <c r="I1713" s="443"/>
      <c r="J1713" s="443"/>
      <c r="K1713" s="122"/>
      <c r="L1713" s="432"/>
      <c r="M1713" s="432"/>
      <c r="N1713" s="432"/>
      <c r="O1713" s="432"/>
      <c r="P1713" s="432"/>
      <c r="Q1713" s="432"/>
      <c r="R1713" s="432"/>
      <c r="S1713" s="432"/>
      <c r="T1713" s="432"/>
      <c r="U1713" s="432"/>
      <c r="V1713" s="432"/>
      <c r="W1713" s="432"/>
      <c r="X1713" s="432"/>
      <c r="Y1713" s="432"/>
      <c r="Z1713" s="432"/>
    </row>
    <row r="1714">
      <c r="A1714" s="450">
        <v>45865.0</v>
      </c>
      <c r="B1714" s="440"/>
      <c r="C1714" s="440"/>
      <c r="D1714" s="563" t="s">
        <v>313</v>
      </c>
      <c r="E1714" s="171" t="s">
        <v>392</v>
      </c>
      <c r="F1714" s="564"/>
      <c r="G1714" s="564"/>
      <c r="H1714" s="484">
        <f>SUM(G1714:G1715)</f>
        <v>0</v>
      </c>
      <c r="I1714" s="493" t="str">
        <f>IFS(H1714&gt;H1712,"W",H1714&lt;H1712,"L",H1714=H1712,"D")</f>
        <v>D</v>
      </c>
      <c r="J1714" s="459"/>
      <c r="K1714" s="122"/>
      <c r="L1714" s="432"/>
      <c r="M1714" s="432"/>
      <c r="N1714" s="432"/>
      <c r="O1714" s="432"/>
      <c r="P1714" s="432"/>
      <c r="Q1714" s="432"/>
      <c r="R1714" s="432"/>
      <c r="S1714" s="432"/>
      <c r="T1714" s="432"/>
      <c r="U1714" s="432"/>
      <c r="V1714" s="432"/>
      <c r="W1714" s="432"/>
      <c r="X1714" s="432"/>
      <c r="Y1714" s="432"/>
      <c r="Z1714" s="432"/>
    </row>
    <row r="1715">
      <c r="A1715" s="450">
        <v>45865.0</v>
      </c>
      <c r="B1715" s="443"/>
      <c r="C1715" s="443"/>
      <c r="D1715" s="490"/>
      <c r="E1715" s="565" t="s">
        <v>363</v>
      </c>
      <c r="F1715" s="130"/>
      <c r="G1715" s="130"/>
      <c r="H1715" s="443"/>
      <c r="I1715" s="443"/>
      <c r="J1715" s="443"/>
      <c r="K1715" s="122"/>
      <c r="L1715" s="432"/>
      <c r="M1715" s="432"/>
      <c r="N1715" s="432"/>
      <c r="O1715" s="432"/>
      <c r="P1715" s="432"/>
      <c r="Q1715" s="432"/>
      <c r="R1715" s="432"/>
      <c r="S1715" s="432"/>
      <c r="T1715" s="432"/>
      <c r="U1715" s="432"/>
      <c r="V1715" s="432"/>
      <c r="W1715" s="432"/>
      <c r="X1715" s="432"/>
      <c r="Y1715" s="432"/>
      <c r="Z1715" s="432"/>
    </row>
    <row r="1716">
      <c r="A1716" s="450">
        <v>45865.0</v>
      </c>
      <c r="B1716" s="489">
        <f>A1716</f>
        <v>45865</v>
      </c>
      <c r="C1716" s="449" t="s">
        <v>1152</v>
      </c>
      <c r="D1716" s="563" t="s">
        <v>565</v>
      </c>
      <c r="E1716" s="564" t="s">
        <v>566</v>
      </c>
      <c r="F1716" s="564"/>
      <c r="G1716" s="564"/>
      <c r="H1716" s="484">
        <f>SUM(G1716:G1717)</f>
        <v>0</v>
      </c>
      <c r="I1716" s="493" t="str">
        <f>IFS(H1716&gt;H1718,"W",H1716&lt;H1718,"L",H1716=H1718,"D")</f>
        <v>D</v>
      </c>
      <c r="J1716" s="459"/>
      <c r="K1716" s="122"/>
      <c r="L1716" s="432"/>
      <c r="M1716" s="432"/>
      <c r="N1716" s="432"/>
      <c r="O1716" s="432"/>
      <c r="P1716" s="432"/>
      <c r="Q1716" s="432"/>
      <c r="R1716" s="432"/>
      <c r="S1716" s="432"/>
      <c r="T1716" s="432"/>
      <c r="U1716" s="432"/>
      <c r="V1716" s="432"/>
      <c r="W1716" s="432"/>
      <c r="X1716" s="432"/>
      <c r="Y1716" s="432"/>
      <c r="Z1716" s="432"/>
    </row>
    <row r="1717">
      <c r="A1717" s="450">
        <v>45865.0</v>
      </c>
      <c r="B1717" s="440"/>
      <c r="C1717" s="440"/>
      <c r="D1717" s="490"/>
      <c r="E1717" s="130" t="s">
        <v>566</v>
      </c>
      <c r="F1717" s="130"/>
      <c r="G1717" s="130"/>
      <c r="H1717" s="443"/>
      <c r="I1717" s="443"/>
      <c r="J1717" s="443"/>
      <c r="K1717" s="122"/>
      <c r="L1717" s="432"/>
      <c r="M1717" s="432"/>
      <c r="N1717" s="432"/>
      <c r="O1717" s="432"/>
      <c r="P1717" s="432"/>
      <c r="Q1717" s="432"/>
      <c r="R1717" s="432"/>
      <c r="S1717" s="432"/>
      <c r="T1717" s="432"/>
      <c r="U1717" s="432"/>
      <c r="V1717" s="432"/>
      <c r="W1717" s="432"/>
      <c r="X1717" s="432"/>
      <c r="Y1717" s="432"/>
      <c r="Z1717" s="432"/>
    </row>
    <row r="1718">
      <c r="A1718" s="450">
        <v>45865.0</v>
      </c>
      <c r="B1718" s="440"/>
      <c r="C1718" s="440"/>
      <c r="D1718" s="563" t="s">
        <v>170</v>
      </c>
      <c r="E1718" s="165" t="s">
        <v>496</v>
      </c>
      <c r="F1718" s="564"/>
      <c r="G1718" s="564"/>
      <c r="H1718" s="484">
        <f>SUM(G1718:G1719)</f>
        <v>0</v>
      </c>
      <c r="I1718" s="493" t="str">
        <f>IFS(H1718&gt;H1716,"W",H1718&lt;H1716,"L",H1718=H1716,"D")</f>
        <v>D</v>
      </c>
      <c r="J1718" s="459"/>
      <c r="K1718" s="122"/>
      <c r="L1718" s="432"/>
      <c r="M1718" s="432"/>
      <c r="N1718" s="432"/>
      <c r="O1718" s="432"/>
      <c r="P1718" s="432"/>
      <c r="Q1718" s="432"/>
      <c r="R1718" s="432"/>
      <c r="S1718" s="432"/>
      <c r="T1718" s="432"/>
      <c r="U1718" s="432"/>
      <c r="V1718" s="432"/>
      <c r="W1718" s="432"/>
      <c r="X1718" s="432"/>
      <c r="Y1718" s="432"/>
      <c r="Z1718" s="432"/>
    </row>
    <row r="1719">
      <c r="A1719" s="450">
        <v>45865.0</v>
      </c>
      <c r="B1719" s="443"/>
      <c r="C1719" s="443"/>
      <c r="D1719" s="490"/>
      <c r="E1719" s="165" t="s">
        <v>496</v>
      </c>
      <c r="F1719" s="130"/>
      <c r="G1719" s="130"/>
      <c r="H1719" s="443"/>
      <c r="I1719" s="443"/>
      <c r="J1719" s="443"/>
      <c r="K1719" s="122"/>
      <c r="L1719" s="432"/>
      <c r="M1719" s="432"/>
      <c r="N1719" s="432"/>
      <c r="O1719" s="432"/>
      <c r="P1719" s="432"/>
      <c r="Q1719" s="432"/>
      <c r="R1719" s="432"/>
      <c r="S1719" s="432"/>
      <c r="T1719" s="432"/>
      <c r="U1719" s="432"/>
      <c r="V1719" s="432"/>
      <c r="W1719" s="432"/>
      <c r="X1719" s="432"/>
      <c r="Y1719" s="432"/>
      <c r="Z1719" s="432"/>
    </row>
    <row r="1720">
      <c r="A1720" s="450">
        <v>45865.0</v>
      </c>
      <c r="B1720" s="489">
        <f>A1720</f>
        <v>45865</v>
      </c>
      <c r="C1720" s="449" t="s">
        <v>1154</v>
      </c>
      <c r="D1720" s="563" t="s">
        <v>204</v>
      </c>
      <c r="E1720" s="564" t="s">
        <v>330</v>
      </c>
      <c r="F1720" s="564"/>
      <c r="G1720" s="564"/>
      <c r="H1720" s="484">
        <f>SUM(G1720:G1721)</f>
        <v>0</v>
      </c>
      <c r="I1720" s="493" t="str">
        <f>IFS(H1720&gt;H1722,"W",H1720&lt;H1722,"L",H1720=H1722,"D")</f>
        <v>D</v>
      </c>
      <c r="J1720" s="459"/>
      <c r="K1720" s="122"/>
      <c r="L1720" s="432"/>
      <c r="M1720" s="432"/>
      <c r="N1720" s="432"/>
      <c r="O1720" s="432"/>
      <c r="P1720" s="432"/>
      <c r="Q1720" s="432"/>
      <c r="R1720" s="432"/>
      <c r="S1720" s="432"/>
      <c r="T1720" s="432"/>
      <c r="U1720" s="432"/>
      <c r="V1720" s="432"/>
      <c r="W1720" s="432"/>
      <c r="X1720" s="432"/>
      <c r="Y1720" s="432"/>
      <c r="Z1720" s="432"/>
    </row>
    <row r="1721">
      <c r="A1721" s="450">
        <v>45865.0</v>
      </c>
      <c r="B1721" s="440"/>
      <c r="C1721" s="440"/>
      <c r="D1721" s="490"/>
      <c r="E1721" s="130" t="s">
        <v>330</v>
      </c>
      <c r="F1721" s="130"/>
      <c r="G1721" s="130"/>
      <c r="H1721" s="443"/>
      <c r="I1721" s="443"/>
      <c r="J1721" s="443"/>
      <c r="K1721" s="122"/>
      <c r="L1721" s="432"/>
      <c r="M1721" s="432"/>
      <c r="N1721" s="432"/>
      <c r="O1721" s="432"/>
      <c r="P1721" s="432"/>
      <c r="Q1721" s="432"/>
      <c r="R1721" s="432"/>
      <c r="S1721" s="432"/>
      <c r="T1721" s="432"/>
      <c r="U1721" s="432"/>
      <c r="V1721" s="432"/>
      <c r="W1721" s="432"/>
      <c r="X1721" s="432"/>
      <c r="Y1721" s="432"/>
      <c r="Z1721" s="432"/>
    </row>
    <row r="1722">
      <c r="A1722" s="450">
        <v>45865.0</v>
      </c>
      <c r="B1722" s="440"/>
      <c r="C1722" s="440"/>
      <c r="D1722" s="563" t="s">
        <v>161</v>
      </c>
      <c r="E1722" s="566" t="s">
        <v>375</v>
      </c>
      <c r="F1722" s="564"/>
      <c r="G1722" s="564"/>
      <c r="H1722" s="484">
        <f>SUM(G1722:G1723)</f>
        <v>0</v>
      </c>
      <c r="I1722" s="493" t="str">
        <f>IFS(H1722&gt;H1720,"W",H1722&lt;H1720,"L",H1722=H1720,"D")</f>
        <v>D</v>
      </c>
      <c r="J1722" s="459"/>
      <c r="K1722" s="122"/>
      <c r="L1722" s="432"/>
      <c r="M1722" s="432"/>
      <c r="N1722" s="432"/>
      <c r="O1722" s="432"/>
      <c r="P1722" s="432"/>
      <c r="Q1722" s="432"/>
      <c r="R1722" s="432"/>
      <c r="S1722" s="432"/>
      <c r="T1722" s="432"/>
      <c r="U1722" s="432"/>
      <c r="V1722" s="432"/>
      <c r="W1722" s="432"/>
      <c r="X1722" s="432"/>
      <c r="Y1722" s="432"/>
      <c r="Z1722" s="432"/>
    </row>
    <row r="1723">
      <c r="A1723" s="450">
        <v>45865.0</v>
      </c>
      <c r="B1723" s="443"/>
      <c r="C1723" s="443"/>
      <c r="D1723" s="490"/>
      <c r="E1723" s="566" t="s">
        <v>552</v>
      </c>
      <c r="F1723" s="130"/>
      <c r="G1723" s="130"/>
      <c r="H1723" s="443"/>
      <c r="I1723" s="443"/>
      <c r="J1723" s="443"/>
      <c r="K1723" s="122"/>
      <c r="L1723" s="432"/>
      <c r="M1723" s="432"/>
      <c r="N1723" s="432"/>
      <c r="O1723" s="432"/>
      <c r="P1723" s="432"/>
      <c r="Q1723" s="432"/>
      <c r="R1723" s="432"/>
      <c r="S1723" s="432"/>
      <c r="T1723" s="432"/>
      <c r="U1723" s="432"/>
      <c r="V1723" s="432"/>
      <c r="W1723" s="432"/>
      <c r="X1723" s="432"/>
      <c r="Y1723" s="432"/>
      <c r="Z1723" s="432"/>
    </row>
    <row r="1724">
      <c r="A1724" s="450">
        <v>45865.0</v>
      </c>
      <c r="B1724" s="489">
        <f>A1724</f>
        <v>45865</v>
      </c>
      <c r="C1724" s="449" t="s">
        <v>1157</v>
      </c>
      <c r="D1724" s="563" t="s">
        <v>574</v>
      </c>
      <c r="E1724" s="564">
        <v>6.74524416E8</v>
      </c>
      <c r="F1724" s="564"/>
      <c r="G1724" s="564"/>
      <c r="H1724" s="484">
        <f>SUM(G1724:G1725)</f>
        <v>0</v>
      </c>
      <c r="I1724" s="493" t="str">
        <f>IFS(H1724&gt;H1726,"W",H1724&lt;H1726,"L",H1724=H1726,"D")</f>
        <v>D</v>
      </c>
      <c r="J1724" s="459"/>
      <c r="K1724" s="122"/>
      <c r="L1724" s="432"/>
      <c r="M1724" s="432"/>
      <c r="N1724" s="432"/>
      <c r="O1724" s="432"/>
      <c r="P1724" s="432"/>
      <c r="Q1724" s="432"/>
      <c r="R1724" s="432"/>
      <c r="S1724" s="432"/>
      <c r="T1724" s="432"/>
      <c r="U1724" s="432"/>
      <c r="V1724" s="432"/>
      <c r="W1724" s="432"/>
      <c r="X1724" s="432"/>
      <c r="Y1724" s="432"/>
      <c r="Z1724" s="432"/>
    </row>
    <row r="1725">
      <c r="A1725" s="450">
        <v>45865.0</v>
      </c>
      <c r="B1725" s="440"/>
      <c r="C1725" s="440"/>
      <c r="D1725" s="490"/>
      <c r="E1725" s="130">
        <v>6.74524416E8</v>
      </c>
      <c r="F1725" s="130"/>
      <c r="G1725" s="130"/>
      <c r="H1725" s="443"/>
      <c r="I1725" s="443"/>
      <c r="J1725" s="443"/>
      <c r="K1725" s="122"/>
      <c r="L1725" s="432"/>
      <c r="M1725" s="432"/>
      <c r="N1725" s="432"/>
      <c r="O1725" s="432"/>
      <c r="P1725" s="432"/>
      <c r="Q1725" s="432"/>
      <c r="R1725" s="432"/>
      <c r="S1725" s="432"/>
      <c r="T1725" s="432"/>
      <c r="U1725" s="432"/>
      <c r="V1725" s="432"/>
      <c r="W1725" s="432"/>
      <c r="X1725" s="432"/>
      <c r="Y1725" s="432"/>
      <c r="Z1725" s="432"/>
    </row>
    <row r="1726">
      <c r="A1726" s="450">
        <v>45865.0</v>
      </c>
      <c r="B1726" s="440"/>
      <c r="C1726" s="440"/>
      <c r="D1726" s="563" t="s">
        <v>266</v>
      </c>
      <c r="E1726" s="564" t="s">
        <v>561</v>
      </c>
      <c r="F1726" s="564"/>
      <c r="G1726" s="564"/>
      <c r="H1726" s="484">
        <f>SUM(G1726:G1727)</f>
        <v>0</v>
      </c>
      <c r="I1726" s="493" t="str">
        <f>IFS(H1726&gt;H1724,"W",H1726&lt;H1724,"L",H1726=H1724,"D")</f>
        <v>D</v>
      </c>
      <c r="J1726" s="459"/>
      <c r="K1726" s="122"/>
      <c r="L1726" s="432"/>
      <c r="M1726" s="432"/>
      <c r="N1726" s="432"/>
      <c r="O1726" s="432"/>
      <c r="P1726" s="432"/>
      <c r="Q1726" s="432"/>
      <c r="R1726" s="432"/>
      <c r="S1726" s="432"/>
      <c r="T1726" s="432"/>
      <c r="U1726" s="432"/>
      <c r="V1726" s="432"/>
      <c r="W1726" s="432"/>
      <c r="X1726" s="432"/>
      <c r="Y1726" s="432"/>
      <c r="Z1726" s="432"/>
    </row>
    <row r="1727">
      <c r="A1727" s="450">
        <v>45865.0</v>
      </c>
      <c r="B1727" s="443"/>
      <c r="C1727" s="443"/>
      <c r="D1727" s="490"/>
      <c r="E1727" s="130" t="s">
        <v>560</v>
      </c>
      <c r="F1727" s="130"/>
      <c r="G1727" s="130"/>
      <c r="H1727" s="443"/>
      <c r="I1727" s="443"/>
      <c r="J1727" s="443"/>
      <c r="K1727" s="122"/>
      <c r="L1727" s="432"/>
      <c r="M1727" s="432"/>
      <c r="N1727" s="432"/>
      <c r="O1727" s="432"/>
      <c r="P1727" s="432"/>
      <c r="Q1727" s="432"/>
      <c r="R1727" s="432"/>
      <c r="S1727" s="432"/>
      <c r="T1727" s="432"/>
      <c r="U1727" s="432"/>
      <c r="V1727" s="432"/>
      <c r="W1727" s="432"/>
      <c r="X1727" s="432"/>
      <c r="Y1727" s="432"/>
      <c r="Z1727" s="432"/>
    </row>
    <row r="1728">
      <c r="A1728" s="450">
        <v>45865.0</v>
      </c>
      <c r="B1728" s="489">
        <f>A1728</f>
        <v>45865</v>
      </c>
      <c r="C1728" s="449" t="s">
        <v>1160</v>
      </c>
      <c r="D1728" s="563" t="s">
        <v>181</v>
      </c>
      <c r="E1728" s="564" t="s">
        <v>417</v>
      </c>
      <c r="F1728" s="564"/>
      <c r="G1728" s="564"/>
      <c r="H1728" s="484">
        <f>SUM(G1728:G1729)</f>
        <v>0</v>
      </c>
      <c r="I1728" s="493" t="str">
        <f>IFS(H1728&gt;H1730,"W",H1728&lt;H1730,"L",H1728=H1730,"D")</f>
        <v>D</v>
      </c>
      <c r="J1728" s="459"/>
      <c r="K1728" s="122"/>
      <c r="L1728" s="432"/>
      <c r="M1728" s="432"/>
      <c r="N1728" s="432"/>
      <c r="O1728" s="432"/>
      <c r="P1728" s="432"/>
      <c r="Q1728" s="432"/>
      <c r="R1728" s="432"/>
      <c r="S1728" s="432"/>
      <c r="T1728" s="432"/>
      <c r="U1728" s="432"/>
      <c r="V1728" s="432"/>
      <c r="W1728" s="432"/>
      <c r="X1728" s="432"/>
      <c r="Y1728" s="432"/>
      <c r="Z1728" s="432"/>
    </row>
    <row r="1729">
      <c r="A1729" s="450">
        <v>45865.0</v>
      </c>
      <c r="B1729" s="440"/>
      <c r="C1729" s="440"/>
      <c r="D1729" s="490"/>
      <c r="E1729" s="130" t="s">
        <v>417</v>
      </c>
      <c r="F1729" s="130"/>
      <c r="G1729" s="130"/>
      <c r="H1729" s="443"/>
      <c r="I1729" s="443"/>
      <c r="J1729" s="443"/>
      <c r="K1729" s="122"/>
      <c r="L1729" s="432"/>
      <c r="M1729" s="432"/>
      <c r="N1729" s="432"/>
      <c r="O1729" s="432"/>
      <c r="P1729" s="432"/>
      <c r="Q1729" s="432"/>
      <c r="R1729" s="432"/>
      <c r="S1729" s="432"/>
      <c r="T1729" s="432"/>
      <c r="U1729" s="432"/>
      <c r="V1729" s="432"/>
      <c r="W1729" s="432"/>
      <c r="X1729" s="432"/>
      <c r="Y1729" s="432"/>
      <c r="Z1729" s="432"/>
    </row>
    <row r="1730">
      <c r="A1730" s="450">
        <v>45865.0</v>
      </c>
      <c r="B1730" s="440"/>
      <c r="C1730" s="440"/>
      <c r="D1730" s="563" t="s">
        <v>191</v>
      </c>
      <c r="E1730" s="567">
        <v>1.06291129E9</v>
      </c>
      <c r="F1730" s="564"/>
      <c r="G1730" s="564"/>
      <c r="H1730" s="484">
        <f>SUM(G1730:G1731)</f>
        <v>0</v>
      </c>
      <c r="I1730" s="493" t="str">
        <f>IFS(H1730&gt;H1728,"W",H1730&lt;H1728,"L",H1730=H1728,"D")</f>
        <v>D</v>
      </c>
      <c r="J1730" s="459"/>
      <c r="K1730" s="122"/>
      <c r="L1730" s="432"/>
      <c r="M1730" s="432"/>
      <c r="N1730" s="432"/>
      <c r="O1730" s="432"/>
      <c r="P1730" s="432"/>
      <c r="Q1730" s="432"/>
      <c r="R1730" s="432"/>
      <c r="S1730" s="432"/>
      <c r="T1730" s="432"/>
      <c r="U1730" s="432"/>
      <c r="V1730" s="432"/>
      <c r="W1730" s="432"/>
      <c r="X1730" s="432"/>
      <c r="Y1730" s="432"/>
      <c r="Z1730" s="432"/>
    </row>
    <row r="1731">
      <c r="A1731" s="450">
        <v>45865.0</v>
      </c>
      <c r="B1731" s="443"/>
      <c r="C1731" s="443"/>
      <c r="D1731" s="490"/>
      <c r="E1731" s="567" t="s">
        <v>649</v>
      </c>
      <c r="F1731" s="130"/>
      <c r="G1731" s="130"/>
      <c r="H1731" s="443"/>
      <c r="I1731" s="443"/>
      <c r="J1731" s="443"/>
      <c r="K1731" s="122"/>
      <c r="L1731" s="432"/>
      <c r="M1731" s="432"/>
      <c r="N1731" s="432"/>
      <c r="O1731" s="432"/>
      <c r="P1731" s="432"/>
      <c r="Q1731" s="432"/>
      <c r="R1731" s="432"/>
      <c r="S1731" s="432"/>
      <c r="T1731" s="432"/>
      <c r="U1731" s="432"/>
      <c r="V1731" s="432"/>
      <c r="W1731" s="432"/>
      <c r="X1731" s="432"/>
      <c r="Y1731" s="432"/>
      <c r="Z1731" s="432"/>
    </row>
    <row r="1732">
      <c r="A1732" s="450">
        <v>45865.0</v>
      </c>
      <c r="B1732" s="489">
        <f>A1732</f>
        <v>45865</v>
      </c>
      <c r="C1732" s="449" t="s">
        <v>1161</v>
      </c>
      <c r="D1732" s="563" t="s">
        <v>208</v>
      </c>
      <c r="E1732" s="564" t="s">
        <v>239</v>
      </c>
      <c r="F1732" s="564"/>
      <c r="G1732" s="564"/>
      <c r="H1732" s="484">
        <f>SUM(G1732:G1733)</f>
        <v>0</v>
      </c>
      <c r="I1732" s="493" t="str">
        <f>IFS(H1732&gt;H1734,"W",H1732&lt;H1734,"L",H1732=H1734,"D")</f>
        <v>D</v>
      </c>
      <c r="J1732" s="459"/>
      <c r="K1732" s="122"/>
      <c r="L1732" s="432"/>
      <c r="M1732" s="432"/>
      <c r="N1732" s="432"/>
      <c r="O1732" s="432"/>
      <c r="P1732" s="432"/>
      <c r="Q1732" s="432"/>
      <c r="R1732" s="432"/>
      <c r="S1732" s="432"/>
      <c r="T1732" s="432"/>
      <c r="U1732" s="432"/>
      <c r="V1732" s="432"/>
      <c r="W1732" s="432"/>
      <c r="X1732" s="432"/>
      <c r="Y1732" s="432"/>
      <c r="Z1732" s="432"/>
    </row>
    <row r="1733">
      <c r="A1733" s="450">
        <v>45865.0</v>
      </c>
      <c r="B1733" s="440"/>
      <c r="C1733" s="440"/>
      <c r="D1733" s="490"/>
      <c r="E1733" s="130" t="s">
        <v>239</v>
      </c>
      <c r="F1733" s="130"/>
      <c r="G1733" s="130"/>
      <c r="H1733" s="443"/>
      <c r="I1733" s="443"/>
      <c r="J1733" s="443"/>
      <c r="K1733" s="122"/>
      <c r="L1733" s="432"/>
      <c r="M1733" s="432"/>
      <c r="N1733" s="432"/>
      <c r="O1733" s="432"/>
      <c r="P1733" s="432"/>
      <c r="Q1733" s="432"/>
      <c r="R1733" s="432"/>
      <c r="S1733" s="432"/>
      <c r="T1733" s="432"/>
      <c r="U1733" s="432"/>
      <c r="V1733" s="432"/>
      <c r="W1733" s="432"/>
      <c r="X1733" s="432"/>
      <c r="Y1733" s="432"/>
      <c r="Z1733" s="432"/>
    </row>
    <row r="1734">
      <c r="A1734" s="450">
        <v>45865.0</v>
      </c>
      <c r="B1734" s="440"/>
      <c r="C1734" s="440"/>
      <c r="D1734" s="563" t="s">
        <v>404</v>
      </c>
      <c r="E1734" s="564" t="s">
        <v>405</v>
      </c>
      <c r="F1734" s="564"/>
      <c r="G1734" s="564"/>
      <c r="H1734" s="484">
        <f>SUM(G1734:G1735)</f>
        <v>0</v>
      </c>
      <c r="I1734" s="493" t="str">
        <f>IFS(H1734&gt;H1732,"W",H1734&lt;H1732,"L",H1734=H1732,"D")</f>
        <v>D</v>
      </c>
      <c r="J1734" s="459"/>
      <c r="K1734" s="122"/>
      <c r="L1734" s="432"/>
      <c r="M1734" s="432"/>
      <c r="N1734" s="432"/>
      <c r="O1734" s="432"/>
      <c r="P1734" s="432"/>
      <c r="Q1734" s="432"/>
      <c r="R1734" s="432"/>
      <c r="S1734" s="432"/>
      <c r="T1734" s="432"/>
      <c r="U1734" s="432"/>
      <c r="V1734" s="432"/>
      <c r="W1734" s="432"/>
      <c r="X1734" s="432"/>
      <c r="Y1734" s="432"/>
      <c r="Z1734" s="432"/>
    </row>
    <row r="1735">
      <c r="A1735" s="450">
        <v>45865.0</v>
      </c>
      <c r="B1735" s="443"/>
      <c r="C1735" s="443"/>
      <c r="D1735" s="490"/>
      <c r="E1735" s="130" t="s">
        <v>405</v>
      </c>
      <c r="F1735" s="130"/>
      <c r="G1735" s="130"/>
      <c r="H1735" s="443"/>
      <c r="I1735" s="443"/>
      <c r="J1735" s="443"/>
      <c r="K1735" s="122"/>
      <c r="L1735" s="432"/>
      <c r="M1735" s="432"/>
      <c r="N1735" s="432"/>
      <c r="O1735" s="432"/>
      <c r="P1735" s="432"/>
      <c r="Q1735" s="432"/>
      <c r="R1735" s="432"/>
      <c r="S1735" s="432"/>
      <c r="T1735" s="432"/>
      <c r="U1735" s="432"/>
      <c r="V1735" s="432"/>
      <c r="W1735" s="432"/>
      <c r="X1735" s="432"/>
      <c r="Y1735" s="432"/>
      <c r="Z1735" s="432"/>
    </row>
    <row r="1736">
      <c r="A1736" s="450">
        <v>45865.0</v>
      </c>
      <c r="B1736" s="489">
        <f>A1736</f>
        <v>45865</v>
      </c>
      <c r="C1736" s="449" t="s">
        <v>1163</v>
      </c>
      <c r="D1736" s="563" t="s">
        <v>155</v>
      </c>
      <c r="E1736" s="571" t="s">
        <v>879</v>
      </c>
      <c r="F1736" s="564"/>
      <c r="G1736" s="564"/>
      <c r="H1736" s="484">
        <f>SUM(G1736:G1737)</f>
        <v>0</v>
      </c>
      <c r="I1736" s="493" t="str">
        <f>IFS(H1736&gt;H1738,"W",H1736&lt;H1738,"L",H1736=H1738,"D")</f>
        <v>D</v>
      </c>
      <c r="J1736" s="459"/>
      <c r="K1736" s="122"/>
      <c r="L1736" s="432"/>
      <c r="M1736" s="432"/>
      <c r="N1736" s="432"/>
      <c r="O1736" s="432"/>
      <c r="P1736" s="432"/>
      <c r="Q1736" s="432"/>
      <c r="R1736" s="432"/>
      <c r="S1736" s="432"/>
      <c r="T1736" s="432"/>
      <c r="U1736" s="432"/>
      <c r="V1736" s="432"/>
      <c r="W1736" s="432"/>
      <c r="X1736" s="432"/>
      <c r="Y1736" s="432"/>
      <c r="Z1736" s="432"/>
    </row>
    <row r="1737">
      <c r="A1737" s="450">
        <v>45865.0</v>
      </c>
      <c r="B1737" s="440"/>
      <c r="C1737" s="440"/>
      <c r="D1737" s="490"/>
      <c r="E1737" s="205" t="s">
        <v>879</v>
      </c>
      <c r="F1737" s="130"/>
      <c r="G1737" s="130"/>
      <c r="H1737" s="443"/>
      <c r="I1737" s="443"/>
      <c r="J1737" s="443"/>
      <c r="K1737" s="122"/>
      <c r="L1737" s="432"/>
      <c r="M1737" s="432"/>
      <c r="N1737" s="432"/>
      <c r="O1737" s="432"/>
      <c r="P1737" s="432"/>
      <c r="Q1737" s="432"/>
      <c r="R1737" s="432"/>
      <c r="S1737" s="432"/>
      <c r="T1737" s="432"/>
      <c r="U1737" s="432"/>
      <c r="V1737" s="432"/>
      <c r="W1737" s="432"/>
      <c r="X1737" s="432"/>
      <c r="Y1737" s="432"/>
      <c r="Z1737" s="432"/>
    </row>
    <row r="1738">
      <c r="A1738" s="450">
        <v>45865.0</v>
      </c>
      <c r="B1738" s="440"/>
      <c r="C1738" s="440"/>
      <c r="D1738" s="563" t="s">
        <v>188</v>
      </c>
      <c r="E1738" s="564">
        <v>6.73519272E8</v>
      </c>
      <c r="F1738" s="564"/>
      <c r="G1738" s="564"/>
      <c r="H1738" s="484">
        <f>SUM(G1738:G1739)</f>
        <v>0</v>
      </c>
      <c r="I1738" s="493" t="str">
        <f>IFS(H1738&gt;H1736,"W",H1738&lt;H1736,"L",H1738=H1736,"D")</f>
        <v>D</v>
      </c>
      <c r="J1738" s="459"/>
      <c r="K1738" s="122"/>
      <c r="L1738" s="432"/>
      <c r="M1738" s="432"/>
      <c r="N1738" s="432"/>
      <c r="O1738" s="432"/>
      <c r="P1738" s="432"/>
      <c r="Q1738" s="432"/>
      <c r="R1738" s="432"/>
      <c r="S1738" s="432"/>
      <c r="T1738" s="432"/>
      <c r="U1738" s="432"/>
      <c r="V1738" s="432"/>
      <c r="W1738" s="432"/>
      <c r="X1738" s="432"/>
      <c r="Y1738" s="432"/>
      <c r="Z1738" s="432"/>
    </row>
    <row r="1739">
      <c r="A1739" s="450">
        <v>45865.0</v>
      </c>
      <c r="B1739" s="443"/>
      <c r="C1739" s="443"/>
      <c r="D1739" s="490"/>
      <c r="E1739" s="130">
        <v>6.73519272E8</v>
      </c>
      <c r="F1739" s="130"/>
      <c r="G1739" s="130"/>
      <c r="H1739" s="443"/>
      <c r="I1739" s="443"/>
      <c r="J1739" s="443"/>
      <c r="K1739" s="122"/>
      <c r="L1739" s="432"/>
      <c r="M1739" s="432"/>
      <c r="N1739" s="432"/>
      <c r="O1739" s="432"/>
      <c r="P1739" s="432"/>
      <c r="Q1739" s="432"/>
      <c r="R1739" s="432"/>
      <c r="S1739" s="432"/>
      <c r="T1739" s="432"/>
      <c r="U1739" s="432"/>
      <c r="V1739" s="432"/>
      <c r="W1739" s="432"/>
      <c r="X1739" s="432"/>
      <c r="Y1739" s="432"/>
      <c r="Z1739" s="432"/>
    </row>
    <row r="1740">
      <c r="A1740" s="450">
        <v>45865.0</v>
      </c>
      <c r="B1740" s="489">
        <f>A1740</f>
        <v>45865</v>
      </c>
      <c r="C1740" s="449" t="s">
        <v>1166</v>
      </c>
      <c r="D1740" s="563" t="s">
        <v>313</v>
      </c>
      <c r="E1740" s="171" t="s">
        <v>392</v>
      </c>
      <c r="F1740" s="564"/>
      <c r="G1740" s="564"/>
      <c r="H1740" s="484">
        <f>SUM(G1740:G1741)</f>
        <v>0</v>
      </c>
      <c r="I1740" s="493" t="str">
        <f>IFS(H1740&gt;H1742,"W",H1740&lt;H1742,"L",H1740=H1742,"D")</f>
        <v>D</v>
      </c>
      <c r="J1740" s="459"/>
      <c r="K1740" s="122"/>
      <c r="L1740" s="432"/>
      <c r="M1740" s="432"/>
      <c r="N1740" s="432"/>
      <c r="O1740" s="432"/>
      <c r="P1740" s="432"/>
      <c r="Q1740" s="432"/>
      <c r="R1740" s="432"/>
      <c r="S1740" s="432"/>
      <c r="T1740" s="432"/>
      <c r="U1740" s="432"/>
      <c r="V1740" s="432"/>
      <c r="W1740" s="432"/>
      <c r="X1740" s="432"/>
      <c r="Y1740" s="432"/>
      <c r="Z1740" s="432"/>
    </row>
    <row r="1741">
      <c r="A1741" s="450">
        <v>45865.0</v>
      </c>
      <c r="B1741" s="440"/>
      <c r="C1741" s="440"/>
      <c r="D1741" s="490"/>
      <c r="E1741" s="565" t="s">
        <v>363</v>
      </c>
      <c r="F1741" s="130"/>
      <c r="G1741" s="130"/>
      <c r="H1741" s="443"/>
      <c r="I1741" s="443"/>
      <c r="J1741" s="443"/>
      <c r="K1741" s="122"/>
      <c r="L1741" s="432"/>
      <c r="M1741" s="432"/>
      <c r="N1741" s="432"/>
      <c r="O1741" s="432"/>
      <c r="P1741" s="432"/>
      <c r="Q1741" s="432"/>
      <c r="R1741" s="432"/>
      <c r="S1741" s="432"/>
      <c r="T1741" s="432"/>
      <c r="U1741" s="432"/>
      <c r="V1741" s="432"/>
      <c r="W1741" s="432"/>
      <c r="X1741" s="432"/>
      <c r="Y1741" s="432"/>
      <c r="Z1741" s="432"/>
    </row>
    <row r="1742">
      <c r="A1742" s="450">
        <v>45865.0</v>
      </c>
      <c r="B1742" s="440"/>
      <c r="C1742" s="440"/>
      <c r="D1742" s="563" t="s">
        <v>134</v>
      </c>
      <c r="E1742" s="564" t="s">
        <v>164</v>
      </c>
      <c r="F1742" s="564"/>
      <c r="G1742" s="564"/>
      <c r="H1742" s="484">
        <f>SUM(G1742:G1743)</f>
        <v>0</v>
      </c>
      <c r="I1742" s="493" t="str">
        <f>IFS(H1742&gt;H1740,"W",H1742&lt;H1740,"L",H1742=H1740,"D")</f>
        <v>D</v>
      </c>
      <c r="J1742" s="459"/>
      <c r="K1742" s="122"/>
      <c r="L1742" s="432"/>
      <c r="M1742" s="432"/>
      <c r="N1742" s="432"/>
      <c r="O1742" s="432"/>
      <c r="P1742" s="432"/>
      <c r="Q1742" s="432"/>
      <c r="R1742" s="432"/>
      <c r="S1742" s="432"/>
      <c r="T1742" s="432"/>
      <c r="U1742" s="432"/>
      <c r="V1742" s="432"/>
      <c r="W1742" s="432"/>
      <c r="X1742" s="432"/>
      <c r="Y1742" s="432"/>
      <c r="Z1742" s="432"/>
    </row>
    <row r="1743">
      <c r="A1743" s="450">
        <v>45865.0</v>
      </c>
      <c r="B1743" s="443"/>
      <c r="C1743" s="443"/>
      <c r="D1743" s="490"/>
      <c r="E1743" s="130" t="s">
        <v>505</v>
      </c>
      <c r="F1743" s="130"/>
      <c r="G1743" s="130"/>
      <c r="H1743" s="443"/>
      <c r="I1743" s="443"/>
      <c r="J1743" s="443"/>
      <c r="K1743" s="122"/>
      <c r="L1743" s="432"/>
      <c r="M1743" s="432"/>
      <c r="N1743" s="432"/>
      <c r="O1743" s="432"/>
      <c r="P1743" s="432"/>
      <c r="Q1743" s="432"/>
      <c r="R1743" s="432"/>
      <c r="S1743" s="432"/>
      <c r="T1743" s="432"/>
      <c r="U1743" s="432"/>
      <c r="V1743" s="432"/>
      <c r="W1743" s="432"/>
      <c r="X1743" s="432"/>
      <c r="Y1743" s="432"/>
      <c r="Z1743" s="432"/>
    </row>
    <row r="1744">
      <c r="A1744" s="450">
        <v>45865.0</v>
      </c>
      <c r="B1744" s="489">
        <f>A1744</f>
        <v>45865</v>
      </c>
      <c r="C1744" s="449" t="s">
        <v>1170</v>
      </c>
      <c r="D1744" s="563" t="s">
        <v>292</v>
      </c>
      <c r="E1744" s="564" t="s">
        <v>569</v>
      </c>
      <c r="F1744" s="564"/>
      <c r="G1744" s="564"/>
      <c r="H1744" s="484">
        <f>SUM(G1744:G1745)</f>
        <v>0</v>
      </c>
      <c r="I1744" s="493" t="str">
        <f>IFS(H1744&gt;H1746,"W",H1744&lt;H1746,"L",H1744=H1746,"D")</f>
        <v>D</v>
      </c>
      <c r="J1744" s="459"/>
      <c r="K1744" s="122"/>
      <c r="L1744" s="432"/>
      <c r="M1744" s="432"/>
      <c r="N1744" s="432"/>
      <c r="O1744" s="432"/>
      <c r="P1744" s="432"/>
      <c r="Q1744" s="432"/>
      <c r="R1744" s="432"/>
      <c r="S1744" s="432"/>
      <c r="T1744" s="432"/>
      <c r="U1744" s="432"/>
      <c r="V1744" s="432"/>
      <c r="W1744" s="432"/>
      <c r="X1744" s="432"/>
      <c r="Y1744" s="432"/>
      <c r="Z1744" s="432"/>
    </row>
    <row r="1745">
      <c r="A1745" s="450">
        <v>45865.0</v>
      </c>
      <c r="B1745" s="440"/>
      <c r="C1745" s="440"/>
      <c r="D1745" s="490"/>
      <c r="E1745" s="130" t="s">
        <v>569</v>
      </c>
      <c r="F1745" s="130"/>
      <c r="G1745" s="130"/>
      <c r="H1745" s="443"/>
      <c r="I1745" s="443"/>
      <c r="J1745" s="443"/>
      <c r="K1745" s="122"/>
      <c r="L1745" s="432"/>
      <c r="M1745" s="432"/>
      <c r="N1745" s="432"/>
      <c r="O1745" s="432"/>
      <c r="P1745" s="432"/>
      <c r="Q1745" s="432"/>
      <c r="R1745" s="432"/>
      <c r="S1745" s="432"/>
      <c r="T1745" s="432"/>
      <c r="U1745" s="432"/>
      <c r="V1745" s="432"/>
      <c r="W1745" s="432"/>
      <c r="X1745" s="432"/>
      <c r="Y1745" s="432"/>
      <c r="Z1745" s="432"/>
    </row>
    <row r="1746">
      <c r="A1746" s="450">
        <v>45865.0</v>
      </c>
      <c r="B1746" s="440"/>
      <c r="C1746" s="440"/>
      <c r="D1746" s="563" t="s">
        <v>313</v>
      </c>
      <c r="E1746" s="171" t="s">
        <v>392</v>
      </c>
      <c r="F1746" s="564"/>
      <c r="G1746" s="564"/>
      <c r="H1746" s="484">
        <f>SUM(G1746:G1747)</f>
        <v>0</v>
      </c>
      <c r="I1746" s="493" t="str">
        <f>IFS(H1746&gt;H1744,"W",H1746&lt;H1744,"L",H1746=H1744,"D")</f>
        <v>D</v>
      </c>
      <c r="J1746" s="459"/>
      <c r="K1746" s="122"/>
      <c r="L1746" s="432"/>
      <c r="M1746" s="432"/>
      <c r="N1746" s="432"/>
      <c r="O1746" s="432"/>
      <c r="P1746" s="432"/>
      <c r="Q1746" s="432"/>
      <c r="R1746" s="432"/>
      <c r="S1746" s="432"/>
      <c r="T1746" s="432"/>
      <c r="U1746" s="432"/>
      <c r="V1746" s="432"/>
      <c r="W1746" s="432"/>
      <c r="X1746" s="432"/>
      <c r="Y1746" s="432"/>
      <c r="Z1746" s="432"/>
    </row>
    <row r="1747">
      <c r="A1747" s="450">
        <v>45865.0</v>
      </c>
      <c r="B1747" s="443"/>
      <c r="C1747" s="443"/>
      <c r="D1747" s="490"/>
      <c r="E1747" s="565" t="s">
        <v>363</v>
      </c>
      <c r="F1747" s="130"/>
      <c r="G1747" s="130"/>
      <c r="H1747" s="443"/>
      <c r="I1747" s="443"/>
      <c r="J1747" s="443"/>
      <c r="K1747" s="122"/>
      <c r="L1747" s="432"/>
      <c r="M1747" s="432"/>
      <c r="N1747" s="432"/>
      <c r="O1747" s="432"/>
      <c r="P1747" s="432"/>
      <c r="Q1747" s="432"/>
      <c r="R1747" s="432"/>
      <c r="S1747" s="432"/>
      <c r="T1747" s="432"/>
      <c r="U1747" s="432"/>
      <c r="V1747" s="432"/>
      <c r="W1747" s="432"/>
      <c r="X1747" s="432"/>
      <c r="Y1747" s="432"/>
      <c r="Z1747" s="432"/>
    </row>
    <row r="1748">
      <c r="A1748" s="450">
        <v>45865.0</v>
      </c>
      <c r="B1748" s="489">
        <f>A1748</f>
        <v>45865</v>
      </c>
      <c r="C1748" s="449" t="s">
        <v>1172</v>
      </c>
      <c r="D1748" s="563" t="s">
        <v>170</v>
      </c>
      <c r="E1748" s="165" t="s">
        <v>496</v>
      </c>
      <c r="F1748" s="564"/>
      <c r="G1748" s="564"/>
      <c r="H1748" s="484">
        <f>SUM(G1748:G1749)</f>
        <v>0</v>
      </c>
      <c r="I1748" s="493" t="str">
        <f>IFS(H1748&gt;H1750,"W",H1748&lt;H1750,"L",H1748=H1750,"D")</f>
        <v>D</v>
      </c>
      <c r="J1748" s="459"/>
      <c r="K1748" s="122"/>
      <c r="L1748" s="432"/>
      <c r="M1748" s="432"/>
      <c r="N1748" s="432"/>
      <c r="O1748" s="432"/>
      <c r="P1748" s="432"/>
      <c r="Q1748" s="432"/>
      <c r="R1748" s="432"/>
      <c r="S1748" s="432"/>
      <c r="T1748" s="432"/>
      <c r="U1748" s="432"/>
      <c r="V1748" s="432"/>
      <c r="W1748" s="432"/>
      <c r="X1748" s="432"/>
      <c r="Y1748" s="432"/>
      <c r="Z1748" s="432"/>
    </row>
    <row r="1749">
      <c r="A1749" s="450">
        <v>45865.0</v>
      </c>
      <c r="B1749" s="440"/>
      <c r="C1749" s="440"/>
      <c r="D1749" s="490"/>
      <c r="E1749" s="165" t="s">
        <v>496</v>
      </c>
      <c r="F1749" s="130"/>
      <c r="G1749" s="130"/>
      <c r="H1749" s="443"/>
      <c r="I1749" s="443"/>
      <c r="J1749" s="443"/>
      <c r="K1749" s="122"/>
      <c r="L1749" s="432"/>
      <c r="M1749" s="432"/>
      <c r="N1749" s="432"/>
      <c r="O1749" s="432"/>
      <c r="P1749" s="432"/>
      <c r="Q1749" s="432"/>
      <c r="R1749" s="432"/>
      <c r="S1749" s="432"/>
      <c r="T1749" s="432"/>
      <c r="U1749" s="432"/>
      <c r="V1749" s="432"/>
      <c r="W1749" s="432"/>
      <c r="X1749" s="432"/>
      <c r="Y1749" s="432"/>
      <c r="Z1749" s="432"/>
    </row>
    <row r="1750">
      <c r="A1750" s="450">
        <v>45865.0</v>
      </c>
      <c r="B1750" s="440"/>
      <c r="C1750" s="440"/>
      <c r="D1750" s="563" t="s">
        <v>144</v>
      </c>
      <c r="E1750" s="564" t="s">
        <v>336</v>
      </c>
      <c r="F1750" s="564"/>
      <c r="G1750" s="564"/>
      <c r="H1750" s="484">
        <f>SUM(G1750:G1751)</f>
        <v>0</v>
      </c>
      <c r="I1750" s="493" t="str">
        <f>IFS(H1750&gt;H1748,"W",H1750&lt;H1748,"L",H1750=H1748,"D")</f>
        <v>D</v>
      </c>
      <c r="J1750" s="459"/>
      <c r="K1750" s="122"/>
      <c r="L1750" s="432"/>
      <c r="M1750" s="432"/>
      <c r="N1750" s="432"/>
      <c r="O1750" s="432"/>
      <c r="P1750" s="432"/>
      <c r="Q1750" s="432"/>
      <c r="R1750" s="432"/>
      <c r="S1750" s="432"/>
      <c r="T1750" s="432"/>
      <c r="U1750" s="432"/>
      <c r="V1750" s="432"/>
      <c r="W1750" s="432"/>
      <c r="X1750" s="432"/>
      <c r="Y1750" s="432"/>
      <c r="Z1750" s="432"/>
    </row>
    <row r="1751">
      <c r="A1751" s="450">
        <v>45865.0</v>
      </c>
      <c r="B1751" s="443"/>
      <c r="C1751" s="443"/>
      <c r="D1751" s="490"/>
      <c r="E1751" s="130" t="s">
        <v>336</v>
      </c>
      <c r="F1751" s="130"/>
      <c r="G1751" s="130"/>
      <c r="H1751" s="443"/>
      <c r="I1751" s="443"/>
      <c r="J1751" s="443"/>
      <c r="K1751" s="122"/>
      <c r="L1751" s="432"/>
      <c r="M1751" s="432"/>
      <c r="N1751" s="432"/>
      <c r="O1751" s="432"/>
      <c r="P1751" s="432"/>
      <c r="Q1751" s="432"/>
      <c r="R1751" s="432"/>
      <c r="S1751" s="432"/>
      <c r="T1751" s="432"/>
      <c r="U1751" s="432"/>
      <c r="V1751" s="432"/>
      <c r="W1751" s="432"/>
      <c r="X1751" s="432"/>
      <c r="Y1751" s="432"/>
      <c r="Z1751" s="432"/>
    </row>
    <row r="1752">
      <c r="A1752" s="450">
        <v>45865.0</v>
      </c>
      <c r="B1752" s="489">
        <f>A1752</f>
        <v>45865</v>
      </c>
      <c r="C1752" s="449" t="s">
        <v>1174</v>
      </c>
      <c r="D1752" s="563" t="s">
        <v>181</v>
      </c>
      <c r="E1752" s="564" t="s">
        <v>417</v>
      </c>
      <c r="F1752" s="564"/>
      <c r="G1752" s="564"/>
      <c r="H1752" s="484">
        <f>SUM(G1752:G1753)</f>
        <v>0</v>
      </c>
      <c r="I1752" s="493" t="str">
        <f>IFS(H1752&gt;H1754,"W",H1752&lt;H1754,"L",H1752=H1754,"D")</f>
        <v>D</v>
      </c>
      <c r="J1752" s="459"/>
      <c r="K1752" s="122"/>
      <c r="L1752" s="432"/>
      <c r="M1752" s="432"/>
      <c r="N1752" s="432"/>
      <c r="O1752" s="432"/>
      <c r="P1752" s="432"/>
      <c r="Q1752" s="432"/>
      <c r="R1752" s="432"/>
      <c r="S1752" s="432"/>
      <c r="T1752" s="432"/>
      <c r="U1752" s="432"/>
      <c r="V1752" s="432"/>
      <c r="W1752" s="432"/>
      <c r="X1752" s="432"/>
      <c r="Y1752" s="432"/>
      <c r="Z1752" s="432"/>
    </row>
    <row r="1753">
      <c r="A1753" s="450">
        <v>45865.0</v>
      </c>
      <c r="B1753" s="440"/>
      <c r="C1753" s="440"/>
      <c r="D1753" s="490"/>
      <c r="E1753" s="130" t="s">
        <v>417</v>
      </c>
      <c r="F1753" s="130"/>
      <c r="G1753" s="130"/>
      <c r="H1753" s="443"/>
      <c r="I1753" s="443"/>
      <c r="J1753" s="443"/>
      <c r="K1753" s="122"/>
      <c r="L1753" s="432"/>
      <c r="M1753" s="432"/>
      <c r="N1753" s="432"/>
      <c r="O1753" s="432"/>
      <c r="P1753" s="432"/>
      <c r="Q1753" s="432"/>
      <c r="R1753" s="432"/>
      <c r="S1753" s="432"/>
      <c r="T1753" s="432"/>
      <c r="U1753" s="432"/>
      <c r="V1753" s="432"/>
      <c r="W1753" s="432"/>
      <c r="X1753" s="432"/>
      <c r="Y1753" s="432"/>
      <c r="Z1753" s="432"/>
    </row>
    <row r="1754">
      <c r="A1754" s="450">
        <v>45865.0</v>
      </c>
      <c r="B1754" s="440"/>
      <c r="C1754" s="440"/>
      <c r="D1754" s="563" t="s">
        <v>149</v>
      </c>
      <c r="E1754" s="174" t="s">
        <v>526</v>
      </c>
      <c r="F1754" s="564"/>
      <c r="G1754" s="564"/>
      <c r="H1754" s="484">
        <f>SUM(G1754:G1755)</f>
        <v>0</v>
      </c>
      <c r="I1754" s="493" t="str">
        <f>IFS(H1754&gt;H1752,"W",H1754&lt;H1752,"L",H1754=H1752,"D")</f>
        <v>D</v>
      </c>
      <c r="J1754" s="459"/>
      <c r="K1754" s="122"/>
      <c r="L1754" s="432"/>
      <c r="M1754" s="432"/>
      <c r="N1754" s="432"/>
      <c r="O1754" s="432"/>
      <c r="P1754" s="432"/>
      <c r="Q1754" s="432"/>
      <c r="R1754" s="432"/>
      <c r="S1754" s="432"/>
      <c r="T1754" s="432"/>
      <c r="U1754" s="432"/>
      <c r="V1754" s="432"/>
      <c r="W1754" s="432"/>
      <c r="X1754" s="432"/>
      <c r="Y1754" s="432"/>
      <c r="Z1754" s="432"/>
    </row>
    <row r="1755">
      <c r="A1755" s="450">
        <v>45865.0</v>
      </c>
      <c r="B1755" s="443"/>
      <c r="C1755" s="443"/>
      <c r="D1755" s="490"/>
      <c r="E1755" s="568" t="s">
        <v>1076</v>
      </c>
      <c r="F1755" s="130"/>
      <c r="G1755" s="130"/>
      <c r="H1755" s="443"/>
      <c r="I1755" s="443"/>
      <c r="J1755" s="443"/>
      <c r="K1755" s="122"/>
      <c r="L1755" s="432"/>
      <c r="M1755" s="432"/>
      <c r="N1755" s="432"/>
      <c r="O1755" s="432"/>
      <c r="P1755" s="432"/>
      <c r="Q1755" s="432"/>
      <c r="R1755" s="432"/>
      <c r="S1755" s="432"/>
      <c r="T1755" s="432"/>
      <c r="U1755" s="432"/>
      <c r="V1755" s="432"/>
      <c r="W1755" s="432"/>
      <c r="X1755" s="432"/>
      <c r="Y1755" s="432"/>
      <c r="Z1755" s="432"/>
    </row>
    <row r="1756">
      <c r="A1756" s="572"/>
      <c r="B1756" s="573"/>
      <c r="C1756" s="574"/>
      <c r="D1756" s="575"/>
      <c r="E1756" s="575"/>
      <c r="F1756" s="575"/>
      <c r="G1756" s="575"/>
      <c r="H1756" s="576"/>
      <c r="I1756" s="577"/>
      <c r="J1756" s="146"/>
      <c r="K1756" s="2"/>
      <c r="L1756" s="432"/>
      <c r="M1756" s="432"/>
      <c r="N1756" s="432"/>
      <c r="O1756" s="432"/>
      <c r="P1756" s="432"/>
      <c r="Q1756" s="432"/>
      <c r="R1756" s="432"/>
      <c r="S1756" s="432"/>
      <c r="T1756" s="432"/>
      <c r="U1756" s="432"/>
      <c r="V1756" s="432"/>
      <c r="W1756" s="432"/>
      <c r="X1756" s="432"/>
      <c r="Y1756" s="432"/>
      <c r="Z1756" s="432"/>
    </row>
    <row r="1757">
      <c r="A1757" s="572"/>
      <c r="B1757" s="573"/>
      <c r="C1757" s="574"/>
      <c r="D1757" s="578"/>
      <c r="E1757" s="578"/>
      <c r="F1757" s="578"/>
      <c r="G1757" s="578"/>
      <c r="H1757" s="576"/>
      <c r="I1757" s="577"/>
      <c r="J1757" s="146"/>
      <c r="K1757" s="2"/>
      <c r="L1757" s="432"/>
      <c r="M1757" s="432"/>
      <c r="N1757" s="432"/>
      <c r="O1757" s="432"/>
      <c r="P1757" s="432"/>
      <c r="Q1757" s="432"/>
      <c r="R1757" s="432"/>
      <c r="S1757" s="432"/>
      <c r="T1757" s="432"/>
      <c r="U1757" s="432"/>
      <c r="V1757" s="432"/>
      <c r="W1757" s="432"/>
      <c r="X1757" s="432"/>
      <c r="Y1757" s="432"/>
      <c r="Z1757" s="432"/>
    </row>
    <row r="1758">
      <c r="A1758" s="572"/>
      <c r="B1758" s="573"/>
      <c r="C1758" s="574"/>
      <c r="D1758" s="575"/>
      <c r="E1758" s="575"/>
      <c r="F1758" s="575"/>
      <c r="G1758" s="575"/>
      <c r="H1758" s="576"/>
      <c r="I1758" s="577"/>
      <c r="J1758" s="146"/>
      <c r="K1758" s="2"/>
      <c r="L1758" s="432"/>
      <c r="M1758" s="432"/>
      <c r="N1758" s="432"/>
      <c r="O1758" s="432"/>
      <c r="P1758" s="432"/>
      <c r="Q1758" s="432"/>
      <c r="R1758" s="432"/>
      <c r="S1758" s="432"/>
      <c r="T1758" s="432"/>
      <c r="U1758" s="432"/>
      <c r="V1758" s="432"/>
      <c r="W1758" s="432"/>
      <c r="X1758" s="432"/>
      <c r="Y1758" s="432"/>
      <c r="Z1758" s="432"/>
    </row>
    <row r="1759">
      <c r="A1759" s="572"/>
      <c r="B1759" s="573"/>
      <c r="C1759" s="574"/>
      <c r="D1759" s="578"/>
      <c r="E1759" s="578"/>
      <c r="F1759" s="578"/>
      <c r="G1759" s="578"/>
      <c r="H1759" s="576"/>
      <c r="I1759" s="577"/>
      <c r="J1759" s="146"/>
      <c r="K1759" s="2"/>
      <c r="L1759" s="432"/>
      <c r="M1759" s="432"/>
      <c r="N1759" s="432"/>
      <c r="O1759" s="432"/>
      <c r="P1759" s="432"/>
      <c r="Q1759" s="432"/>
      <c r="R1759" s="432"/>
      <c r="S1759" s="432"/>
      <c r="T1759" s="432"/>
      <c r="U1759" s="432"/>
      <c r="V1759" s="432"/>
      <c r="W1759" s="432"/>
      <c r="X1759" s="432"/>
      <c r="Y1759" s="432"/>
      <c r="Z1759" s="432"/>
    </row>
    <row r="1760">
      <c r="A1760" s="572"/>
      <c r="B1760" s="573"/>
      <c r="C1760" s="574"/>
      <c r="D1760" s="575"/>
      <c r="E1760" s="575"/>
      <c r="F1760" s="575"/>
      <c r="G1760" s="575"/>
      <c r="H1760" s="576"/>
      <c r="I1760" s="577"/>
      <c r="J1760" s="146"/>
      <c r="K1760" s="2"/>
      <c r="L1760" s="432"/>
      <c r="M1760" s="432"/>
      <c r="N1760" s="432"/>
      <c r="O1760" s="432"/>
      <c r="P1760" s="432"/>
      <c r="Q1760" s="432"/>
      <c r="R1760" s="432"/>
      <c r="S1760" s="432"/>
      <c r="T1760" s="432"/>
      <c r="U1760" s="432"/>
      <c r="V1760" s="432"/>
      <c r="W1760" s="432"/>
      <c r="X1760" s="432"/>
      <c r="Y1760" s="432"/>
      <c r="Z1760" s="432"/>
    </row>
    <row r="1761">
      <c r="A1761" s="572"/>
      <c r="B1761" s="573"/>
      <c r="C1761" s="574"/>
      <c r="D1761" s="578"/>
      <c r="E1761" s="578"/>
      <c r="F1761" s="578"/>
      <c r="G1761" s="578"/>
      <c r="H1761" s="576"/>
      <c r="I1761" s="577"/>
      <c r="J1761" s="146"/>
      <c r="K1761" s="2"/>
      <c r="L1761" s="432"/>
      <c r="M1761" s="432"/>
      <c r="N1761" s="432"/>
      <c r="O1761" s="432"/>
      <c r="P1761" s="432"/>
      <c r="Q1761" s="432"/>
      <c r="R1761" s="432"/>
      <c r="S1761" s="432"/>
      <c r="T1761" s="432"/>
      <c r="U1761" s="432"/>
      <c r="V1761" s="432"/>
      <c r="W1761" s="432"/>
      <c r="X1761" s="432"/>
      <c r="Y1761" s="432"/>
      <c r="Z1761" s="432"/>
    </row>
    <row r="1762">
      <c r="A1762" s="572"/>
      <c r="B1762" s="573"/>
      <c r="C1762" s="574"/>
      <c r="D1762" s="575"/>
      <c r="E1762" s="575"/>
      <c r="F1762" s="575"/>
      <c r="G1762" s="575"/>
      <c r="H1762" s="576"/>
      <c r="I1762" s="577"/>
      <c r="J1762" s="146"/>
      <c r="K1762" s="2"/>
      <c r="L1762" s="432"/>
      <c r="M1762" s="432"/>
      <c r="N1762" s="432"/>
      <c r="O1762" s="432"/>
      <c r="P1762" s="432"/>
      <c r="Q1762" s="432"/>
      <c r="R1762" s="432"/>
      <c r="S1762" s="432"/>
      <c r="T1762" s="432"/>
      <c r="U1762" s="432"/>
      <c r="V1762" s="432"/>
      <c r="W1762" s="432"/>
      <c r="X1762" s="432"/>
      <c r="Y1762" s="432"/>
      <c r="Z1762" s="432"/>
    </row>
    <row r="1763">
      <c r="A1763" s="572"/>
      <c r="B1763" s="573"/>
      <c r="C1763" s="574"/>
      <c r="D1763" s="578"/>
      <c r="E1763" s="578"/>
      <c r="F1763" s="578"/>
      <c r="G1763" s="578"/>
      <c r="H1763" s="576"/>
      <c r="I1763" s="577"/>
      <c r="J1763" s="146"/>
      <c r="K1763" s="2"/>
      <c r="L1763" s="432"/>
      <c r="M1763" s="432"/>
      <c r="N1763" s="432"/>
      <c r="O1763" s="432"/>
      <c r="P1763" s="432"/>
      <c r="Q1763" s="432"/>
      <c r="R1763" s="432"/>
      <c r="S1763" s="432"/>
      <c r="T1763" s="432"/>
      <c r="U1763" s="432"/>
      <c r="V1763" s="432"/>
      <c r="W1763" s="432"/>
      <c r="X1763" s="432"/>
      <c r="Y1763" s="432"/>
      <c r="Z1763" s="432"/>
    </row>
    <row r="1764">
      <c r="A1764" s="572"/>
      <c r="B1764" s="573"/>
      <c r="C1764" s="574"/>
      <c r="D1764" s="575"/>
      <c r="E1764" s="575"/>
      <c r="F1764" s="575"/>
      <c r="G1764" s="575"/>
      <c r="H1764" s="576"/>
      <c r="I1764" s="577"/>
      <c r="J1764" s="146"/>
      <c r="K1764" s="2"/>
      <c r="L1764" s="432"/>
      <c r="M1764" s="432"/>
      <c r="N1764" s="432"/>
      <c r="O1764" s="432"/>
      <c r="P1764" s="432"/>
      <c r="Q1764" s="432"/>
      <c r="R1764" s="432"/>
      <c r="S1764" s="432"/>
      <c r="T1764" s="432"/>
      <c r="U1764" s="432"/>
      <c r="V1764" s="432"/>
      <c r="W1764" s="432"/>
      <c r="X1764" s="432"/>
      <c r="Y1764" s="432"/>
      <c r="Z1764" s="432"/>
    </row>
    <row r="1765">
      <c r="A1765" s="572"/>
      <c r="B1765" s="573"/>
      <c r="C1765" s="574"/>
      <c r="D1765" s="578"/>
      <c r="E1765" s="578"/>
      <c r="F1765" s="578"/>
      <c r="G1765" s="578"/>
      <c r="H1765" s="576"/>
      <c r="I1765" s="577"/>
      <c r="J1765" s="146"/>
      <c r="K1765" s="2"/>
      <c r="L1765" s="432"/>
      <c r="M1765" s="432"/>
      <c r="N1765" s="432"/>
      <c r="O1765" s="432"/>
      <c r="P1765" s="432"/>
      <c r="Q1765" s="432"/>
      <c r="R1765" s="432"/>
      <c r="S1765" s="432"/>
      <c r="T1765" s="432"/>
      <c r="U1765" s="432"/>
      <c r="V1765" s="432"/>
      <c r="W1765" s="432"/>
      <c r="X1765" s="432"/>
      <c r="Y1765" s="432"/>
      <c r="Z1765" s="432"/>
    </row>
    <row r="1766">
      <c r="A1766" s="572"/>
      <c r="B1766" s="573"/>
      <c r="C1766" s="574"/>
      <c r="D1766" s="575"/>
      <c r="E1766" s="575"/>
      <c r="F1766" s="575"/>
      <c r="G1766" s="575"/>
      <c r="H1766" s="576"/>
      <c r="I1766" s="577"/>
      <c r="J1766" s="146"/>
      <c r="K1766" s="2"/>
      <c r="L1766" s="432"/>
      <c r="M1766" s="432"/>
      <c r="N1766" s="432"/>
      <c r="O1766" s="432"/>
      <c r="P1766" s="432"/>
      <c r="Q1766" s="432"/>
      <c r="R1766" s="432"/>
      <c r="S1766" s="432"/>
      <c r="T1766" s="432"/>
      <c r="U1766" s="432"/>
      <c r="V1766" s="432"/>
      <c r="W1766" s="432"/>
      <c r="X1766" s="432"/>
      <c r="Y1766" s="432"/>
      <c r="Z1766" s="432"/>
    </row>
    <row r="1767">
      <c r="A1767" s="572"/>
      <c r="B1767" s="573"/>
      <c r="C1767" s="574"/>
      <c r="D1767" s="578"/>
      <c r="E1767" s="578"/>
      <c r="F1767" s="578"/>
      <c r="G1767" s="578"/>
      <c r="H1767" s="576"/>
      <c r="I1767" s="577"/>
      <c r="J1767" s="146"/>
      <c r="K1767" s="2"/>
      <c r="L1767" s="432"/>
      <c r="M1767" s="432"/>
      <c r="N1767" s="432"/>
      <c r="O1767" s="432"/>
      <c r="P1767" s="432"/>
      <c r="Q1767" s="432"/>
      <c r="R1767" s="432"/>
      <c r="S1767" s="432"/>
      <c r="T1767" s="432"/>
      <c r="U1767" s="432"/>
      <c r="V1767" s="432"/>
      <c r="W1767" s="432"/>
      <c r="X1767" s="432"/>
      <c r="Y1767" s="432"/>
      <c r="Z1767" s="432"/>
    </row>
    <row r="1768">
      <c r="A1768" s="572"/>
      <c r="B1768" s="573"/>
      <c r="C1768" s="574"/>
      <c r="D1768" s="575"/>
      <c r="E1768" s="575"/>
      <c r="F1768" s="575"/>
      <c r="G1768" s="575"/>
      <c r="H1768" s="576"/>
      <c r="I1768" s="577"/>
      <c r="J1768" s="146"/>
      <c r="K1768" s="2"/>
      <c r="L1768" s="432"/>
      <c r="M1768" s="432"/>
      <c r="N1768" s="432"/>
      <c r="O1768" s="432"/>
      <c r="P1768" s="432"/>
      <c r="Q1768" s="432"/>
      <c r="R1768" s="432"/>
      <c r="S1768" s="432"/>
      <c r="T1768" s="432"/>
      <c r="U1768" s="432"/>
      <c r="V1768" s="432"/>
      <c r="W1768" s="432"/>
      <c r="X1768" s="432"/>
      <c r="Y1768" s="432"/>
      <c r="Z1768" s="432"/>
    </row>
    <row r="1769">
      <c r="A1769" s="572"/>
      <c r="B1769" s="573"/>
      <c r="C1769" s="574"/>
      <c r="D1769" s="578"/>
      <c r="E1769" s="578"/>
      <c r="F1769" s="578"/>
      <c r="G1769" s="578"/>
      <c r="H1769" s="576"/>
      <c r="I1769" s="577"/>
      <c r="J1769" s="146"/>
      <c r="K1769" s="2"/>
      <c r="L1769" s="432"/>
      <c r="M1769" s="432"/>
      <c r="N1769" s="432"/>
      <c r="O1769" s="432"/>
      <c r="P1769" s="432"/>
      <c r="Q1769" s="432"/>
      <c r="R1769" s="432"/>
      <c r="S1769" s="432"/>
      <c r="T1769" s="432"/>
      <c r="U1769" s="432"/>
      <c r="V1769" s="432"/>
      <c r="W1769" s="432"/>
      <c r="X1769" s="432"/>
      <c r="Y1769" s="432"/>
      <c r="Z1769" s="432"/>
    </row>
    <row r="1770">
      <c r="A1770" s="572"/>
      <c r="B1770" s="573"/>
      <c r="C1770" s="574"/>
      <c r="D1770" s="575"/>
      <c r="E1770" s="575"/>
      <c r="F1770" s="575"/>
      <c r="G1770" s="575"/>
      <c r="H1770" s="576"/>
      <c r="I1770" s="577"/>
      <c r="J1770" s="146"/>
      <c r="K1770" s="2"/>
      <c r="L1770" s="432"/>
      <c r="M1770" s="432"/>
      <c r="N1770" s="432"/>
      <c r="O1770" s="432"/>
      <c r="P1770" s="432"/>
      <c r="Q1770" s="432"/>
      <c r="R1770" s="432"/>
      <c r="S1770" s="432"/>
      <c r="T1770" s="432"/>
      <c r="U1770" s="432"/>
      <c r="V1770" s="432"/>
      <c r="W1770" s="432"/>
      <c r="X1770" s="432"/>
      <c r="Y1770" s="432"/>
      <c r="Z1770" s="432"/>
    </row>
    <row r="1771">
      <c r="A1771" s="572"/>
      <c r="B1771" s="573"/>
      <c r="C1771" s="574"/>
      <c r="D1771" s="578"/>
      <c r="E1771" s="578"/>
      <c r="F1771" s="578"/>
      <c r="G1771" s="578"/>
      <c r="H1771" s="576"/>
      <c r="I1771" s="577"/>
      <c r="J1771" s="146"/>
      <c r="K1771" s="2"/>
      <c r="L1771" s="432"/>
      <c r="M1771" s="432"/>
      <c r="N1771" s="432"/>
      <c r="O1771" s="432"/>
      <c r="P1771" s="432"/>
      <c r="Q1771" s="432"/>
      <c r="R1771" s="432"/>
      <c r="S1771" s="432"/>
      <c r="T1771" s="432"/>
      <c r="U1771" s="432"/>
      <c r="V1771" s="432"/>
      <c r="W1771" s="432"/>
      <c r="X1771" s="432"/>
      <c r="Y1771" s="432"/>
      <c r="Z1771" s="432"/>
    </row>
    <row r="1772">
      <c r="A1772" s="572"/>
      <c r="B1772" s="573"/>
      <c r="C1772" s="574"/>
      <c r="D1772" s="575"/>
      <c r="E1772" s="575"/>
      <c r="F1772" s="575"/>
      <c r="G1772" s="575"/>
      <c r="H1772" s="576"/>
      <c r="I1772" s="577"/>
      <c r="J1772" s="146"/>
      <c r="K1772" s="2"/>
      <c r="L1772" s="432"/>
      <c r="M1772" s="432"/>
      <c r="N1772" s="432"/>
      <c r="O1772" s="432"/>
      <c r="P1772" s="432"/>
      <c r="Q1772" s="432"/>
      <c r="R1772" s="432"/>
      <c r="S1772" s="432"/>
      <c r="T1772" s="432"/>
      <c r="U1772" s="432"/>
      <c r="V1772" s="432"/>
      <c r="W1772" s="432"/>
      <c r="X1772" s="432"/>
      <c r="Y1772" s="432"/>
      <c r="Z1772" s="432"/>
    </row>
    <row r="1773">
      <c r="A1773" s="572"/>
      <c r="B1773" s="573"/>
      <c r="C1773" s="574"/>
      <c r="D1773" s="578"/>
      <c r="E1773" s="578"/>
      <c r="F1773" s="578"/>
      <c r="G1773" s="578"/>
      <c r="H1773" s="576"/>
      <c r="I1773" s="577"/>
      <c r="J1773" s="146"/>
      <c r="K1773" s="2"/>
      <c r="L1773" s="432"/>
      <c r="M1773" s="432"/>
      <c r="N1773" s="432"/>
      <c r="O1773" s="432"/>
      <c r="P1773" s="432"/>
      <c r="Q1773" s="432"/>
      <c r="R1773" s="432"/>
      <c r="S1773" s="432"/>
      <c r="T1773" s="432"/>
      <c r="U1773" s="432"/>
      <c r="V1773" s="432"/>
      <c r="W1773" s="432"/>
      <c r="X1773" s="432"/>
      <c r="Y1773" s="432"/>
      <c r="Z1773" s="432"/>
    </row>
    <row r="1774">
      <c r="A1774" s="572"/>
      <c r="B1774" s="573"/>
      <c r="C1774" s="574"/>
      <c r="D1774" s="575"/>
      <c r="E1774" s="575"/>
      <c r="F1774" s="575"/>
      <c r="G1774" s="575"/>
      <c r="H1774" s="576"/>
      <c r="I1774" s="577"/>
      <c r="J1774" s="146"/>
      <c r="K1774" s="2"/>
      <c r="L1774" s="432"/>
      <c r="M1774" s="432"/>
      <c r="N1774" s="432"/>
      <c r="O1774" s="432"/>
      <c r="P1774" s="432"/>
      <c r="Q1774" s="432"/>
      <c r="R1774" s="432"/>
      <c r="S1774" s="432"/>
      <c r="T1774" s="432"/>
      <c r="U1774" s="432"/>
      <c r="V1774" s="432"/>
      <c r="W1774" s="432"/>
      <c r="X1774" s="432"/>
      <c r="Y1774" s="432"/>
      <c r="Z1774" s="432"/>
    </row>
    <row r="1775">
      <c r="A1775" s="572"/>
      <c r="B1775" s="573"/>
      <c r="C1775" s="574"/>
      <c r="D1775" s="578"/>
      <c r="E1775" s="578"/>
      <c r="F1775" s="578"/>
      <c r="G1775" s="578"/>
      <c r="H1775" s="576"/>
      <c r="I1775" s="577"/>
      <c r="J1775" s="146"/>
      <c r="K1775" s="2"/>
      <c r="L1775" s="432"/>
      <c r="M1775" s="432"/>
      <c r="N1775" s="432"/>
      <c r="O1775" s="432"/>
      <c r="P1775" s="432"/>
      <c r="Q1775" s="432"/>
      <c r="R1775" s="432"/>
      <c r="S1775" s="432"/>
      <c r="T1775" s="432"/>
      <c r="U1775" s="432"/>
      <c r="V1775" s="432"/>
      <c r="W1775" s="432"/>
      <c r="X1775" s="432"/>
      <c r="Y1775" s="432"/>
      <c r="Z1775" s="432"/>
    </row>
    <row r="1776">
      <c r="A1776" s="572"/>
      <c r="B1776" s="573"/>
      <c r="C1776" s="574"/>
      <c r="D1776" s="575"/>
      <c r="E1776" s="575"/>
      <c r="F1776" s="575"/>
      <c r="G1776" s="575"/>
      <c r="H1776" s="576"/>
      <c r="I1776" s="577"/>
      <c r="J1776" s="146"/>
      <c r="K1776" s="2"/>
      <c r="L1776" s="432"/>
      <c r="M1776" s="432"/>
      <c r="N1776" s="432"/>
      <c r="O1776" s="432"/>
      <c r="P1776" s="432"/>
      <c r="Q1776" s="432"/>
      <c r="R1776" s="432"/>
      <c r="S1776" s="432"/>
      <c r="T1776" s="432"/>
      <c r="U1776" s="432"/>
      <c r="V1776" s="432"/>
      <c r="W1776" s="432"/>
      <c r="X1776" s="432"/>
      <c r="Y1776" s="432"/>
      <c r="Z1776" s="432"/>
    </row>
    <row r="1777">
      <c r="A1777" s="572"/>
      <c r="B1777" s="573"/>
      <c r="C1777" s="574"/>
      <c r="D1777" s="578"/>
      <c r="E1777" s="578"/>
      <c r="F1777" s="578"/>
      <c r="G1777" s="578"/>
      <c r="H1777" s="576"/>
      <c r="I1777" s="577"/>
      <c r="J1777" s="146"/>
      <c r="K1777" s="2"/>
      <c r="L1777" s="432"/>
      <c r="M1777" s="432"/>
      <c r="N1777" s="432"/>
      <c r="O1777" s="432"/>
      <c r="P1777" s="432"/>
      <c r="Q1777" s="432"/>
      <c r="R1777" s="432"/>
      <c r="S1777" s="432"/>
      <c r="T1777" s="432"/>
      <c r="U1777" s="432"/>
      <c r="V1777" s="432"/>
      <c r="W1777" s="432"/>
      <c r="X1777" s="432"/>
      <c r="Y1777" s="432"/>
      <c r="Z1777" s="432"/>
    </row>
    <row r="1778">
      <c r="A1778" s="572"/>
      <c r="B1778" s="573"/>
      <c r="C1778" s="574"/>
      <c r="D1778" s="575"/>
      <c r="E1778" s="575"/>
      <c r="F1778" s="575"/>
      <c r="G1778" s="575"/>
      <c r="H1778" s="576"/>
      <c r="I1778" s="577"/>
      <c r="J1778" s="146"/>
      <c r="K1778" s="2"/>
      <c r="L1778" s="432"/>
      <c r="M1778" s="432"/>
      <c r="N1778" s="432"/>
      <c r="O1778" s="432"/>
      <c r="P1778" s="432"/>
      <c r="Q1778" s="432"/>
      <c r="R1778" s="432"/>
      <c r="S1778" s="432"/>
      <c r="T1778" s="432"/>
      <c r="U1778" s="432"/>
      <c r="V1778" s="432"/>
      <c r="W1778" s="432"/>
      <c r="X1778" s="432"/>
      <c r="Y1778" s="432"/>
      <c r="Z1778" s="432"/>
    </row>
    <row r="1779">
      <c r="A1779" s="572"/>
      <c r="B1779" s="573"/>
      <c r="C1779" s="574"/>
      <c r="D1779" s="578"/>
      <c r="E1779" s="578"/>
      <c r="F1779" s="578"/>
      <c r="G1779" s="578"/>
      <c r="H1779" s="576"/>
      <c r="I1779" s="577"/>
      <c r="J1779" s="146"/>
      <c r="K1779" s="2"/>
      <c r="L1779" s="432"/>
      <c r="M1779" s="432"/>
      <c r="N1779" s="432"/>
      <c r="O1779" s="432"/>
      <c r="P1779" s="432"/>
      <c r="Q1779" s="432"/>
      <c r="R1779" s="432"/>
      <c r="S1779" s="432"/>
      <c r="T1779" s="432"/>
      <c r="U1779" s="432"/>
      <c r="V1779" s="432"/>
      <c r="W1779" s="432"/>
      <c r="X1779" s="432"/>
      <c r="Y1779" s="432"/>
      <c r="Z1779" s="432"/>
    </row>
    <row r="1780">
      <c r="A1780" s="572"/>
      <c r="B1780" s="573"/>
      <c r="C1780" s="574"/>
      <c r="D1780" s="575"/>
      <c r="E1780" s="575"/>
      <c r="F1780" s="575"/>
      <c r="G1780" s="575"/>
      <c r="H1780" s="576"/>
      <c r="I1780" s="577"/>
      <c r="J1780" s="146"/>
      <c r="K1780" s="2"/>
      <c r="L1780" s="432"/>
      <c r="M1780" s="432"/>
      <c r="N1780" s="432"/>
      <c r="O1780" s="432"/>
      <c r="P1780" s="432"/>
      <c r="Q1780" s="432"/>
      <c r="R1780" s="432"/>
      <c r="S1780" s="432"/>
      <c r="T1780" s="432"/>
      <c r="U1780" s="432"/>
      <c r="V1780" s="432"/>
      <c r="W1780" s="432"/>
      <c r="X1780" s="432"/>
      <c r="Y1780" s="432"/>
      <c r="Z1780" s="432"/>
    </row>
    <row r="1781">
      <c r="A1781" s="572"/>
      <c r="B1781" s="573"/>
      <c r="C1781" s="574"/>
      <c r="D1781" s="578"/>
      <c r="E1781" s="578"/>
      <c r="F1781" s="578"/>
      <c r="G1781" s="578"/>
      <c r="H1781" s="576"/>
      <c r="I1781" s="577"/>
      <c r="J1781" s="146"/>
      <c r="K1781" s="2"/>
      <c r="L1781" s="432"/>
      <c r="M1781" s="432"/>
      <c r="N1781" s="432"/>
      <c r="O1781" s="432"/>
      <c r="P1781" s="432"/>
      <c r="Q1781" s="432"/>
      <c r="R1781" s="432"/>
      <c r="S1781" s="432"/>
      <c r="T1781" s="432"/>
      <c r="U1781" s="432"/>
      <c r="V1781" s="432"/>
      <c r="W1781" s="432"/>
      <c r="X1781" s="432"/>
      <c r="Y1781" s="432"/>
      <c r="Z1781" s="432"/>
    </row>
    <row r="1782">
      <c r="A1782" s="572"/>
      <c r="B1782" s="573"/>
      <c r="C1782" s="574"/>
      <c r="D1782" s="575"/>
      <c r="E1782" s="575"/>
      <c r="F1782" s="575"/>
      <c r="G1782" s="575"/>
      <c r="H1782" s="576"/>
      <c r="I1782" s="577"/>
      <c r="J1782" s="146"/>
      <c r="K1782" s="2"/>
      <c r="L1782" s="432"/>
      <c r="M1782" s="432"/>
      <c r="N1782" s="432"/>
      <c r="O1782" s="432"/>
      <c r="P1782" s="432"/>
      <c r="Q1782" s="432"/>
      <c r="R1782" s="432"/>
      <c r="S1782" s="432"/>
      <c r="T1782" s="432"/>
      <c r="U1782" s="432"/>
      <c r="V1782" s="432"/>
      <c r="W1782" s="432"/>
      <c r="X1782" s="432"/>
      <c r="Y1782" s="432"/>
      <c r="Z1782" s="432"/>
    </row>
    <row r="1783">
      <c r="A1783" s="572"/>
      <c r="B1783" s="573"/>
      <c r="C1783" s="574"/>
      <c r="D1783" s="578"/>
      <c r="E1783" s="578"/>
      <c r="F1783" s="578"/>
      <c r="G1783" s="578"/>
      <c r="H1783" s="576"/>
      <c r="I1783" s="577"/>
      <c r="J1783" s="146"/>
      <c r="K1783" s="2"/>
      <c r="L1783" s="432"/>
      <c r="M1783" s="432"/>
      <c r="N1783" s="432"/>
      <c r="O1783" s="432"/>
      <c r="P1783" s="432"/>
      <c r="Q1783" s="432"/>
      <c r="R1783" s="432"/>
      <c r="S1783" s="432"/>
      <c r="T1783" s="432"/>
      <c r="U1783" s="432"/>
      <c r="V1783" s="432"/>
      <c r="W1783" s="432"/>
      <c r="X1783" s="432"/>
      <c r="Y1783" s="432"/>
      <c r="Z1783" s="432"/>
    </row>
    <row r="1784">
      <c r="A1784" s="572"/>
      <c r="B1784" s="573"/>
      <c r="C1784" s="574"/>
      <c r="D1784" s="575"/>
      <c r="E1784" s="575"/>
      <c r="F1784" s="575"/>
      <c r="G1784" s="575"/>
      <c r="H1784" s="576"/>
      <c r="I1784" s="577"/>
      <c r="J1784" s="146"/>
      <c r="K1784" s="2"/>
      <c r="L1784" s="432"/>
      <c r="M1784" s="432"/>
      <c r="N1784" s="432"/>
      <c r="O1784" s="432"/>
      <c r="P1784" s="432"/>
      <c r="Q1784" s="432"/>
      <c r="R1784" s="432"/>
      <c r="S1784" s="432"/>
      <c r="T1784" s="432"/>
      <c r="U1784" s="432"/>
      <c r="V1784" s="432"/>
      <c r="W1784" s="432"/>
      <c r="X1784" s="432"/>
      <c r="Y1784" s="432"/>
      <c r="Z1784" s="432"/>
    </row>
    <row r="1785">
      <c r="A1785" s="572"/>
      <c r="B1785" s="573"/>
      <c r="C1785" s="574"/>
      <c r="D1785" s="578"/>
      <c r="E1785" s="578"/>
      <c r="F1785" s="578"/>
      <c r="G1785" s="578"/>
      <c r="H1785" s="576"/>
      <c r="I1785" s="577"/>
      <c r="J1785" s="146"/>
      <c r="K1785" s="2"/>
      <c r="L1785" s="432"/>
      <c r="M1785" s="432"/>
      <c r="N1785" s="432"/>
      <c r="O1785" s="432"/>
      <c r="P1785" s="432"/>
      <c r="Q1785" s="432"/>
      <c r="R1785" s="432"/>
      <c r="S1785" s="432"/>
      <c r="T1785" s="432"/>
      <c r="U1785" s="432"/>
      <c r="V1785" s="432"/>
      <c r="W1785" s="432"/>
      <c r="X1785" s="432"/>
      <c r="Y1785" s="432"/>
      <c r="Z1785" s="432"/>
    </row>
    <row r="1786">
      <c r="A1786" s="572"/>
      <c r="B1786" s="573"/>
      <c r="C1786" s="574"/>
      <c r="D1786" s="575"/>
      <c r="E1786" s="575"/>
      <c r="F1786" s="575"/>
      <c r="G1786" s="575"/>
      <c r="H1786" s="576"/>
      <c r="I1786" s="577"/>
      <c r="J1786" s="146"/>
      <c r="K1786" s="2"/>
      <c r="L1786" s="432"/>
      <c r="M1786" s="432"/>
      <c r="N1786" s="432"/>
      <c r="O1786" s="432"/>
      <c r="P1786" s="432"/>
      <c r="Q1786" s="432"/>
      <c r="R1786" s="432"/>
      <c r="S1786" s="432"/>
      <c r="T1786" s="432"/>
      <c r="U1786" s="432"/>
      <c r="V1786" s="432"/>
      <c r="W1786" s="432"/>
      <c r="X1786" s="432"/>
      <c r="Y1786" s="432"/>
      <c r="Z1786" s="432"/>
    </row>
    <row r="1787">
      <c r="A1787" s="572"/>
      <c r="B1787" s="573"/>
      <c r="C1787" s="574"/>
      <c r="D1787" s="578"/>
      <c r="E1787" s="578"/>
      <c r="F1787" s="578"/>
      <c r="G1787" s="578"/>
      <c r="H1787" s="576"/>
      <c r="I1787" s="577"/>
      <c r="J1787" s="146"/>
      <c r="K1787" s="2"/>
      <c r="L1787" s="432"/>
      <c r="M1787" s="432"/>
      <c r="N1787" s="432"/>
      <c r="O1787" s="432"/>
      <c r="P1787" s="432"/>
      <c r="Q1787" s="432"/>
      <c r="R1787" s="432"/>
      <c r="S1787" s="432"/>
      <c r="T1787" s="432"/>
      <c r="U1787" s="432"/>
      <c r="V1787" s="432"/>
      <c r="W1787" s="432"/>
      <c r="X1787" s="432"/>
      <c r="Y1787" s="432"/>
      <c r="Z1787" s="432"/>
    </row>
    <row r="1788">
      <c r="A1788" s="572"/>
      <c r="B1788" s="573"/>
      <c r="C1788" s="574"/>
      <c r="D1788" s="575"/>
      <c r="E1788" s="575"/>
      <c r="F1788" s="575"/>
      <c r="G1788" s="575"/>
      <c r="H1788" s="576"/>
      <c r="I1788" s="577"/>
      <c r="J1788" s="146"/>
      <c r="K1788" s="2"/>
      <c r="L1788" s="432"/>
      <c r="M1788" s="432"/>
      <c r="N1788" s="432"/>
      <c r="O1788" s="432"/>
      <c r="P1788" s="432"/>
      <c r="Q1788" s="432"/>
      <c r="R1788" s="432"/>
      <c r="S1788" s="432"/>
      <c r="T1788" s="432"/>
      <c r="U1788" s="432"/>
      <c r="V1788" s="432"/>
      <c r="W1788" s="432"/>
      <c r="X1788" s="432"/>
      <c r="Y1788" s="432"/>
      <c r="Z1788" s="432"/>
    </row>
    <row r="1789">
      <c r="A1789" s="572"/>
      <c r="B1789" s="573"/>
      <c r="C1789" s="574"/>
      <c r="D1789" s="578"/>
      <c r="E1789" s="578"/>
      <c r="F1789" s="578"/>
      <c r="G1789" s="578"/>
      <c r="H1789" s="576"/>
      <c r="I1789" s="577"/>
      <c r="J1789" s="146"/>
      <c r="K1789" s="2"/>
      <c r="L1789" s="432"/>
      <c r="M1789" s="432"/>
      <c r="N1789" s="432"/>
      <c r="O1789" s="432"/>
      <c r="P1789" s="432"/>
      <c r="Q1789" s="432"/>
      <c r="R1789" s="432"/>
      <c r="S1789" s="432"/>
      <c r="T1789" s="432"/>
      <c r="U1789" s="432"/>
      <c r="V1789" s="432"/>
      <c r="W1789" s="432"/>
      <c r="X1789" s="432"/>
      <c r="Y1789" s="432"/>
      <c r="Z1789" s="432"/>
    </row>
    <row r="1790">
      <c r="A1790" s="572"/>
      <c r="B1790" s="573"/>
      <c r="C1790" s="574"/>
      <c r="D1790" s="575"/>
      <c r="E1790" s="575"/>
      <c r="F1790" s="575"/>
      <c r="G1790" s="575"/>
      <c r="H1790" s="576"/>
      <c r="I1790" s="577"/>
      <c r="J1790" s="146"/>
      <c r="K1790" s="2"/>
      <c r="L1790" s="432"/>
      <c r="M1790" s="432"/>
      <c r="N1790" s="432"/>
      <c r="O1790" s="432"/>
      <c r="P1790" s="432"/>
      <c r="Q1790" s="432"/>
      <c r="R1790" s="432"/>
      <c r="S1790" s="432"/>
      <c r="T1790" s="432"/>
      <c r="U1790" s="432"/>
      <c r="V1790" s="432"/>
      <c r="W1790" s="432"/>
      <c r="X1790" s="432"/>
      <c r="Y1790" s="432"/>
      <c r="Z1790" s="432"/>
    </row>
    <row r="1791">
      <c r="A1791" s="572"/>
      <c r="B1791" s="573"/>
      <c r="C1791" s="574"/>
      <c r="D1791" s="578"/>
      <c r="E1791" s="578"/>
      <c r="F1791" s="578"/>
      <c r="G1791" s="578"/>
      <c r="H1791" s="576"/>
      <c r="I1791" s="577"/>
      <c r="J1791" s="146"/>
      <c r="K1791" s="2"/>
      <c r="L1791" s="432"/>
      <c r="M1791" s="432"/>
      <c r="N1791" s="432"/>
      <c r="O1791" s="432"/>
      <c r="P1791" s="432"/>
      <c r="Q1791" s="432"/>
      <c r="R1791" s="432"/>
      <c r="S1791" s="432"/>
      <c r="T1791" s="432"/>
      <c r="U1791" s="432"/>
      <c r="V1791" s="432"/>
      <c r="W1791" s="432"/>
      <c r="X1791" s="432"/>
      <c r="Y1791" s="432"/>
      <c r="Z1791" s="432"/>
    </row>
    <row r="1792">
      <c r="A1792" s="572"/>
      <c r="B1792" s="573"/>
      <c r="C1792" s="574"/>
      <c r="D1792" s="575"/>
      <c r="E1792" s="575"/>
      <c r="F1792" s="575"/>
      <c r="G1792" s="575"/>
      <c r="H1792" s="576"/>
      <c r="I1792" s="577"/>
      <c r="J1792" s="146"/>
      <c r="K1792" s="2"/>
      <c r="L1792" s="432"/>
      <c r="M1792" s="432"/>
      <c r="N1792" s="432"/>
      <c r="O1792" s="432"/>
      <c r="P1792" s="432"/>
      <c r="Q1792" s="432"/>
      <c r="R1792" s="432"/>
      <c r="S1792" s="432"/>
      <c r="T1792" s="432"/>
      <c r="U1792" s="432"/>
      <c r="V1792" s="432"/>
      <c r="W1792" s="432"/>
      <c r="X1792" s="432"/>
      <c r="Y1792" s="432"/>
      <c r="Z1792" s="432"/>
    </row>
    <row r="1793">
      <c r="A1793" s="572"/>
      <c r="B1793" s="573"/>
      <c r="C1793" s="574"/>
      <c r="D1793" s="578"/>
      <c r="E1793" s="578"/>
      <c r="F1793" s="578"/>
      <c r="G1793" s="578"/>
      <c r="H1793" s="576"/>
      <c r="I1793" s="577"/>
      <c r="J1793" s="146"/>
      <c r="K1793" s="2"/>
      <c r="L1793" s="432"/>
      <c r="M1793" s="432"/>
      <c r="N1793" s="432"/>
      <c r="O1793" s="432"/>
      <c r="P1793" s="432"/>
      <c r="Q1793" s="432"/>
      <c r="R1793" s="432"/>
      <c r="S1793" s="432"/>
      <c r="T1793" s="432"/>
      <c r="U1793" s="432"/>
      <c r="V1793" s="432"/>
      <c r="W1793" s="432"/>
      <c r="X1793" s="432"/>
      <c r="Y1793" s="432"/>
      <c r="Z1793" s="432"/>
    </row>
    <row r="1794">
      <c r="A1794" s="572"/>
      <c r="B1794" s="573"/>
      <c r="C1794" s="574"/>
      <c r="D1794" s="575"/>
      <c r="E1794" s="575"/>
      <c r="F1794" s="575"/>
      <c r="G1794" s="575"/>
      <c r="H1794" s="576"/>
      <c r="I1794" s="577"/>
      <c r="J1794" s="146"/>
      <c r="K1794" s="2"/>
      <c r="L1794" s="432"/>
      <c r="M1794" s="432"/>
      <c r="N1794" s="432"/>
      <c r="O1794" s="432"/>
      <c r="P1794" s="432"/>
      <c r="Q1794" s="432"/>
      <c r="R1794" s="432"/>
      <c r="S1794" s="432"/>
      <c r="T1794" s="432"/>
      <c r="U1794" s="432"/>
      <c r="V1794" s="432"/>
      <c r="W1794" s="432"/>
      <c r="X1794" s="432"/>
      <c r="Y1794" s="432"/>
      <c r="Z1794" s="432"/>
    </row>
    <row r="1795">
      <c r="A1795" s="572"/>
      <c r="B1795" s="573"/>
      <c r="C1795" s="574"/>
      <c r="D1795" s="578"/>
      <c r="E1795" s="578"/>
      <c r="F1795" s="578"/>
      <c r="G1795" s="578"/>
      <c r="H1795" s="576"/>
      <c r="I1795" s="577"/>
      <c r="J1795" s="146"/>
      <c r="K1795" s="2"/>
      <c r="L1795" s="432"/>
      <c r="M1795" s="432"/>
      <c r="N1795" s="432"/>
      <c r="O1795" s="432"/>
      <c r="P1795" s="432"/>
      <c r="Q1795" s="432"/>
      <c r="R1795" s="432"/>
      <c r="S1795" s="432"/>
      <c r="T1795" s="432"/>
      <c r="U1795" s="432"/>
      <c r="V1795" s="432"/>
      <c r="W1795" s="432"/>
      <c r="X1795" s="432"/>
      <c r="Y1795" s="432"/>
      <c r="Z1795" s="432"/>
    </row>
    <row r="1796">
      <c r="A1796" s="572"/>
      <c r="B1796" s="573"/>
      <c r="C1796" s="574"/>
      <c r="D1796" s="575"/>
      <c r="E1796" s="575"/>
      <c r="F1796" s="575"/>
      <c r="G1796" s="575"/>
      <c r="H1796" s="576"/>
      <c r="I1796" s="577"/>
      <c r="J1796" s="146"/>
      <c r="K1796" s="2"/>
      <c r="L1796" s="432"/>
      <c r="M1796" s="432"/>
      <c r="N1796" s="432"/>
      <c r="O1796" s="432"/>
      <c r="P1796" s="432"/>
      <c r="Q1796" s="432"/>
      <c r="R1796" s="432"/>
      <c r="S1796" s="432"/>
      <c r="T1796" s="432"/>
      <c r="U1796" s="432"/>
      <c r="V1796" s="432"/>
      <c r="W1796" s="432"/>
      <c r="X1796" s="432"/>
      <c r="Y1796" s="432"/>
      <c r="Z1796" s="432"/>
    </row>
    <row r="1797">
      <c r="A1797" s="572"/>
      <c r="B1797" s="573"/>
      <c r="C1797" s="574"/>
      <c r="D1797" s="578"/>
      <c r="E1797" s="578"/>
      <c r="F1797" s="578"/>
      <c r="G1797" s="578"/>
      <c r="H1797" s="576"/>
      <c r="I1797" s="577"/>
      <c r="J1797" s="146"/>
      <c r="K1797" s="2"/>
      <c r="L1797" s="432"/>
      <c r="M1797" s="432"/>
      <c r="N1797" s="432"/>
      <c r="O1797" s="432"/>
      <c r="P1797" s="432"/>
      <c r="Q1797" s="432"/>
      <c r="R1797" s="432"/>
      <c r="S1797" s="432"/>
      <c r="T1797" s="432"/>
      <c r="U1797" s="432"/>
      <c r="V1797" s="432"/>
      <c r="W1797" s="432"/>
      <c r="X1797" s="432"/>
      <c r="Y1797" s="432"/>
      <c r="Z1797" s="432"/>
    </row>
    <row r="1798">
      <c r="A1798" s="572"/>
      <c r="B1798" s="573"/>
      <c r="C1798" s="574"/>
      <c r="D1798" s="575"/>
      <c r="E1798" s="575"/>
      <c r="F1798" s="575"/>
      <c r="G1798" s="575"/>
      <c r="H1798" s="576"/>
      <c r="I1798" s="577"/>
      <c r="J1798" s="146"/>
      <c r="K1798" s="2"/>
      <c r="L1798" s="432"/>
      <c r="M1798" s="432"/>
      <c r="N1798" s="432"/>
      <c r="O1798" s="432"/>
      <c r="P1798" s="432"/>
      <c r="Q1798" s="432"/>
      <c r="R1798" s="432"/>
      <c r="S1798" s="432"/>
      <c r="T1798" s="432"/>
      <c r="U1798" s="432"/>
      <c r="V1798" s="432"/>
      <c r="W1798" s="432"/>
      <c r="X1798" s="432"/>
      <c r="Y1798" s="432"/>
      <c r="Z1798" s="432"/>
    </row>
    <row r="1799">
      <c r="A1799" s="572"/>
      <c r="B1799" s="573"/>
      <c r="C1799" s="574"/>
      <c r="D1799" s="578"/>
      <c r="E1799" s="578"/>
      <c r="F1799" s="578"/>
      <c r="G1799" s="578"/>
      <c r="H1799" s="576"/>
      <c r="I1799" s="577"/>
      <c r="J1799" s="146"/>
      <c r="K1799" s="2"/>
      <c r="L1799" s="432"/>
      <c r="M1799" s="432"/>
      <c r="N1799" s="432"/>
      <c r="O1799" s="432"/>
      <c r="P1799" s="432"/>
      <c r="Q1799" s="432"/>
      <c r="R1799" s="432"/>
      <c r="S1799" s="432"/>
      <c r="T1799" s="432"/>
      <c r="U1799" s="432"/>
      <c r="V1799" s="432"/>
      <c r="W1799" s="432"/>
      <c r="X1799" s="432"/>
      <c r="Y1799" s="432"/>
      <c r="Z1799" s="432"/>
    </row>
    <row r="1800">
      <c r="A1800" s="572"/>
      <c r="B1800" s="573"/>
      <c r="C1800" s="574"/>
      <c r="D1800" s="575"/>
      <c r="E1800" s="575"/>
      <c r="F1800" s="575"/>
      <c r="G1800" s="575"/>
      <c r="H1800" s="576"/>
      <c r="I1800" s="577"/>
      <c r="J1800" s="146"/>
      <c r="K1800" s="2"/>
      <c r="L1800" s="432"/>
      <c r="M1800" s="432"/>
      <c r="N1800" s="432"/>
      <c r="O1800" s="432"/>
      <c r="P1800" s="432"/>
      <c r="Q1800" s="432"/>
      <c r="R1800" s="432"/>
      <c r="S1800" s="432"/>
      <c r="T1800" s="432"/>
      <c r="U1800" s="432"/>
      <c r="V1800" s="432"/>
      <c r="W1800" s="432"/>
      <c r="X1800" s="432"/>
      <c r="Y1800" s="432"/>
      <c r="Z1800" s="432"/>
    </row>
    <row r="1801">
      <c r="A1801" s="572"/>
      <c r="B1801" s="573"/>
      <c r="C1801" s="574"/>
      <c r="D1801" s="578"/>
      <c r="E1801" s="578"/>
      <c r="F1801" s="578"/>
      <c r="G1801" s="578"/>
      <c r="H1801" s="576"/>
      <c r="I1801" s="577"/>
      <c r="J1801" s="146"/>
      <c r="K1801" s="2"/>
      <c r="L1801" s="432"/>
      <c r="M1801" s="432"/>
      <c r="N1801" s="432"/>
      <c r="O1801" s="432"/>
      <c r="P1801" s="432"/>
      <c r="Q1801" s="432"/>
      <c r="R1801" s="432"/>
      <c r="S1801" s="432"/>
      <c r="T1801" s="432"/>
      <c r="U1801" s="432"/>
      <c r="V1801" s="432"/>
      <c r="W1801" s="432"/>
      <c r="X1801" s="432"/>
      <c r="Y1801" s="432"/>
      <c r="Z1801" s="432"/>
    </row>
    <row r="1802">
      <c r="A1802" s="572"/>
      <c r="B1802" s="573"/>
      <c r="C1802" s="574"/>
      <c r="D1802" s="575"/>
      <c r="E1802" s="575"/>
      <c r="F1802" s="575"/>
      <c r="G1802" s="575"/>
      <c r="H1802" s="576"/>
      <c r="I1802" s="577"/>
      <c r="J1802" s="146"/>
      <c r="K1802" s="2"/>
      <c r="L1802" s="432"/>
      <c r="M1802" s="432"/>
      <c r="N1802" s="432"/>
      <c r="O1802" s="432"/>
      <c r="P1802" s="432"/>
      <c r="Q1802" s="432"/>
      <c r="R1802" s="432"/>
      <c r="S1802" s="432"/>
      <c r="T1802" s="432"/>
      <c r="U1802" s="432"/>
      <c r="V1802" s="432"/>
      <c r="W1802" s="432"/>
      <c r="X1802" s="432"/>
      <c r="Y1802" s="432"/>
      <c r="Z1802" s="432"/>
    </row>
    <row r="1803">
      <c r="A1803" s="572"/>
      <c r="B1803" s="573"/>
      <c r="C1803" s="574"/>
      <c r="D1803" s="578"/>
      <c r="E1803" s="578"/>
      <c r="F1803" s="578"/>
      <c r="G1803" s="578"/>
      <c r="H1803" s="576"/>
      <c r="I1803" s="577"/>
      <c r="J1803" s="146"/>
      <c r="K1803" s="2"/>
      <c r="L1803" s="432"/>
      <c r="M1803" s="432"/>
      <c r="N1803" s="432"/>
      <c r="O1803" s="432"/>
      <c r="P1803" s="432"/>
      <c r="Q1803" s="432"/>
      <c r="R1803" s="432"/>
      <c r="S1803" s="432"/>
      <c r="T1803" s="432"/>
      <c r="U1803" s="432"/>
      <c r="V1803" s="432"/>
      <c r="W1803" s="432"/>
      <c r="X1803" s="432"/>
      <c r="Y1803" s="432"/>
      <c r="Z1803" s="432"/>
    </row>
    <row r="1804">
      <c r="A1804" s="572"/>
      <c r="B1804" s="573"/>
      <c r="C1804" s="574"/>
      <c r="D1804" s="575"/>
      <c r="E1804" s="575"/>
      <c r="F1804" s="575"/>
      <c r="G1804" s="575"/>
      <c r="H1804" s="576"/>
      <c r="I1804" s="577"/>
      <c r="J1804" s="146"/>
      <c r="K1804" s="2"/>
      <c r="L1804" s="432"/>
      <c r="M1804" s="432"/>
      <c r="N1804" s="432"/>
      <c r="O1804" s="432"/>
      <c r="P1804" s="432"/>
      <c r="Q1804" s="432"/>
      <c r="R1804" s="432"/>
      <c r="S1804" s="432"/>
      <c r="T1804" s="432"/>
      <c r="U1804" s="432"/>
      <c r="V1804" s="432"/>
      <c r="W1804" s="432"/>
      <c r="X1804" s="432"/>
      <c r="Y1804" s="432"/>
      <c r="Z1804" s="432"/>
    </row>
    <row r="1805">
      <c r="A1805" s="572"/>
      <c r="B1805" s="573"/>
      <c r="C1805" s="574"/>
      <c r="D1805" s="578"/>
      <c r="E1805" s="578"/>
      <c r="F1805" s="578"/>
      <c r="G1805" s="578"/>
      <c r="H1805" s="576"/>
      <c r="I1805" s="577"/>
      <c r="J1805" s="146"/>
      <c r="K1805" s="2"/>
      <c r="L1805" s="432"/>
      <c r="M1805" s="432"/>
      <c r="N1805" s="432"/>
      <c r="O1805" s="432"/>
      <c r="P1805" s="432"/>
      <c r="Q1805" s="432"/>
      <c r="R1805" s="432"/>
      <c r="S1805" s="432"/>
      <c r="T1805" s="432"/>
      <c r="U1805" s="432"/>
      <c r="V1805" s="432"/>
      <c r="W1805" s="432"/>
      <c r="X1805" s="432"/>
      <c r="Y1805" s="432"/>
      <c r="Z1805" s="432"/>
    </row>
    <row r="1806">
      <c r="A1806" s="572"/>
      <c r="B1806" s="573"/>
      <c r="C1806" s="574"/>
      <c r="D1806" s="575"/>
      <c r="E1806" s="575"/>
      <c r="F1806" s="575"/>
      <c r="G1806" s="575"/>
      <c r="H1806" s="576"/>
      <c r="I1806" s="577"/>
      <c r="J1806" s="146"/>
      <c r="K1806" s="2"/>
      <c r="L1806" s="432"/>
      <c r="M1806" s="432"/>
      <c r="N1806" s="432"/>
      <c r="O1806" s="432"/>
      <c r="P1806" s="432"/>
      <c r="Q1806" s="432"/>
      <c r="R1806" s="432"/>
      <c r="S1806" s="432"/>
      <c r="T1806" s="432"/>
      <c r="U1806" s="432"/>
      <c r="V1806" s="432"/>
      <c r="W1806" s="432"/>
      <c r="X1806" s="432"/>
      <c r="Y1806" s="432"/>
      <c r="Z1806" s="432"/>
    </row>
    <row r="1807">
      <c r="A1807" s="572"/>
      <c r="B1807" s="573"/>
      <c r="C1807" s="574"/>
      <c r="D1807" s="578"/>
      <c r="E1807" s="578"/>
      <c r="F1807" s="578"/>
      <c r="G1807" s="578"/>
      <c r="H1807" s="576"/>
      <c r="I1807" s="577"/>
      <c r="J1807" s="146"/>
      <c r="K1807" s="2"/>
      <c r="L1807" s="432"/>
      <c r="M1807" s="432"/>
      <c r="N1807" s="432"/>
      <c r="O1807" s="432"/>
      <c r="P1807" s="432"/>
      <c r="Q1807" s="432"/>
      <c r="R1807" s="432"/>
      <c r="S1807" s="432"/>
      <c r="T1807" s="432"/>
      <c r="U1807" s="432"/>
      <c r="V1807" s="432"/>
      <c r="W1807" s="432"/>
      <c r="X1807" s="432"/>
      <c r="Y1807" s="432"/>
      <c r="Z1807" s="432"/>
    </row>
    <row r="1808">
      <c r="A1808" s="572"/>
      <c r="B1808" s="573"/>
      <c r="C1808" s="574"/>
      <c r="D1808" s="575"/>
      <c r="E1808" s="575"/>
      <c r="F1808" s="575"/>
      <c r="G1808" s="575"/>
      <c r="H1808" s="576"/>
      <c r="I1808" s="577"/>
      <c r="J1808" s="146"/>
      <c r="K1808" s="2"/>
      <c r="L1808" s="432"/>
      <c r="M1808" s="432"/>
      <c r="N1808" s="432"/>
      <c r="O1808" s="432"/>
      <c r="P1808" s="432"/>
      <c r="Q1808" s="432"/>
      <c r="R1808" s="432"/>
      <c r="S1808" s="432"/>
      <c r="T1808" s="432"/>
      <c r="U1808" s="432"/>
      <c r="V1808" s="432"/>
      <c r="W1808" s="432"/>
      <c r="X1808" s="432"/>
      <c r="Y1808" s="432"/>
      <c r="Z1808" s="432"/>
    </row>
    <row r="1809">
      <c r="A1809" s="572"/>
      <c r="B1809" s="573"/>
      <c r="C1809" s="574"/>
      <c r="D1809" s="578"/>
      <c r="E1809" s="578"/>
      <c r="F1809" s="578"/>
      <c r="G1809" s="578"/>
      <c r="H1809" s="576"/>
      <c r="I1809" s="577"/>
      <c r="J1809" s="146"/>
      <c r="K1809" s="2"/>
      <c r="L1809" s="432"/>
      <c r="M1809" s="432"/>
      <c r="N1809" s="432"/>
      <c r="O1809" s="432"/>
      <c r="P1809" s="432"/>
      <c r="Q1809" s="432"/>
      <c r="R1809" s="432"/>
      <c r="S1809" s="432"/>
      <c r="T1809" s="432"/>
      <c r="U1809" s="432"/>
      <c r="V1809" s="432"/>
      <c r="W1809" s="432"/>
      <c r="X1809" s="432"/>
      <c r="Y1809" s="432"/>
      <c r="Z1809" s="432"/>
    </row>
    <row r="1810">
      <c r="A1810" s="572"/>
      <c r="B1810" s="573"/>
      <c r="C1810" s="574"/>
      <c r="D1810" s="575"/>
      <c r="E1810" s="575"/>
      <c r="F1810" s="575"/>
      <c r="G1810" s="575"/>
      <c r="H1810" s="576"/>
      <c r="I1810" s="577"/>
      <c r="J1810" s="146"/>
      <c r="K1810" s="2"/>
      <c r="L1810" s="432"/>
      <c r="M1810" s="432"/>
      <c r="N1810" s="432"/>
      <c r="O1810" s="432"/>
      <c r="P1810" s="432"/>
      <c r="Q1810" s="432"/>
      <c r="R1810" s="432"/>
      <c r="S1810" s="432"/>
      <c r="T1810" s="432"/>
      <c r="U1810" s="432"/>
      <c r="V1810" s="432"/>
      <c r="W1810" s="432"/>
      <c r="X1810" s="432"/>
      <c r="Y1810" s="432"/>
      <c r="Z1810" s="432"/>
    </row>
    <row r="1811">
      <c r="A1811" s="572"/>
      <c r="B1811" s="573"/>
      <c r="C1811" s="574"/>
      <c r="D1811" s="578"/>
      <c r="E1811" s="578"/>
      <c r="F1811" s="578"/>
      <c r="G1811" s="578"/>
      <c r="H1811" s="576"/>
      <c r="I1811" s="577"/>
      <c r="J1811" s="146"/>
      <c r="K1811" s="2"/>
      <c r="L1811" s="432"/>
      <c r="M1811" s="432"/>
      <c r="N1811" s="432"/>
      <c r="O1811" s="432"/>
      <c r="P1811" s="432"/>
      <c r="Q1811" s="432"/>
      <c r="R1811" s="432"/>
      <c r="S1811" s="432"/>
      <c r="T1811" s="432"/>
      <c r="U1811" s="432"/>
      <c r="V1811" s="432"/>
      <c r="W1811" s="432"/>
      <c r="X1811" s="432"/>
      <c r="Y1811" s="432"/>
      <c r="Z1811" s="432"/>
    </row>
    <row r="1812">
      <c r="A1812" s="572"/>
      <c r="B1812" s="573"/>
      <c r="C1812" s="574"/>
      <c r="D1812" s="575"/>
      <c r="E1812" s="575"/>
      <c r="F1812" s="575"/>
      <c r="G1812" s="575"/>
      <c r="H1812" s="576"/>
      <c r="I1812" s="577"/>
      <c r="J1812" s="146"/>
      <c r="K1812" s="2"/>
      <c r="L1812" s="432"/>
      <c r="M1812" s="432"/>
      <c r="N1812" s="432"/>
      <c r="O1812" s="432"/>
      <c r="P1812" s="432"/>
      <c r="Q1812" s="432"/>
      <c r="R1812" s="432"/>
      <c r="S1812" s="432"/>
      <c r="T1812" s="432"/>
      <c r="U1812" s="432"/>
      <c r="V1812" s="432"/>
      <c r="W1812" s="432"/>
      <c r="X1812" s="432"/>
      <c r="Y1812" s="432"/>
      <c r="Z1812" s="432"/>
    </row>
    <row r="1813">
      <c r="A1813" s="572"/>
      <c r="B1813" s="573"/>
      <c r="C1813" s="574"/>
      <c r="D1813" s="578"/>
      <c r="E1813" s="578"/>
      <c r="F1813" s="578"/>
      <c r="G1813" s="578"/>
      <c r="H1813" s="576"/>
      <c r="I1813" s="577"/>
      <c r="J1813" s="146"/>
      <c r="K1813" s="2"/>
      <c r="L1813" s="432"/>
      <c r="M1813" s="432"/>
      <c r="N1813" s="432"/>
      <c r="O1813" s="432"/>
      <c r="P1813" s="432"/>
      <c r="Q1813" s="432"/>
      <c r="R1813" s="432"/>
      <c r="S1813" s="432"/>
      <c r="T1813" s="432"/>
      <c r="U1813" s="432"/>
      <c r="V1813" s="432"/>
      <c r="W1813" s="432"/>
      <c r="X1813" s="432"/>
      <c r="Y1813" s="432"/>
      <c r="Z1813" s="432"/>
    </row>
    <row r="1814">
      <c r="A1814" s="572"/>
      <c r="B1814" s="573"/>
      <c r="C1814" s="574"/>
      <c r="D1814" s="575"/>
      <c r="E1814" s="575"/>
      <c r="F1814" s="575"/>
      <c r="G1814" s="575"/>
      <c r="H1814" s="576"/>
      <c r="I1814" s="577"/>
      <c r="J1814" s="146"/>
      <c r="K1814" s="2"/>
      <c r="L1814" s="432"/>
      <c r="M1814" s="432"/>
      <c r="N1814" s="432"/>
      <c r="O1814" s="432"/>
      <c r="P1814" s="432"/>
      <c r="Q1814" s="432"/>
      <c r="R1814" s="432"/>
      <c r="S1814" s="432"/>
      <c r="T1814" s="432"/>
      <c r="U1814" s="432"/>
      <c r="V1814" s="432"/>
      <c r="W1814" s="432"/>
      <c r="X1814" s="432"/>
      <c r="Y1814" s="432"/>
      <c r="Z1814" s="432"/>
    </row>
    <row r="1815">
      <c r="A1815" s="572"/>
      <c r="B1815" s="573"/>
      <c r="C1815" s="574"/>
      <c r="D1815" s="578"/>
      <c r="E1815" s="578"/>
      <c r="F1815" s="578"/>
      <c r="G1815" s="578"/>
      <c r="H1815" s="576"/>
      <c r="I1815" s="577"/>
      <c r="J1815" s="146"/>
      <c r="K1815" s="2"/>
      <c r="L1815" s="432"/>
      <c r="M1815" s="432"/>
      <c r="N1815" s="432"/>
      <c r="O1815" s="432"/>
      <c r="P1815" s="432"/>
      <c r="Q1815" s="432"/>
      <c r="R1815" s="432"/>
      <c r="S1815" s="432"/>
      <c r="T1815" s="432"/>
      <c r="U1815" s="432"/>
      <c r="V1815" s="432"/>
      <c r="W1815" s="432"/>
      <c r="X1815" s="432"/>
      <c r="Y1815" s="432"/>
      <c r="Z1815" s="432"/>
    </row>
    <row r="1816">
      <c r="A1816" s="572"/>
      <c r="B1816" s="573"/>
      <c r="C1816" s="574"/>
      <c r="D1816" s="575"/>
      <c r="E1816" s="575"/>
      <c r="F1816" s="575"/>
      <c r="G1816" s="575"/>
      <c r="H1816" s="576"/>
      <c r="I1816" s="577"/>
      <c r="J1816" s="146"/>
      <c r="K1816" s="2"/>
      <c r="L1816" s="432"/>
      <c r="M1816" s="432"/>
      <c r="N1816" s="432"/>
      <c r="O1816" s="432"/>
      <c r="P1816" s="432"/>
      <c r="Q1816" s="432"/>
      <c r="R1816" s="432"/>
      <c r="S1816" s="432"/>
      <c r="T1816" s="432"/>
      <c r="U1816" s="432"/>
      <c r="V1816" s="432"/>
      <c r="W1816" s="432"/>
      <c r="X1816" s="432"/>
      <c r="Y1816" s="432"/>
      <c r="Z1816" s="432"/>
    </row>
    <row r="1817">
      <c r="A1817" s="572"/>
      <c r="B1817" s="573"/>
      <c r="C1817" s="574"/>
      <c r="D1817" s="578"/>
      <c r="E1817" s="578"/>
      <c r="F1817" s="578"/>
      <c r="G1817" s="578"/>
      <c r="H1817" s="576"/>
      <c r="I1817" s="577"/>
      <c r="J1817" s="146"/>
      <c r="K1817" s="2"/>
      <c r="L1817" s="432"/>
      <c r="M1817" s="432"/>
      <c r="N1817" s="432"/>
      <c r="O1817" s="432"/>
      <c r="P1817" s="432"/>
      <c r="Q1817" s="432"/>
      <c r="R1817" s="432"/>
      <c r="S1817" s="432"/>
      <c r="T1817" s="432"/>
      <c r="U1817" s="432"/>
      <c r="V1817" s="432"/>
      <c r="W1817" s="432"/>
      <c r="X1817" s="432"/>
      <c r="Y1817" s="432"/>
      <c r="Z1817" s="432"/>
    </row>
    <row r="1818">
      <c r="A1818" s="572"/>
      <c r="B1818" s="573"/>
      <c r="C1818" s="574"/>
      <c r="D1818" s="575"/>
      <c r="E1818" s="575"/>
      <c r="F1818" s="575"/>
      <c r="G1818" s="575"/>
      <c r="H1818" s="576"/>
      <c r="I1818" s="577"/>
      <c r="J1818" s="146"/>
      <c r="K1818" s="2"/>
      <c r="L1818" s="432"/>
      <c r="M1818" s="432"/>
      <c r="N1818" s="432"/>
      <c r="O1818" s="432"/>
      <c r="P1818" s="432"/>
      <c r="Q1818" s="432"/>
      <c r="R1818" s="432"/>
      <c r="S1818" s="432"/>
      <c r="T1818" s="432"/>
      <c r="U1818" s="432"/>
      <c r="V1818" s="432"/>
      <c r="W1818" s="432"/>
      <c r="X1818" s="432"/>
      <c r="Y1818" s="432"/>
      <c r="Z1818" s="432"/>
    </row>
    <row r="1819">
      <c r="A1819" s="572"/>
      <c r="B1819" s="573"/>
      <c r="C1819" s="574"/>
      <c r="D1819" s="578"/>
      <c r="E1819" s="578"/>
      <c r="F1819" s="578"/>
      <c r="G1819" s="578"/>
      <c r="H1819" s="576"/>
      <c r="I1819" s="577"/>
      <c r="J1819" s="146"/>
      <c r="K1819" s="2"/>
      <c r="L1819" s="432"/>
      <c r="M1819" s="432"/>
      <c r="N1819" s="432"/>
      <c r="O1819" s="432"/>
      <c r="P1819" s="432"/>
      <c r="Q1819" s="432"/>
      <c r="R1819" s="432"/>
      <c r="S1819" s="432"/>
      <c r="T1819" s="432"/>
      <c r="U1819" s="432"/>
      <c r="V1819" s="432"/>
      <c r="W1819" s="432"/>
      <c r="X1819" s="432"/>
      <c r="Y1819" s="432"/>
      <c r="Z1819" s="432"/>
    </row>
    <row r="1820">
      <c r="A1820" s="572"/>
      <c r="B1820" s="573"/>
      <c r="C1820" s="574"/>
      <c r="D1820" s="575"/>
      <c r="E1820" s="575"/>
      <c r="F1820" s="575"/>
      <c r="G1820" s="575"/>
      <c r="H1820" s="576"/>
      <c r="I1820" s="577"/>
      <c r="J1820" s="146"/>
      <c r="K1820" s="2"/>
      <c r="L1820" s="432"/>
      <c r="M1820" s="432"/>
      <c r="N1820" s="432"/>
      <c r="O1820" s="432"/>
      <c r="P1820" s="432"/>
      <c r="Q1820" s="432"/>
      <c r="R1820" s="432"/>
      <c r="S1820" s="432"/>
      <c r="T1820" s="432"/>
      <c r="U1820" s="432"/>
      <c r="V1820" s="432"/>
      <c r="W1820" s="432"/>
      <c r="X1820" s="432"/>
      <c r="Y1820" s="432"/>
      <c r="Z1820" s="432"/>
    </row>
    <row r="1821">
      <c r="A1821" s="572"/>
      <c r="B1821" s="573"/>
      <c r="C1821" s="574"/>
      <c r="D1821" s="578"/>
      <c r="E1821" s="578"/>
      <c r="F1821" s="578"/>
      <c r="G1821" s="578"/>
      <c r="H1821" s="576"/>
      <c r="I1821" s="577"/>
      <c r="J1821" s="146"/>
      <c r="K1821" s="2"/>
      <c r="L1821" s="432"/>
      <c r="M1821" s="432"/>
      <c r="N1821" s="432"/>
      <c r="O1821" s="432"/>
      <c r="P1821" s="432"/>
      <c r="Q1821" s="432"/>
      <c r="R1821" s="432"/>
      <c r="S1821" s="432"/>
      <c r="T1821" s="432"/>
      <c r="U1821" s="432"/>
      <c r="V1821" s="432"/>
      <c r="W1821" s="432"/>
      <c r="X1821" s="432"/>
      <c r="Y1821" s="432"/>
      <c r="Z1821" s="432"/>
    </row>
    <row r="1822">
      <c r="A1822" s="572"/>
      <c r="B1822" s="573"/>
      <c r="C1822" s="574"/>
      <c r="D1822" s="575"/>
      <c r="E1822" s="575"/>
      <c r="F1822" s="575"/>
      <c r="G1822" s="575"/>
      <c r="H1822" s="576"/>
      <c r="I1822" s="577"/>
      <c r="J1822" s="146"/>
      <c r="K1822" s="2"/>
      <c r="L1822" s="432"/>
      <c r="M1822" s="432"/>
      <c r="N1822" s="432"/>
      <c r="O1822" s="432"/>
      <c r="P1822" s="432"/>
      <c r="Q1822" s="432"/>
      <c r="R1822" s="432"/>
      <c r="S1822" s="432"/>
      <c r="T1822" s="432"/>
      <c r="U1822" s="432"/>
      <c r="V1822" s="432"/>
      <c r="W1822" s="432"/>
      <c r="X1822" s="432"/>
      <c r="Y1822" s="432"/>
      <c r="Z1822" s="432"/>
    </row>
    <row r="1823">
      <c r="A1823" s="572"/>
      <c r="B1823" s="573"/>
      <c r="C1823" s="574"/>
      <c r="D1823" s="578"/>
      <c r="E1823" s="578"/>
      <c r="F1823" s="578"/>
      <c r="G1823" s="578"/>
      <c r="H1823" s="576"/>
      <c r="I1823" s="577"/>
      <c r="J1823" s="146"/>
      <c r="K1823" s="2"/>
      <c r="L1823" s="432"/>
      <c r="M1823" s="432"/>
      <c r="N1823" s="432"/>
      <c r="O1823" s="432"/>
      <c r="P1823" s="432"/>
      <c r="Q1823" s="432"/>
      <c r="R1823" s="432"/>
      <c r="S1823" s="432"/>
      <c r="T1823" s="432"/>
      <c r="U1823" s="432"/>
      <c r="V1823" s="432"/>
      <c r="W1823" s="432"/>
      <c r="X1823" s="432"/>
      <c r="Y1823" s="432"/>
      <c r="Z1823" s="432"/>
    </row>
    <row r="1824">
      <c r="A1824" s="572"/>
      <c r="B1824" s="573"/>
      <c r="C1824" s="574"/>
      <c r="D1824" s="575"/>
      <c r="E1824" s="575"/>
      <c r="F1824" s="575"/>
      <c r="G1824" s="575"/>
      <c r="H1824" s="576"/>
      <c r="I1824" s="577"/>
      <c r="J1824" s="146"/>
      <c r="K1824" s="2"/>
      <c r="L1824" s="432"/>
      <c r="M1824" s="432"/>
      <c r="N1824" s="432"/>
      <c r="O1824" s="432"/>
      <c r="P1824" s="432"/>
      <c r="Q1824" s="432"/>
      <c r="R1824" s="432"/>
      <c r="S1824" s="432"/>
      <c r="T1824" s="432"/>
      <c r="U1824" s="432"/>
      <c r="V1824" s="432"/>
      <c r="W1824" s="432"/>
      <c r="X1824" s="432"/>
      <c r="Y1824" s="432"/>
      <c r="Z1824" s="432"/>
    </row>
    <row r="1825">
      <c r="A1825" s="572"/>
      <c r="B1825" s="573"/>
      <c r="C1825" s="574"/>
      <c r="D1825" s="578"/>
      <c r="E1825" s="578"/>
      <c r="F1825" s="578"/>
      <c r="G1825" s="578"/>
      <c r="H1825" s="576"/>
      <c r="I1825" s="577"/>
      <c r="J1825" s="146"/>
      <c r="K1825" s="2"/>
      <c r="L1825" s="432"/>
      <c r="M1825" s="432"/>
      <c r="N1825" s="432"/>
      <c r="O1825" s="432"/>
      <c r="P1825" s="432"/>
      <c r="Q1825" s="432"/>
      <c r="R1825" s="432"/>
      <c r="S1825" s="432"/>
      <c r="T1825" s="432"/>
      <c r="U1825" s="432"/>
      <c r="V1825" s="432"/>
      <c r="W1825" s="432"/>
      <c r="X1825" s="432"/>
      <c r="Y1825" s="432"/>
      <c r="Z1825" s="432"/>
    </row>
    <row r="1826">
      <c r="A1826" s="572"/>
      <c r="B1826" s="573"/>
      <c r="C1826" s="574"/>
      <c r="D1826" s="575"/>
      <c r="E1826" s="575"/>
      <c r="F1826" s="575"/>
      <c r="G1826" s="575"/>
      <c r="H1826" s="576"/>
      <c r="I1826" s="577"/>
      <c r="J1826" s="146"/>
      <c r="K1826" s="2"/>
      <c r="L1826" s="432"/>
      <c r="M1826" s="432"/>
      <c r="N1826" s="432"/>
      <c r="O1826" s="432"/>
      <c r="P1826" s="432"/>
      <c r="Q1826" s="432"/>
      <c r="R1826" s="432"/>
      <c r="S1826" s="432"/>
      <c r="T1826" s="432"/>
      <c r="U1826" s="432"/>
      <c r="V1826" s="432"/>
      <c r="W1826" s="432"/>
      <c r="X1826" s="432"/>
      <c r="Y1826" s="432"/>
      <c r="Z1826" s="432"/>
    </row>
    <row r="1827">
      <c r="A1827" s="572"/>
      <c r="B1827" s="573"/>
      <c r="C1827" s="574"/>
      <c r="D1827" s="578"/>
      <c r="E1827" s="578"/>
      <c r="F1827" s="578"/>
      <c r="G1827" s="578"/>
      <c r="H1827" s="576"/>
      <c r="I1827" s="577"/>
      <c r="J1827" s="146"/>
      <c r="K1827" s="2"/>
      <c r="L1827" s="432"/>
      <c r="M1827" s="432"/>
      <c r="N1827" s="432"/>
      <c r="O1827" s="432"/>
      <c r="P1827" s="432"/>
      <c r="Q1827" s="432"/>
      <c r="R1827" s="432"/>
      <c r="S1827" s="432"/>
      <c r="T1827" s="432"/>
      <c r="U1827" s="432"/>
      <c r="V1827" s="432"/>
      <c r="W1827" s="432"/>
      <c r="X1827" s="432"/>
      <c r="Y1827" s="432"/>
      <c r="Z1827" s="432"/>
    </row>
    <row r="1828">
      <c r="A1828" s="572"/>
      <c r="B1828" s="573"/>
      <c r="C1828" s="574"/>
      <c r="D1828" s="575"/>
      <c r="E1828" s="575"/>
      <c r="F1828" s="575"/>
      <c r="G1828" s="575"/>
      <c r="H1828" s="576"/>
      <c r="I1828" s="577"/>
      <c r="J1828" s="146"/>
      <c r="K1828" s="2"/>
      <c r="L1828" s="432"/>
      <c r="M1828" s="432"/>
      <c r="N1828" s="432"/>
      <c r="O1828" s="432"/>
      <c r="P1828" s="432"/>
      <c r="Q1828" s="432"/>
      <c r="R1828" s="432"/>
      <c r="S1828" s="432"/>
      <c r="T1828" s="432"/>
      <c r="U1828" s="432"/>
      <c r="V1828" s="432"/>
      <c r="W1828" s="432"/>
      <c r="X1828" s="432"/>
      <c r="Y1828" s="432"/>
      <c r="Z1828" s="432"/>
    </row>
    <row r="1829">
      <c r="A1829" s="572"/>
      <c r="B1829" s="573"/>
      <c r="C1829" s="574"/>
      <c r="D1829" s="578"/>
      <c r="E1829" s="578"/>
      <c r="F1829" s="578"/>
      <c r="G1829" s="578"/>
      <c r="H1829" s="576"/>
      <c r="I1829" s="577"/>
      <c r="J1829" s="146"/>
      <c r="K1829" s="2"/>
      <c r="L1829" s="432"/>
      <c r="M1829" s="432"/>
      <c r="N1829" s="432"/>
      <c r="O1829" s="432"/>
      <c r="P1829" s="432"/>
      <c r="Q1829" s="432"/>
      <c r="R1829" s="432"/>
      <c r="S1829" s="432"/>
      <c r="T1829" s="432"/>
      <c r="U1829" s="432"/>
      <c r="V1829" s="432"/>
      <c r="W1829" s="432"/>
      <c r="X1829" s="432"/>
      <c r="Y1829" s="432"/>
      <c r="Z1829" s="432"/>
    </row>
    <row r="1830">
      <c r="A1830" s="572"/>
      <c r="B1830" s="573"/>
      <c r="C1830" s="574"/>
      <c r="D1830" s="575"/>
      <c r="E1830" s="575"/>
      <c r="F1830" s="575"/>
      <c r="G1830" s="575"/>
      <c r="H1830" s="576"/>
      <c r="I1830" s="577"/>
      <c r="J1830" s="146"/>
      <c r="K1830" s="2"/>
      <c r="L1830" s="432"/>
      <c r="M1830" s="432"/>
      <c r="N1830" s="432"/>
      <c r="O1830" s="432"/>
      <c r="P1830" s="432"/>
      <c r="Q1830" s="432"/>
      <c r="R1830" s="432"/>
      <c r="S1830" s="432"/>
      <c r="T1830" s="432"/>
      <c r="U1830" s="432"/>
      <c r="V1830" s="432"/>
      <c r="W1830" s="432"/>
      <c r="X1830" s="432"/>
      <c r="Y1830" s="432"/>
      <c r="Z1830" s="432"/>
    </row>
    <row r="1831">
      <c r="A1831" s="572"/>
      <c r="B1831" s="573"/>
      <c r="C1831" s="574"/>
      <c r="D1831" s="578"/>
      <c r="E1831" s="578"/>
      <c r="F1831" s="578"/>
      <c r="G1831" s="578"/>
      <c r="H1831" s="576"/>
      <c r="I1831" s="577"/>
      <c r="J1831" s="146"/>
      <c r="K1831" s="2"/>
      <c r="L1831" s="432"/>
      <c r="M1831" s="432"/>
      <c r="N1831" s="432"/>
      <c r="O1831" s="432"/>
      <c r="P1831" s="432"/>
      <c r="Q1831" s="432"/>
      <c r="R1831" s="432"/>
      <c r="S1831" s="432"/>
      <c r="T1831" s="432"/>
      <c r="U1831" s="432"/>
      <c r="V1831" s="432"/>
      <c r="W1831" s="432"/>
      <c r="X1831" s="432"/>
      <c r="Y1831" s="432"/>
      <c r="Z1831" s="432"/>
    </row>
    <row r="1832">
      <c r="A1832" s="572"/>
      <c r="B1832" s="573"/>
      <c r="C1832" s="574"/>
      <c r="D1832" s="575"/>
      <c r="E1832" s="575"/>
      <c r="F1832" s="575"/>
      <c r="G1832" s="575"/>
      <c r="H1832" s="576"/>
      <c r="I1832" s="577"/>
      <c r="J1832" s="146"/>
      <c r="K1832" s="2"/>
      <c r="L1832" s="432"/>
      <c r="M1832" s="432"/>
      <c r="N1832" s="432"/>
      <c r="O1832" s="432"/>
      <c r="P1832" s="432"/>
      <c r="Q1832" s="432"/>
      <c r="R1832" s="432"/>
      <c r="S1832" s="432"/>
      <c r="T1832" s="432"/>
      <c r="U1832" s="432"/>
      <c r="V1832" s="432"/>
      <c r="W1832" s="432"/>
      <c r="X1832" s="432"/>
      <c r="Y1832" s="432"/>
      <c r="Z1832" s="432"/>
    </row>
    <row r="1833">
      <c r="A1833" s="572"/>
      <c r="B1833" s="573"/>
      <c r="C1833" s="574"/>
      <c r="D1833" s="578"/>
      <c r="E1833" s="578"/>
      <c r="F1833" s="578"/>
      <c r="G1833" s="578"/>
      <c r="H1833" s="576"/>
      <c r="I1833" s="577"/>
      <c r="J1833" s="146"/>
      <c r="K1833" s="2"/>
      <c r="L1833" s="432"/>
      <c r="M1833" s="432"/>
      <c r="N1833" s="432"/>
      <c r="O1833" s="432"/>
      <c r="P1833" s="432"/>
      <c r="Q1833" s="432"/>
      <c r="R1833" s="432"/>
      <c r="S1833" s="432"/>
      <c r="T1833" s="432"/>
      <c r="U1833" s="432"/>
      <c r="V1833" s="432"/>
      <c r="W1833" s="432"/>
      <c r="X1833" s="432"/>
      <c r="Y1833" s="432"/>
      <c r="Z1833" s="432"/>
    </row>
    <row r="1834">
      <c r="A1834" s="572"/>
      <c r="B1834" s="573"/>
      <c r="C1834" s="574"/>
      <c r="D1834" s="575"/>
      <c r="E1834" s="575"/>
      <c r="F1834" s="575"/>
      <c r="G1834" s="575"/>
      <c r="H1834" s="576"/>
      <c r="I1834" s="577"/>
      <c r="J1834" s="146"/>
      <c r="K1834" s="2"/>
      <c r="L1834" s="432"/>
      <c r="M1834" s="432"/>
      <c r="N1834" s="432"/>
      <c r="O1834" s="432"/>
      <c r="P1834" s="432"/>
      <c r="Q1834" s="432"/>
      <c r="R1834" s="432"/>
      <c r="S1834" s="432"/>
      <c r="T1834" s="432"/>
      <c r="U1834" s="432"/>
      <c r="V1834" s="432"/>
      <c r="W1834" s="432"/>
      <c r="X1834" s="432"/>
      <c r="Y1834" s="432"/>
      <c r="Z1834" s="432"/>
    </row>
    <row r="1835">
      <c r="A1835" s="572"/>
      <c r="B1835" s="573"/>
      <c r="C1835" s="574"/>
      <c r="D1835" s="578"/>
      <c r="E1835" s="578"/>
      <c r="F1835" s="578"/>
      <c r="G1835" s="578"/>
      <c r="H1835" s="576"/>
      <c r="I1835" s="577"/>
      <c r="J1835" s="146"/>
      <c r="K1835" s="2"/>
      <c r="L1835" s="432"/>
      <c r="M1835" s="432"/>
      <c r="N1835" s="432"/>
      <c r="O1835" s="432"/>
      <c r="P1835" s="432"/>
      <c r="Q1835" s="432"/>
      <c r="R1835" s="432"/>
      <c r="S1835" s="432"/>
      <c r="T1835" s="432"/>
      <c r="U1835" s="432"/>
      <c r="V1835" s="432"/>
      <c r="W1835" s="432"/>
      <c r="X1835" s="432"/>
      <c r="Y1835" s="432"/>
      <c r="Z1835" s="432"/>
    </row>
    <row r="1836">
      <c r="A1836" s="572"/>
      <c r="B1836" s="573"/>
      <c r="C1836" s="574"/>
      <c r="D1836" s="575"/>
      <c r="E1836" s="575"/>
      <c r="F1836" s="575"/>
      <c r="G1836" s="575"/>
      <c r="H1836" s="576"/>
      <c r="I1836" s="577"/>
      <c r="J1836" s="146"/>
      <c r="K1836" s="2"/>
      <c r="L1836" s="432"/>
      <c r="M1836" s="432"/>
      <c r="N1836" s="432"/>
      <c r="O1836" s="432"/>
      <c r="P1836" s="432"/>
      <c r="Q1836" s="432"/>
      <c r="R1836" s="432"/>
      <c r="S1836" s="432"/>
      <c r="T1836" s="432"/>
      <c r="U1836" s="432"/>
      <c r="V1836" s="432"/>
      <c r="W1836" s="432"/>
      <c r="X1836" s="432"/>
      <c r="Y1836" s="432"/>
      <c r="Z1836" s="432"/>
    </row>
    <row r="1837">
      <c r="A1837" s="572"/>
      <c r="B1837" s="573"/>
      <c r="C1837" s="574"/>
      <c r="D1837" s="578"/>
      <c r="E1837" s="578"/>
      <c r="F1837" s="578"/>
      <c r="G1837" s="578"/>
      <c r="H1837" s="576"/>
      <c r="I1837" s="577"/>
      <c r="J1837" s="146"/>
      <c r="K1837" s="2"/>
      <c r="L1837" s="432"/>
      <c r="M1837" s="432"/>
      <c r="N1837" s="432"/>
      <c r="O1837" s="432"/>
      <c r="P1837" s="432"/>
      <c r="Q1837" s="432"/>
      <c r="R1837" s="432"/>
      <c r="S1837" s="432"/>
      <c r="T1837" s="432"/>
      <c r="U1837" s="432"/>
      <c r="V1837" s="432"/>
      <c r="W1837" s="432"/>
      <c r="X1837" s="432"/>
      <c r="Y1837" s="432"/>
      <c r="Z1837" s="432"/>
    </row>
    <row r="1838">
      <c r="A1838" s="572"/>
      <c r="B1838" s="573"/>
      <c r="C1838" s="574"/>
      <c r="D1838" s="575"/>
      <c r="E1838" s="575"/>
      <c r="F1838" s="575"/>
      <c r="G1838" s="575"/>
      <c r="H1838" s="576"/>
      <c r="I1838" s="577"/>
      <c r="J1838" s="146"/>
      <c r="K1838" s="2"/>
      <c r="L1838" s="432"/>
      <c r="M1838" s="432"/>
      <c r="N1838" s="432"/>
      <c r="O1838" s="432"/>
      <c r="P1838" s="432"/>
      <c r="Q1838" s="432"/>
      <c r="R1838" s="432"/>
      <c r="S1838" s="432"/>
      <c r="T1838" s="432"/>
      <c r="U1838" s="432"/>
      <c r="V1838" s="432"/>
      <c r="W1838" s="432"/>
      <c r="X1838" s="432"/>
      <c r="Y1838" s="432"/>
      <c r="Z1838" s="432"/>
    </row>
    <row r="1839">
      <c r="A1839" s="572"/>
      <c r="B1839" s="573"/>
      <c r="C1839" s="574"/>
      <c r="D1839" s="578"/>
      <c r="E1839" s="578"/>
      <c r="F1839" s="578"/>
      <c r="G1839" s="578"/>
      <c r="H1839" s="576"/>
      <c r="I1839" s="577"/>
      <c r="J1839" s="146"/>
      <c r="K1839" s="2"/>
      <c r="L1839" s="432"/>
      <c r="M1839" s="432"/>
      <c r="N1839" s="432"/>
      <c r="O1839" s="432"/>
      <c r="P1839" s="432"/>
      <c r="Q1839" s="432"/>
      <c r="R1839" s="432"/>
      <c r="S1839" s="432"/>
      <c r="T1839" s="432"/>
      <c r="U1839" s="432"/>
      <c r="V1839" s="432"/>
      <c r="W1839" s="432"/>
      <c r="X1839" s="432"/>
      <c r="Y1839" s="432"/>
      <c r="Z1839" s="432"/>
    </row>
    <row r="1840">
      <c r="A1840" s="572"/>
      <c r="B1840" s="573"/>
      <c r="C1840" s="574"/>
      <c r="D1840" s="575"/>
      <c r="E1840" s="575"/>
      <c r="F1840" s="575"/>
      <c r="G1840" s="575"/>
      <c r="H1840" s="576"/>
      <c r="I1840" s="577"/>
      <c r="J1840" s="146"/>
      <c r="K1840" s="2"/>
      <c r="L1840" s="432"/>
      <c r="M1840" s="432"/>
      <c r="N1840" s="432"/>
      <c r="O1840" s="432"/>
      <c r="P1840" s="432"/>
      <c r="Q1840" s="432"/>
      <c r="R1840" s="432"/>
      <c r="S1840" s="432"/>
      <c r="T1840" s="432"/>
      <c r="U1840" s="432"/>
      <c r="V1840" s="432"/>
      <c r="W1840" s="432"/>
      <c r="X1840" s="432"/>
      <c r="Y1840" s="432"/>
      <c r="Z1840" s="432"/>
    </row>
    <row r="1841">
      <c r="A1841" s="572"/>
      <c r="B1841" s="573"/>
      <c r="C1841" s="574"/>
      <c r="D1841" s="578"/>
      <c r="E1841" s="578"/>
      <c r="F1841" s="578"/>
      <c r="G1841" s="578"/>
      <c r="H1841" s="576"/>
      <c r="I1841" s="577"/>
      <c r="J1841" s="146"/>
      <c r="K1841" s="2"/>
      <c r="L1841" s="432"/>
      <c r="M1841" s="432"/>
      <c r="N1841" s="432"/>
      <c r="O1841" s="432"/>
      <c r="P1841" s="432"/>
      <c r="Q1841" s="432"/>
      <c r="R1841" s="432"/>
      <c r="S1841" s="432"/>
      <c r="T1841" s="432"/>
      <c r="U1841" s="432"/>
      <c r="V1841" s="432"/>
      <c r="W1841" s="432"/>
      <c r="X1841" s="432"/>
      <c r="Y1841" s="432"/>
      <c r="Z1841" s="432"/>
    </row>
    <row r="1842">
      <c r="A1842" s="572"/>
      <c r="B1842" s="573"/>
      <c r="C1842" s="574"/>
      <c r="D1842" s="575"/>
      <c r="E1842" s="575"/>
      <c r="F1842" s="575"/>
      <c r="G1842" s="575"/>
      <c r="H1842" s="576"/>
      <c r="I1842" s="577"/>
      <c r="J1842" s="146"/>
      <c r="K1842" s="2"/>
      <c r="L1842" s="432"/>
      <c r="M1842" s="432"/>
      <c r="N1842" s="432"/>
      <c r="O1842" s="432"/>
      <c r="P1842" s="432"/>
      <c r="Q1842" s="432"/>
      <c r="R1842" s="432"/>
      <c r="S1842" s="432"/>
      <c r="T1842" s="432"/>
      <c r="U1842" s="432"/>
      <c r="V1842" s="432"/>
      <c r="W1842" s="432"/>
      <c r="X1842" s="432"/>
      <c r="Y1842" s="432"/>
      <c r="Z1842" s="432"/>
    </row>
    <row r="1843">
      <c r="A1843" s="572"/>
      <c r="B1843" s="573"/>
      <c r="C1843" s="574"/>
      <c r="D1843" s="578"/>
      <c r="E1843" s="578"/>
      <c r="F1843" s="578"/>
      <c r="G1843" s="578"/>
      <c r="H1843" s="576"/>
      <c r="I1843" s="577"/>
      <c r="J1843" s="146"/>
      <c r="K1843" s="2"/>
      <c r="L1843" s="432"/>
      <c r="M1843" s="432"/>
      <c r="N1843" s="432"/>
      <c r="O1843" s="432"/>
      <c r="P1843" s="432"/>
      <c r="Q1843" s="432"/>
      <c r="R1843" s="432"/>
      <c r="S1843" s="432"/>
      <c r="T1843" s="432"/>
      <c r="U1843" s="432"/>
      <c r="V1843" s="432"/>
      <c r="W1843" s="432"/>
      <c r="X1843" s="432"/>
      <c r="Y1843" s="432"/>
      <c r="Z1843" s="432"/>
    </row>
    <row r="1844">
      <c r="A1844" s="572"/>
      <c r="B1844" s="573"/>
      <c r="C1844" s="574"/>
      <c r="D1844" s="575"/>
      <c r="E1844" s="575"/>
      <c r="F1844" s="575"/>
      <c r="G1844" s="575"/>
      <c r="H1844" s="576"/>
      <c r="I1844" s="577"/>
      <c r="J1844" s="146"/>
      <c r="K1844" s="2"/>
      <c r="L1844" s="432"/>
      <c r="M1844" s="432"/>
      <c r="N1844" s="432"/>
      <c r="O1844" s="432"/>
      <c r="P1844" s="432"/>
      <c r="Q1844" s="432"/>
      <c r="R1844" s="432"/>
      <c r="S1844" s="432"/>
      <c r="T1844" s="432"/>
      <c r="U1844" s="432"/>
      <c r="V1844" s="432"/>
      <c r="W1844" s="432"/>
      <c r="X1844" s="432"/>
      <c r="Y1844" s="432"/>
      <c r="Z1844" s="432"/>
    </row>
    <row r="1845">
      <c r="A1845" s="572"/>
      <c r="B1845" s="573"/>
      <c r="C1845" s="574"/>
      <c r="D1845" s="578"/>
      <c r="E1845" s="578"/>
      <c r="F1845" s="578"/>
      <c r="G1845" s="578"/>
      <c r="H1845" s="576"/>
      <c r="I1845" s="577"/>
      <c r="J1845" s="146"/>
      <c r="K1845" s="2"/>
      <c r="L1845" s="432"/>
      <c r="M1845" s="432"/>
      <c r="N1845" s="432"/>
      <c r="O1845" s="432"/>
      <c r="P1845" s="432"/>
      <c r="Q1845" s="432"/>
      <c r="R1845" s="432"/>
      <c r="S1845" s="432"/>
      <c r="T1845" s="432"/>
      <c r="U1845" s="432"/>
      <c r="V1845" s="432"/>
      <c r="W1845" s="432"/>
      <c r="X1845" s="432"/>
      <c r="Y1845" s="432"/>
      <c r="Z1845" s="432"/>
    </row>
    <row r="1846">
      <c r="A1846" s="572"/>
      <c r="B1846" s="573"/>
      <c r="C1846" s="574"/>
      <c r="D1846" s="575"/>
      <c r="E1846" s="575"/>
      <c r="F1846" s="575"/>
      <c r="G1846" s="575"/>
      <c r="H1846" s="576"/>
      <c r="I1846" s="577"/>
      <c r="J1846" s="146"/>
      <c r="K1846" s="2"/>
      <c r="L1846" s="432"/>
      <c r="M1846" s="432"/>
      <c r="N1846" s="432"/>
      <c r="O1846" s="432"/>
      <c r="P1846" s="432"/>
      <c r="Q1846" s="432"/>
      <c r="R1846" s="432"/>
      <c r="S1846" s="432"/>
      <c r="T1846" s="432"/>
      <c r="U1846" s="432"/>
      <c r="V1846" s="432"/>
      <c r="W1846" s="432"/>
      <c r="X1846" s="432"/>
      <c r="Y1846" s="432"/>
      <c r="Z1846" s="432"/>
    </row>
    <row r="1847">
      <c r="A1847" s="572"/>
      <c r="B1847" s="573"/>
      <c r="C1847" s="574"/>
      <c r="D1847" s="578"/>
      <c r="E1847" s="578"/>
      <c r="F1847" s="578"/>
      <c r="G1847" s="578"/>
      <c r="H1847" s="576"/>
      <c r="I1847" s="577"/>
      <c r="J1847" s="146"/>
      <c r="K1847" s="2"/>
      <c r="L1847" s="432"/>
      <c r="M1847" s="432"/>
      <c r="N1847" s="432"/>
      <c r="O1847" s="432"/>
      <c r="P1847" s="432"/>
      <c r="Q1847" s="432"/>
      <c r="R1847" s="432"/>
      <c r="S1847" s="432"/>
      <c r="T1847" s="432"/>
      <c r="U1847" s="432"/>
      <c r="V1847" s="432"/>
      <c r="W1847" s="432"/>
      <c r="X1847" s="432"/>
      <c r="Y1847" s="432"/>
      <c r="Z1847" s="432"/>
    </row>
    <row r="1848">
      <c r="A1848" s="572"/>
      <c r="B1848" s="573"/>
      <c r="C1848" s="574"/>
      <c r="D1848" s="575"/>
      <c r="E1848" s="575"/>
      <c r="F1848" s="575"/>
      <c r="G1848" s="575"/>
      <c r="H1848" s="576"/>
      <c r="I1848" s="577"/>
      <c r="J1848" s="146"/>
      <c r="K1848" s="2"/>
      <c r="L1848" s="432"/>
      <c r="M1848" s="432"/>
      <c r="N1848" s="432"/>
      <c r="O1848" s="432"/>
      <c r="P1848" s="432"/>
      <c r="Q1848" s="432"/>
      <c r="R1848" s="432"/>
      <c r="S1848" s="432"/>
      <c r="T1848" s="432"/>
      <c r="U1848" s="432"/>
      <c r="V1848" s="432"/>
      <c r="W1848" s="432"/>
      <c r="X1848" s="432"/>
      <c r="Y1848" s="432"/>
      <c r="Z1848" s="432"/>
    </row>
    <row r="1849">
      <c r="A1849" s="572"/>
      <c r="B1849" s="573"/>
      <c r="C1849" s="574"/>
      <c r="D1849" s="578"/>
      <c r="E1849" s="578"/>
      <c r="F1849" s="578"/>
      <c r="G1849" s="578"/>
      <c r="H1849" s="576"/>
      <c r="I1849" s="577"/>
      <c r="J1849" s="146"/>
      <c r="K1849" s="2"/>
      <c r="L1849" s="432"/>
      <c r="M1849" s="432"/>
      <c r="N1849" s="432"/>
      <c r="O1849" s="432"/>
      <c r="P1849" s="432"/>
      <c r="Q1849" s="432"/>
      <c r="R1849" s="432"/>
      <c r="S1849" s="432"/>
      <c r="T1849" s="432"/>
      <c r="U1849" s="432"/>
      <c r="V1849" s="432"/>
      <c r="W1849" s="432"/>
      <c r="X1849" s="432"/>
      <c r="Y1849" s="432"/>
      <c r="Z1849" s="432"/>
    </row>
    <row r="1850">
      <c r="A1850" s="572"/>
      <c r="B1850" s="573"/>
      <c r="C1850" s="574"/>
      <c r="D1850" s="575"/>
      <c r="E1850" s="575"/>
      <c r="F1850" s="575"/>
      <c r="G1850" s="575"/>
      <c r="H1850" s="576"/>
      <c r="I1850" s="577"/>
      <c r="J1850" s="146"/>
      <c r="K1850" s="2"/>
      <c r="L1850" s="432"/>
      <c r="M1850" s="432"/>
      <c r="N1850" s="432"/>
      <c r="O1850" s="432"/>
      <c r="P1850" s="432"/>
      <c r="Q1850" s="432"/>
      <c r="R1850" s="432"/>
      <c r="S1850" s="432"/>
      <c r="T1850" s="432"/>
      <c r="U1850" s="432"/>
      <c r="V1850" s="432"/>
      <c r="W1850" s="432"/>
      <c r="X1850" s="432"/>
      <c r="Y1850" s="432"/>
      <c r="Z1850" s="432"/>
    </row>
    <row r="1851">
      <c r="A1851" s="572"/>
      <c r="B1851" s="573"/>
      <c r="C1851" s="574"/>
      <c r="D1851" s="578"/>
      <c r="E1851" s="578"/>
      <c r="F1851" s="578"/>
      <c r="G1851" s="578"/>
      <c r="H1851" s="576"/>
      <c r="I1851" s="577"/>
      <c r="J1851" s="146"/>
      <c r="K1851" s="2"/>
      <c r="L1851" s="432"/>
      <c r="M1851" s="432"/>
      <c r="N1851" s="432"/>
      <c r="O1851" s="432"/>
      <c r="P1851" s="432"/>
      <c r="Q1851" s="432"/>
      <c r="R1851" s="432"/>
      <c r="S1851" s="432"/>
      <c r="T1851" s="432"/>
      <c r="U1851" s="432"/>
      <c r="V1851" s="432"/>
      <c r="W1851" s="432"/>
      <c r="X1851" s="432"/>
      <c r="Y1851" s="432"/>
      <c r="Z1851" s="432"/>
    </row>
    <row r="1852">
      <c r="A1852" s="572"/>
      <c r="B1852" s="573"/>
      <c r="C1852" s="574"/>
      <c r="D1852" s="575"/>
      <c r="E1852" s="575"/>
      <c r="F1852" s="575"/>
      <c r="G1852" s="575"/>
      <c r="H1852" s="576"/>
      <c r="I1852" s="577"/>
      <c r="J1852" s="146"/>
      <c r="K1852" s="2"/>
      <c r="L1852" s="432"/>
      <c r="M1852" s="432"/>
      <c r="N1852" s="432"/>
      <c r="O1852" s="432"/>
      <c r="P1852" s="432"/>
      <c r="Q1852" s="432"/>
      <c r="R1852" s="432"/>
      <c r="S1852" s="432"/>
      <c r="T1852" s="432"/>
      <c r="U1852" s="432"/>
      <c r="V1852" s="432"/>
      <c r="W1852" s="432"/>
      <c r="X1852" s="432"/>
      <c r="Y1852" s="432"/>
      <c r="Z1852" s="432"/>
    </row>
    <row r="1853">
      <c r="A1853" s="572"/>
      <c r="B1853" s="573"/>
      <c r="C1853" s="574"/>
      <c r="D1853" s="578"/>
      <c r="E1853" s="578"/>
      <c r="F1853" s="578"/>
      <c r="G1853" s="578"/>
      <c r="H1853" s="576"/>
      <c r="I1853" s="577"/>
      <c r="J1853" s="146"/>
      <c r="K1853" s="2"/>
      <c r="L1853" s="432"/>
      <c r="M1853" s="432"/>
      <c r="N1853" s="432"/>
      <c r="O1853" s="432"/>
      <c r="P1853" s="432"/>
      <c r="Q1853" s="432"/>
      <c r="R1853" s="432"/>
      <c r="S1853" s="432"/>
      <c r="T1853" s="432"/>
      <c r="U1853" s="432"/>
      <c r="V1853" s="432"/>
      <c r="W1853" s="432"/>
      <c r="X1853" s="432"/>
      <c r="Y1853" s="432"/>
      <c r="Z1853" s="432"/>
    </row>
    <row r="1854">
      <c r="A1854" s="572"/>
      <c r="B1854" s="573"/>
      <c r="C1854" s="574"/>
      <c r="D1854" s="575"/>
      <c r="E1854" s="575"/>
      <c r="F1854" s="575"/>
      <c r="G1854" s="575"/>
      <c r="H1854" s="576"/>
      <c r="I1854" s="577"/>
      <c r="J1854" s="146"/>
      <c r="K1854" s="2"/>
      <c r="L1854" s="432"/>
      <c r="M1854" s="432"/>
      <c r="N1854" s="432"/>
      <c r="O1854" s="432"/>
      <c r="P1854" s="432"/>
      <c r="Q1854" s="432"/>
      <c r="R1854" s="432"/>
      <c r="S1854" s="432"/>
      <c r="T1854" s="432"/>
      <c r="U1854" s="432"/>
      <c r="V1854" s="432"/>
      <c r="W1854" s="432"/>
      <c r="X1854" s="432"/>
      <c r="Y1854" s="432"/>
      <c r="Z1854" s="432"/>
    </row>
    <row r="1855">
      <c r="A1855" s="572"/>
      <c r="B1855" s="573"/>
      <c r="C1855" s="574"/>
      <c r="D1855" s="578"/>
      <c r="E1855" s="578"/>
      <c r="F1855" s="578"/>
      <c r="G1855" s="578"/>
      <c r="H1855" s="576"/>
      <c r="I1855" s="577"/>
      <c r="J1855" s="146"/>
      <c r="K1855" s="2"/>
      <c r="L1855" s="432"/>
      <c r="M1855" s="432"/>
      <c r="N1855" s="432"/>
      <c r="O1855" s="432"/>
      <c r="P1855" s="432"/>
      <c r="Q1855" s="432"/>
      <c r="R1855" s="432"/>
      <c r="S1855" s="432"/>
      <c r="T1855" s="432"/>
      <c r="U1855" s="432"/>
      <c r="V1855" s="432"/>
      <c r="W1855" s="432"/>
      <c r="X1855" s="432"/>
      <c r="Y1855" s="432"/>
      <c r="Z1855" s="432"/>
    </row>
    <row r="1856">
      <c r="A1856" s="572"/>
      <c r="B1856" s="573"/>
      <c r="C1856" s="574"/>
      <c r="D1856" s="575"/>
      <c r="E1856" s="575"/>
      <c r="F1856" s="575"/>
      <c r="G1856" s="575"/>
      <c r="H1856" s="576"/>
      <c r="I1856" s="577"/>
      <c r="J1856" s="146"/>
      <c r="K1856" s="2"/>
      <c r="L1856" s="432"/>
      <c r="M1856" s="432"/>
      <c r="N1856" s="432"/>
      <c r="O1856" s="432"/>
      <c r="P1856" s="432"/>
      <c r="Q1856" s="432"/>
      <c r="R1856" s="432"/>
      <c r="S1856" s="432"/>
      <c r="T1856" s="432"/>
      <c r="U1856" s="432"/>
      <c r="V1856" s="432"/>
      <c r="W1856" s="432"/>
      <c r="X1856" s="432"/>
      <c r="Y1856" s="432"/>
      <c r="Z1856" s="432"/>
    </row>
    <row r="1857">
      <c r="A1857" s="572"/>
      <c r="B1857" s="573"/>
      <c r="C1857" s="574"/>
      <c r="D1857" s="578"/>
      <c r="E1857" s="578"/>
      <c r="F1857" s="578"/>
      <c r="G1857" s="578"/>
      <c r="H1857" s="576"/>
      <c r="I1857" s="577"/>
      <c r="J1857" s="146"/>
      <c r="K1857" s="2"/>
      <c r="L1857" s="432"/>
      <c r="M1857" s="432"/>
      <c r="N1857" s="432"/>
      <c r="O1857" s="432"/>
      <c r="P1857" s="432"/>
      <c r="Q1857" s="432"/>
      <c r="R1857" s="432"/>
      <c r="S1857" s="432"/>
      <c r="T1857" s="432"/>
      <c r="U1857" s="432"/>
      <c r="V1857" s="432"/>
      <c r="W1857" s="432"/>
      <c r="X1857" s="432"/>
      <c r="Y1857" s="432"/>
      <c r="Z1857" s="432"/>
    </row>
    <row r="1858">
      <c r="A1858" s="572"/>
      <c r="B1858" s="573"/>
      <c r="C1858" s="574"/>
      <c r="D1858" s="575"/>
      <c r="E1858" s="575"/>
      <c r="F1858" s="575"/>
      <c r="G1858" s="575"/>
      <c r="H1858" s="576"/>
      <c r="I1858" s="577"/>
      <c r="J1858" s="146"/>
      <c r="K1858" s="2"/>
      <c r="L1858" s="432"/>
      <c r="M1858" s="432"/>
      <c r="N1858" s="432"/>
      <c r="O1858" s="432"/>
      <c r="P1858" s="432"/>
      <c r="Q1858" s="432"/>
      <c r="R1858" s="432"/>
      <c r="S1858" s="432"/>
      <c r="T1858" s="432"/>
      <c r="U1858" s="432"/>
      <c r="V1858" s="432"/>
      <c r="W1858" s="432"/>
      <c r="X1858" s="432"/>
      <c r="Y1858" s="432"/>
      <c r="Z1858" s="432"/>
    </row>
    <row r="1859">
      <c r="A1859" s="572"/>
      <c r="B1859" s="573"/>
      <c r="C1859" s="574"/>
      <c r="D1859" s="578"/>
      <c r="E1859" s="578"/>
      <c r="F1859" s="578"/>
      <c r="G1859" s="578"/>
      <c r="H1859" s="576"/>
      <c r="I1859" s="577"/>
      <c r="J1859" s="146"/>
      <c r="K1859" s="2"/>
      <c r="L1859" s="432"/>
      <c r="M1859" s="432"/>
      <c r="N1859" s="432"/>
      <c r="O1859" s="432"/>
      <c r="P1859" s="432"/>
      <c r="Q1859" s="432"/>
      <c r="R1859" s="432"/>
      <c r="S1859" s="432"/>
      <c r="T1859" s="432"/>
      <c r="U1859" s="432"/>
      <c r="V1859" s="432"/>
      <c r="W1859" s="432"/>
      <c r="X1859" s="432"/>
      <c r="Y1859" s="432"/>
      <c r="Z1859" s="432"/>
    </row>
    <row r="1860">
      <c r="A1860" s="572"/>
      <c r="B1860" s="573"/>
      <c r="C1860" s="574"/>
      <c r="D1860" s="575"/>
      <c r="E1860" s="575"/>
      <c r="F1860" s="575"/>
      <c r="G1860" s="575"/>
      <c r="H1860" s="576"/>
      <c r="I1860" s="577"/>
      <c r="J1860" s="146"/>
      <c r="K1860" s="2"/>
      <c r="L1860" s="432"/>
      <c r="M1860" s="432"/>
      <c r="N1860" s="432"/>
      <c r="O1860" s="432"/>
      <c r="P1860" s="432"/>
      <c r="Q1860" s="432"/>
      <c r="R1860" s="432"/>
      <c r="S1860" s="432"/>
      <c r="T1860" s="432"/>
      <c r="U1860" s="432"/>
      <c r="V1860" s="432"/>
      <c r="W1860" s="432"/>
      <c r="X1860" s="432"/>
      <c r="Y1860" s="432"/>
      <c r="Z1860" s="432"/>
    </row>
    <row r="1861">
      <c r="A1861" s="572"/>
      <c r="B1861" s="573"/>
      <c r="C1861" s="574"/>
      <c r="D1861" s="578"/>
      <c r="E1861" s="578"/>
      <c r="F1861" s="578"/>
      <c r="G1861" s="578"/>
      <c r="H1861" s="576"/>
      <c r="I1861" s="577"/>
      <c r="J1861" s="146"/>
      <c r="K1861" s="2"/>
      <c r="L1861" s="432"/>
      <c r="M1861" s="432"/>
      <c r="N1861" s="432"/>
      <c r="O1861" s="432"/>
      <c r="P1861" s="432"/>
      <c r="Q1861" s="432"/>
      <c r="R1861" s="432"/>
      <c r="S1861" s="432"/>
      <c r="T1861" s="432"/>
      <c r="U1861" s="432"/>
      <c r="V1861" s="432"/>
      <c r="W1861" s="432"/>
      <c r="X1861" s="432"/>
      <c r="Y1861" s="432"/>
      <c r="Z1861" s="432"/>
    </row>
    <row r="1862">
      <c r="A1862" s="572"/>
      <c r="B1862" s="573"/>
      <c r="C1862" s="574"/>
      <c r="D1862" s="575"/>
      <c r="E1862" s="575"/>
      <c r="F1862" s="575"/>
      <c r="G1862" s="575"/>
      <c r="H1862" s="576"/>
      <c r="I1862" s="577"/>
      <c r="J1862" s="146"/>
      <c r="K1862" s="2"/>
      <c r="L1862" s="432"/>
      <c r="M1862" s="432"/>
      <c r="N1862" s="432"/>
      <c r="O1862" s="432"/>
      <c r="P1862" s="432"/>
      <c r="Q1862" s="432"/>
      <c r="R1862" s="432"/>
      <c r="S1862" s="432"/>
      <c r="T1862" s="432"/>
      <c r="U1862" s="432"/>
      <c r="V1862" s="432"/>
      <c r="W1862" s="432"/>
      <c r="X1862" s="432"/>
      <c r="Y1862" s="432"/>
      <c r="Z1862" s="432"/>
    </row>
    <row r="1863">
      <c r="A1863" s="572"/>
      <c r="B1863" s="573"/>
      <c r="C1863" s="574"/>
      <c r="D1863" s="578"/>
      <c r="E1863" s="578"/>
      <c r="F1863" s="578"/>
      <c r="G1863" s="578"/>
      <c r="H1863" s="576"/>
      <c r="I1863" s="577"/>
      <c r="J1863" s="146"/>
      <c r="K1863" s="2"/>
      <c r="L1863" s="432"/>
      <c r="M1863" s="432"/>
      <c r="N1863" s="432"/>
      <c r="O1863" s="432"/>
      <c r="P1863" s="432"/>
      <c r="Q1863" s="432"/>
      <c r="R1863" s="432"/>
      <c r="S1863" s="432"/>
      <c r="T1863" s="432"/>
      <c r="U1863" s="432"/>
      <c r="V1863" s="432"/>
      <c r="W1863" s="432"/>
      <c r="X1863" s="432"/>
      <c r="Y1863" s="432"/>
      <c r="Z1863" s="432"/>
    </row>
    <row r="1864">
      <c r="A1864" s="572"/>
      <c r="B1864" s="573"/>
      <c r="C1864" s="574"/>
      <c r="D1864" s="575"/>
      <c r="E1864" s="575"/>
      <c r="F1864" s="575"/>
      <c r="G1864" s="575"/>
      <c r="H1864" s="576"/>
      <c r="I1864" s="577"/>
      <c r="J1864" s="146"/>
      <c r="K1864" s="2"/>
      <c r="L1864" s="432"/>
      <c r="M1864" s="432"/>
      <c r="N1864" s="432"/>
      <c r="O1864" s="432"/>
      <c r="P1864" s="432"/>
      <c r="Q1864" s="432"/>
      <c r="R1864" s="432"/>
      <c r="S1864" s="432"/>
      <c r="T1864" s="432"/>
      <c r="U1864" s="432"/>
      <c r="V1864" s="432"/>
      <c r="W1864" s="432"/>
      <c r="X1864" s="432"/>
      <c r="Y1864" s="432"/>
      <c r="Z1864" s="432"/>
    </row>
    <row r="1865">
      <c r="A1865" s="572"/>
      <c r="B1865" s="573"/>
      <c r="C1865" s="574"/>
      <c r="D1865" s="578"/>
      <c r="E1865" s="578"/>
      <c r="F1865" s="578"/>
      <c r="G1865" s="578"/>
      <c r="H1865" s="576"/>
      <c r="I1865" s="577"/>
      <c r="J1865" s="146"/>
      <c r="K1865" s="2"/>
      <c r="L1865" s="432"/>
      <c r="M1865" s="432"/>
      <c r="N1865" s="432"/>
      <c r="O1865" s="432"/>
      <c r="P1865" s="432"/>
      <c r="Q1865" s="432"/>
      <c r="R1865" s="432"/>
      <c r="S1865" s="432"/>
      <c r="T1865" s="432"/>
      <c r="U1865" s="432"/>
      <c r="V1865" s="432"/>
      <c r="W1865" s="432"/>
      <c r="X1865" s="432"/>
      <c r="Y1865" s="432"/>
      <c r="Z1865" s="432"/>
    </row>
    <row r="1866">
      <c r="A1866" s="572"/>
      <c r="B1866" s="573"/>
      <c r="C1866" s="574"/>
      <c r="D1866" s="575"/>
      <c r="E1866" s="575"/>
      <c r="F1866" s="575"/>
      <c r="G1866" s="575"/>
      <c r="H1866" s="576"/>
      <c r="I1866" s="577"/>
      <c r="J1866" s="146"/>
      <c r="K1866" s="2"/>
      <c r="L1866" s="432"/>
      <c r="M1866" s="432"/>
      <c r="N1866" s="432"/>
      <c r="O1866" s="432"/>
      <c r="P1866" s="432"/>
      <c r="Q1866" s="432"/>
      <c r="R1866" s="432"/>
      <c r="S1866" s="432"/>
      <c r="T1866" s="432"/>
      <c r="U1866" s="432"/>
      <c r="V1866" s="432"/>
      <c r="W1866" s="432"/>
      <c r="X1866" s="432"/>
      <c r="Y1866" s="432"/>
      <c r="Z1866" s="432"/>
    </row>
    <row r="1867">
      <c r="A1867" s="572"/>
      <c r="B1867" s="573"/>
      <c r="C1867" s="574"/>
      <c r="D1867" s="578"/>
      <c r="E1867" s="578"/>
      <c r="F1867" s="578"/>
      <c r="G1867" s="578"/>
      <c r="H1867" s="576"/>
      <c r="I1867" s="577"/>
      <c r="J1867" s="146"/>
      <c r="K1867" s="2"/>
      <c r="L1867" s="432"/>
      <c r="M1867" s="432"/>
      <c r="N1867" s="432"/>
      <c r="O1867" s="432"/>
      <c r="P1867" s="432"/>
      <c r="Q1867" s="432"/>
      <c r="R1867" s="432"/>
      <c r="S1867" s="432"/>
      <c r="T1867" s="432"/>
      <c r="U1867" s="432"/>
      <c r="V1867" s="432"/>
      <c r="W1867" s="432"/>
      <c r="X1867" s="432"/>
      <c r="Y1867" s="432"/>
      <c r="Z1867" s="432"/>
    </row>
    <row r="1868">
      <c r="A1868" s="572"/>
      <c r="B1868" s="573"/>
      <c r="C1868" s="574"/>
      <c r="D1868" s="575"/>
      <c r="E1868" s="575"/>
      <c r="F1868" s="575"/>
      <c r="G1868" s="575"/>
      <c r="H1868" s="576"/>
      <c r="I1868" s="577"/>
      <c r="J1868" s="146"/>
      <c r="K1868" s="2"/>
      <c r="L1868" s="432"/>
      <c r="M1868" s="432"/>
      <c r="N1868" s="432"/>
      <c r="O1868" s="432"/>
      <c r="P1868" s="432"/>
      <c r="Q1868" s="432"/>
      <c r="R1868" s="432"/>
      <c r="S1868" s="432"/>
      <c r="T1868" s="432"/>
      <c r="U1868" s="432"/>
      <c r="V1868" s="432"/>
      <c r="W1868" s="432"/>
      <c r="X1868" s="432"/>
      <c r="Y1868" s="432"/>
      <c r="Z1868" s="432"/>
    </row>
    <row r="1869">
      <c r="A1869" s="572"/>
      <c r="B1869" s="573"/>
      <c r="C1869" s="574"/>
      <c r="D1869" s="578"/>
      <c r="E1869" s="578"/>
      <c r="F1869" s="578"/>
      <c r="G1869" s="578"/>
      <c r="H1869" s="576"/>
      <c r="I1869" s="577"/>
      <c r="J1869" s="146"/>
      <c r="K1869" s="2"/>
      <c r="L1869" s="432"/>
      <c r="M1869" s="432"/>
      <c r="N1869" s="432"/>
      <c r="O1869" s="432"/>
      <c r="P1869" s="432"/>
      <c r="Q1869" s="432"/>
      <c r="R1869" s="432"/>
      <c r="S1869" s="432"/>
      <c r="T1869" s="432"/>
      <c r="U1869" s="432"/>
      <c r="V1869" s="432"/>
      <c r="W1869" s="432"/>
      <c r="X1869" s="432"/>
      <c r="Y1869" s="432"/>
      <c r="Z1869" s="432"/>
    </row>
    <row r="1870">
      <c r="A1870" s="572"/>
      <c r="B1870" s="573"/>
      <c r="C1870" s="574"/>
      <c r="D1870" s="575"/>
      <c r="E1870" s="575"/>
      <c r="F1870" s="575"/>
      <c r="G1870" s="575"/>
      <c r="H1870" s="576"/>
      <c r="I1870" s="577"/>
      <c r="J1870" s="146"/>
      <c r="K1870" s="2"/>
      <c r="L1870" s="432"/>
      <c r="M1870" s="432"/>
      <c r="N1870" s="432"/>
      <c r="O1870" s="432"/>
      <c r="P1870" s="432"/>
      <c r="Q1870" s="432"/>
      <c r="R1870" s="432"/>
      <c r="S1870" s="432"/>
      <c r="T1870" s="432"/>
      <c r="U1870" s="432"/>
      <c r="V1870" s="432"/>
      <c r="W1870" s="432"/>
      <c r="X1870" s="432"/>
      <c r="Y1870" s="432"/>
      <c r="Z1870" s="432"/>
    </row>
    <row r="1871">
      <c r="A1871" s="572"/>
      <c r="B1871" s="573"/>
      <c r="C1871" s="574"/>
      <c r="D1871" s="578"/>
      <c r="E1871" s="578"/>
      <c r="F1871" s="578"/>
      <c r="G1871" s="578"/>
      <c r="H1871" s="576"/>
      <c r="I1871" s="577"/>
      <c r="J1871" s="146"/>
      <c r="K1871" s="2"/>
      <c r="L1871" s="432"/>
      <c r="M1871" s="432"/>
      <c r="N1871" s="432"/>
      <c r="O1871" s="432"/>
      <c r="P1871" s="432"/>
      <c r="Q1871" s="432"/>
      <c r="R1871" s="432"/>
      <c r="S1871" s="432"/>
      <c r="T1871" s="432"/>
      <c r="U1871" s="432"/>
      <c r="V1871" s="432"/>
      <c r="W1871" s="432"/>
      <c r="X1871" s="432"/>
      <c r="Y1871" s="432"/>
      <c r="Z1871" s="432"/>
    </row>
    <row r="1872">
      <c r="A1872" s="572"/>
      <c r="B1872" s="573"/>
      <c r="C1872" s="574"/>
      <c r="D1872" s="575"/>
      <c r="E1872" s="575"/>
      <c r="F1872" s="575"/>
      <c r="G1872" s="575"/>
      <c r="H1872" s="576"/>
      <c r="I1872" s="577"/>
      <c r="J1872" s="146"/>
      <c r="K1872" s="2"/>
      <c r="L1872" s="432"/>
      <c r="M1872" s="432"/>
      <c r="N1872" s="432"/>
      <c r="O1872" s="432"/>
      <c r="P1872" s="432"/>
      <c r="Q1872" s="432"/>
      <c r="R1872" s="432"/>
      <c r="S1872" s="432"/>
      <c r="T1872" s="432"/>
      <c r="U1872" s="432"/>
      <c r="V1872" s="432"/>
      <c r="W1872" s="432"/>
      <c r="X1872" s="432"/>
      <c r="Y1872" s="432"/>
      <c r="Z1872" s="432"/>
    </row>
    <row r="1873">
      <c r="A1873" s="572"/>
      <c r="B1873" s="573"/>
      <c r="C1873" s="574"/>
      <c r="D1873" s="578"/>
      <c r="E1873" s="578"/>
      <c r="F1873" s="578"/>
      <c r="G1873" s="578"/>
      <c r="H1873" s="576"/>
      <c r="I1873" s="577"/>
      <c r="J1873" s="146"/>
      <c r="K1873" s="2"/>
      <c r="L1873" s="432"/>
      <c r="M1873" s="432"/>
      <c r="N1873" s="432"/>
      <c r="O1873" s="432"/>
      <c r="P1873" s="432"/>
      <c r="Q1873" s="432"/>
      <c r="R1873" s="432"/>
      <c r="S1873" s="432"/>
      <c r="T1873" s="432"/>
      <c r="U1873" s="432"/>
      <c r="V1873" s="432"/>
      <c r="W1873" s="432"/>
      <c r="X1873" s="432"/>
      <c r="Y1873" s="432"/>
      <c r="Z1873" s="432"/>
    </row>
    <row r="1874">
      <c r="A1874" s="572"/>
      <c r="B1874" s="573"/>
      <c r="C1874" s="574"/>
      <c r="D1874" s="575"/>
      <c r="E1874" s="575"/>
      <c r="F1874" s="575"/>
      <c r="G1874" s="575"/>
      <c r="H1874" s="576"/>
      <c r="I1874" s="577"/>
      <c r="J1874" s="146"/>
      <c r="K1874" s="2"/>
      <c r="L1874" s="432"/>
      <c r="M1874" s="432"/>
      <c r="N1874" s="432"/>
      <c r="O1874" s="432"/>
      <c r="P1874" s="432"/>
      <c r="Q1874" s="432"/>
      <c r="R1874" s="432"/>
      <c r="S1874" s="432"/>
      <c r="T1874" s="432"/>
      <c r="U1874" s="432"/>
      <c r="V1874" s="432"/>
      <c r="W1874" s="432"/>
      <c r="X1874" s="432"/>
      <c r="Y1874" s="432"/>
      <c r="Z1874" s="432"/>
    </row>
    <row r="1875">
      <c r="A1875" s="572"/>
      <c r="B1875" s="573"/>
      <c r="C1875" s="574"/>
      <c r="D1875" s="578"/>
      <c r="E1875" s="578"/>
      <c r="F1875" s="578"/>
      <c r="G1875" s="578"/>
      <c r="H1875" s="576"/>
      <c r="I1875" s="577"/>
      <c r="J1875" s="146"/>
      <c r="K1875" s="2"/>
      <c r="L1875" s="432"/>
      <c r="M1875" s="432"/>
      <c r="N1875" s="432"/>
      <c r="O1875" s="432"/>
      <c r="P1875" s="432"/>
      <c r="Q1875" s="432"/>
      <c r="R1875" s="432"/>
      <c r="S1875" s="432"/>
      <c r="T1875" s="432"/>
      <c r="U1875" s="432"/>
      <c r="V1875" s="432"/>
      <c r="W1875" s="432"/>
      <c r="X1875" s="432"/>
      <c r="Y1875" s="432"/>
      <c r="Z1875" s="432"/>
    </row>
    <row r="1876">
      <c r="A1876" s="572"/>
      <c r="B1876" s="573"/>
      <c r="C1876" s="574"/>
      <c r="D1876" s="575"/>
      <c r="E1876" s="575"/>
      <c r="F1876" s="575"/>
      <c r="G1876" s="575"/>
      <c r="H1876" s="576"/>
      <c r="I1876" s="577"/>
      <c r="J1876" s="146"/>
      <c r="K1876" s="2"/>
      <c r="L1876" s="432"/>
      <c r="M1876" s="432"/>
      <c r="N1876" s="432"/>
      <c r="O1876" s="432"/>
      <c r="P1876" s="432"/>
      <c r="Q1876" s="432"/>
      <c r="R1876" s="432"/>
      <c r="S1876" s="432"/>
      <c r="T1876" s="432"/>
      <c r="U1876" s="432"/>
      <c r="V1876" s="432"/>
      <c r="W1876" s="432"/>
      <c r="X1876" s="432"/>
      <c r="Y1876" s="432"/>
      <c r="Z1876" s="432"/>
    </row>
    <row r="1877">
      <c r="A1877" s="572"/>
      <c r="B1877" s="573"/>
      <c r="C1877" s="574"/>
      <c r="D1877" s="578"/>
      <c r="E1877" s="578"/>
      <c r="F1877" s="578"/>
      <c r="G1877" s="578"/>
      <c r="H1877" s="576"/>
      <c r="I1877" s="577"/>
      <c r="J1877" s="146"/>
      <c r="K1877" s="2"/>
      <c r="L1877" s="432"/>
      <c r="M1877" s="432"/>
      <c r="N1877" s="432"/>
      <c r="O1877" s="432"/>
      <c r="P1877" s="432"/>
      <c r="Q1877" s="432"/>
      <c r="R1877" s="432"/>
      <c r="S1877" s="432"/>
      <c r="T1877" s="432"/>
      <c r="U1877" s="432"/>
      <c r="V1877" s="432"/>
      <c r="W1877" s="432"/>
      <c r="X1877" s="432"/>
      <c r="Y1877" s="432"/>
      <c r="Z1877" s="432"/>
    </row>
    <row r="1878">
      <c r="A1878" s="572"/>
      <c r="B1878" s="573"/>
      <c r="C1878" s="574"/>
      <c r="D1878" s="575"/>
      <c r="E1878" s="575"/>
      <c r="F1878" s="575"/>
      <c r="G1878" s="575"/>
      <c r="H1878" s="576"/>
      <c r="I1878" s="577"/>
      <c r="J1878" s="146"/>
      <c r="K1878" s="2"/>
      <c r="L1878" s="432"/>
      <c r="M1878" s="432"/>
      <c r="N1878" s="432"/>
      <c r="O1878" s="432"/>
      <c r="P1878" s="432"/>
      <c r="Q1878" s="432"/>
      <c r="R1878" s="432"/>
      <c r="S1878" s="432"/>
      <c r="T1878" s="432"/>
      <c r="U1878" s="432"/>
      <c r="V1878" s="432"/>
      <c r="W1878" s="432"/>
      <c r="X1878" s="432"/>
      <c r="Y1878" s="432"/>
      <c r="Z1878" s="432"/>
    </row>
    <row r="1879">
      <c r="A1879" s="572"/>
      <c r="B1879" s="573"/>
      <c r="C1879" s="574"/>
      <c r="D1879" s="578"/>
      <c r="E1879" s="578"/>
      <c r="F1879" s="578"/>
      <c r="G1879" s="578"/>
      <c r="H1879" s="576"/>
      <c r="I1879" s="577"/>
      <c r="J1879" s="146"/>
      <c r="K1879" s="2"/>
      <c r="L1879" s="432"/>
      <c r="M1879" s="432"/>
      <c r="N1879" s="432"/>
      <c r="O1879" s="432"/>
      <c r="P1879" s="432"/>
      <c r="Q1879" s="432"/>
      <c r="R1879" s="432"/>
      <c r="S1879" s="432"/>
      <c r="T1879" s="432"/>
      <c r="U1879" s="432"/>
      <c r="V1879" s="432"/>
      <c r="W1879" s="432"/>
      <c r="X1879" s="432"/>
      <c r="Y1879" s="432"/>
      <c r="Z1879" s="432"/>
    </row>
    <row r="1880">
      <c r="A1880" s="572"/>
      <c r="B1880" s="573"/>
      <c r="C1880" s="574"/>
      <c r="D1880" s="575"/>
      <c r="E1880" s="575"/>
      <c r="F1880" s="575"/>
      <c r="G1880" s="575"/>
      <c r="H1880" s="576"/>
      <c r="I1880" s="577"/>
      <c r="J1880" s="146"/>
      <c r="K1880" s="2"/>
      <c r="L1880" s="432"/>
      <c r="M1880" s="432"/>
      <c r="N1880" s="432"/>
      <c r="O1880" s="432"/>
      <c r="P1880" s="432"/>
      <c r="Q1880" s="432"/>
      <c r="R1880" s="432"/>
      <c r="S1880" s="432"/>
      <c r="T1880" s="432"/>
      <c r="U1880" s="432"/>
      <c r="V1880" s="432"/>
      <c r="W1880" s="432"/>
      <c r="X1880" s="432"/>
      <c r="Y1880" s="432"/>
      <c r="Z1880" s="432"/>
    </row>
    <row r="1881">
      <c r="A1881" s="572"/>
      <c r="B1881" s="573"/>
      <c r="C1881" s="574"/>
      <c r="D1881" s="578"/>
      <c r="E1881" s="578"/>
      <c r="F1881" s="578"/>
      <c r="G1881" s="578"/>
      <c r="H1881" s="576"/>
      <c r="I1881" s="577"/>
      <c r="J1881" s="146"/>
      <c r="K1881" s="2"/>
      <c r="L1881" s="432"/>
      <c r="M1881" s="432"/>
      <c r="N1881" s="432"/>
      <c r="O1881" s="432"/>
      <c r="P1881" s="432"/>
      <c r="Q1881" s="432"/>
      <c r="R1881" s="432"/>
      <c r="S1881" s="432"/>
      <c r="T1881" s="432"/>
      <c r="U1881" s="432"/>
      <c r="V1881" s="432"/>
      <c r="W1881" s="432"/>
      <c r="X1881" s="432"/>
      <c r="Y1881" s="432"/>
      <c r="Z1881" s="432"/>
    </row>
    <row r="1882">
      <c r="A1882" s="572"/>
      <c r="B1882" s="573"/>
      <c r="C1882" s="574"/>
      <c r="D1882" s="575"/>
      <c r="E1882" s="575"/>
      <c r="F1882" s="575"/>
      <c r="G1882" s="575"/>
      <c r="H1882" s="576"/>
      <c r="I1882" s="577"/>
      <c r="J1882" s="146"/>
      <c r="K1882" s="2"/>
      <c r="L1882" s="432"/>
      <c r="M1882" s="432"/>
      <c r="N1882" s="432"/>
      <c r="O1882" s="432"/>
      <c r="P1882" s="432"/>
      <c r="Q1882" s="432"/>
      <c r="R1882" s="432"/>
      <c r="S1882" s="432"/>
      <c r="T1882" s="432"/>
      <c r="U1882" s="432"/>
      <c r="V1882" s="432"/>
      <c r="W1882" s="432"/>
      <c r="X1882" s="432"/>
      <c r="Y1882" s="432"/>
      <c r="Z1882" s="432"/>
    </row>
    <row r="1883">
      <c r="A1883" s="572"/>
      <c r="B1883" s="573"/>
      <c r="C1883" s="574"/>
      <c r="D1883" s="578"/>
      <c r="E1883" s="578"/>
      <c r="F1883" s="578"/>
      <c r="G1883" s="578"/>
      <c r="H1883" s="576"/>
      <c r="I1883" s="577"/>
      <c r="J1883" s="146"/>
      <c r="K1883" s="2"/>
      <c r="L1883" s="432"/>
      <c r="M1883" s="432"/>
      <c r="N1883" s="432"/>
      <c r="O1883" s="432"/>
      <c r="P1883" s="432"/>
      <c r="Q1883" s="432"/>
      <c r="R1883" s="432"/>
      <c r="S1883" s="432"/>
      <c r="T1883" s="432"/>
      <c r="U1883" s="432"/>
      <c r="V1883" s="432"/>
      <c r="W1883" s="432"/>
      <c r="X1883" s="432"/>
      <c r="Y1883" s="432"/>
      <c r="Z1883" s="432"/>
    </row>
    <row r="1884">
      <c r="A1884" s="572"/>
      <c r="B1884" s="573"/>
      <c r="C1884" s="574"/>
      <c r="D1884" s="575"/>
      <c r="E1884" s="575"/>
      <c r="F1884" s="575"/>
      <c r="G1884" s="575"/>
      <c r="H1884" s="576"/>
      <c r="I1884" s="577"/>
      <c r="J1884" s="146"/>
      <c r="K1884" s="2"/>
      <c r="L1884" s="432"/>
      <c r="M1884" s="432"/>
      <c r="N1884" s="432"/>
      <c r="O1884" s="432"/>
      <c r="P1884" s="432"/>
      <c r="Q1884" s="432"/>
      <c r="R1884" s="432"/>
      <c r="S1884" s="432"/>
      <c r="T1884" s="432"/>
      <c r="U1884" s="432"/>
      <c r="V1884" s="432"/>
      <c r="W1884" s="432"/>
      <c r="X1884" s="432"/>
      <c r="Y1884" s="432"/>
      <c r="Z1884" s="432"/>
    </row>
    <row r="1885">
      <c r="A1885" s="572"/>
      <c r="B1885" s="573"/>
      <c r="C1885" s="574"/>
      <c r="D1885" s="578"/>
      <c r="E1885" s="578"/>
      <c r="F1885" s="578"/>
      <c r="G1885" s="578"/>
      <c r="H1885" s="576"/>
      <c r="I1885" s="577"/>
      <c r="J1885" s="146"/>
      <c r="K1885" s="2"/>
      <c r="L1885" s="432"/>
      <c r="M1885" s="432"/>
      <c r="N1885" s="432"/>
      <c r="O1885" s="432"/>
      <c r="P1885" s="432"/>
      <c r="Q1885" s="432"/>
      <c r="R1885" s="432"/>
      <c r="S1885" s="432"/>
      <c r="T1885" s="432"/>
      <c r="U1885" s="432"/>
      <c r="V1885" s="432"/>
      <c r="W1885" s="432"/>
      <c r="X1885" s="432"/>
      <c r="Y1885" s="432"/>
      <c r="Z1885" s="432"/>
    </row>
    <row r="1886">
      <c r="A1886" s="572"/>
      <c r="B1886" s="573"/>
      <c r="C1886" s="574"/>
      <c r="D1886" s="575"/>
      <c r="E1886" s="575"/>
      <c r="F1886" s="575"/>
      <c r="G1886" s="575"/>
      <c r="H1886" s="576"/>
      <c r="I1886" s="577"/>
      <c r="J1886" s="146"/>
      <c r="K1886" s="2"/>
      <c r="L1886" s="432"/>
      <c r="M1886" s="432"/>
      <c r="N1886" s="432"/>
      <c r="O1886" s="432"/>
      <c r="P1886" s="432"/>
      <c r="Q1886" s="432"/>
      <c r="R1886" s="432"/>
      <c r="S1886" s="432"/>
      <c r="T1886" s="432"/>
      <c r="U1886" s="432"/>
      <c r="V1886" s="432"/>
      <c r="W1886" s="432"/>
      <c r="X1886" s="432"/>
      <c r="Y1886" s="432"/>
      <c r="Z1886" s="432"/>
    </row>
    <row r="1887">
      <c r="A1887" s="572"/>
      <c r="B1887" s="573"/>
      <c r="C1887" s="574"/>
      <c r="D1887" s="578"/>
      <c r="E1887" s="578"/>
      <c r="F1887" s="578"/>
      <c r="G1887" s="578"/>
      <c r="H1887" s="576"/>
      <c r="I1887" s="577"/>
      <c r="J1887" s="146"/>
      <c r="K1887" s="2"/>
      <c r="L1887" s="432"/>
      <c r="M1887" s="432"/>
      <c r="N1887" s="432"/>
      <c r="O1887" s="432"/>
      <c r="P1887" s="432"/>
      <c r="Q1887" s="432"/>
      <c r="R1887" s="432"/>
      <c r="S1887" s="432"/>
      <c r="T1887" s="432"/>
      <c r="U1887" s="432"/>
      <c r="V1887" s="432"/>
      <c r="W1887" s="432"/>
      <c r="X1887" s="432"/>
      <c r="Y1887" s="432"/>
      <c r="Z1887" s="432"/>
    </row>
    <row r="1888">
      <c r="A1888" s="572"/>
      <c r="B1888" s="573"/>
      <c r="C1888" s="574"/>
      <c r="D1888" s="575"/>
      <c r="E1888" s="575"/>
      <c r="F1888" s="575"/>
      <c r="G1888" s="575"/>
      <c r="H1888" s="576"/>
      <c r="I1888" s="577"/>
      <c r="J1888" s="146"/>
      <c r="K1888" s="2"/>
      <c r="L1888" s="432"/>
      <c r="M1888" s="432"/>
      <c r="N1888" s="432"/>
      <c r="O1888" s="432"/>
      <c r="P1888" s="432"/>
      <c r="Q1888" s="432"/>
      <c r="R1888" s="432"/>
      <c r="S1888" s="432"/>
      <c r="T1888" s="432"/>
      <c r="U1888" s="432"/>
      <c r="V1888" s="432"/>
      <c r="W1888" s="432"/>
      <c r="X1888" s="432"/>
      <c r="Y1888" s="432"/>
      <c r="Z1888" s="432"/>
    </row>
    <row r="1889">
      <c r="A1889" s="572"/>
      <c r="B1889" s="573"/>
      <c r="C1889" s="574"/>
      <c r="D1889" s="578"/>
      <c r="E1889" s="578"/>
      <c r="F1889" s="578"/>
      <c r="G1889" s="578"/>
      <c r="H1889" s="576"/>
      <c r="I1889" s="577"/>
      <c r="J1889" s="146"/>
      <c r="K1889" s="2"/>
      <c r="L1889" s="432"/>
      <c r="M1889" s="432"/>
      <c r="N1889" s="432"/>
      <c r="O1889" s="432"/>
      <c r="P1889" s="432"/>
      <c r="Q1889" s="432"/>
      <c r="R1889" s="432"/>
      <c r="S1889" s="432"/>
      <c r="T1889" s="432"/>
      <c r="U1889" s="432"/>
      <c r="V1889" s="432"/>
      <c r="W1889" s="432"/>
      <c r="X1889" s="432"/>
      <c r="Y1889" s="432"/>
      <c r="Z1889" s="432"/>
    </row>
    <row r="1890">
      <c r="A1890" s="572"/>
      <c r="B1890" s="573"/>
      <c r="C1890" s="574"/>
      <c r="D1890" s="575"/>
      <c r="E1890" s="575"/>
      <c r="F1890" s="575"/>
      <c r="G1890" s="575"/>
      <c r="H1890" s="576"/>
      <c r="I1890" s="577"/>
      <c r="J1890" s="146"/>
      <c r="K1890" s="2"/>
      <c r="L1890" s="432"/>
      <c r="M1890" s="432"/>
      <c r="N1890" s="432"/>
      <c r="O1890" s="432"/>
      <c r="P1890" s="432"/>
      <c r="Q1890" s="432"/>
      <c r="R1890" s="432"/>
      <c r="S1890" s="432"/>
      <c r="T1890" s="432"/>
      <c r="U1890" s="432"/>
      <c r="V1890" s="432"/>
      <c r="W1890" s="432"/>
      <c r="X1890" s="432"/>
      <c r="Y1890" s="432"/>
      <c r="Z1890" s="432"/>
    </row>
    <row r="1891">
      <c r="A1891" s="572"/>
      <c r="B1891" s="573"/>
      <c r="C1891" s="574"/>
      <c r="D1891" s="578"/>
      <c r="E1891" s="578"/>
      <c r="F1891" s="578"/>
      <c r="G1891" s="578"/>
      <c r="H1891" s="576"/>
      <c r="I1891" s="577"/>
      <c r="J1891" s="146"/>
      <c r="K1891" s="2"/>
      <c r="L1891" s="432"/>
      <c r="M1891" s="432"/>
      <c r="N1891" s="432"/>
      <c r="O1891" s="432"/>
      <c r="P1891" s="432"/>
      <c r="Q1891" s="432"/>
      <c r="R1891" s="432"/>
      <c r="S1891" s="432"/>
      <c r="T1891" s="432"/>
      <c r="U1891" s="432"/>
      <c r="V1891" s="432"/>
      <c r="W1891" s="432"/>
      <c r="X1891" s="432"/>
      <c r="Y1891" s="432"/>
      <c r="Z1891" s="432"/>
    </row>
    <row r="1892">
      <c r="A1892" s="572"/>
      <c r="B1892" s="573"/>
      <c r="C1892" s="574"/>
      <c r="D1892" s="575"/>
      <c r="E1892" s="575"/>
      <c r="F1892" s="575"/>
      <c r="G1892" s="575"/>
      <c r="H1892" s="576"/>
      <c r="I1892" s="577"/>
      <c r="J1892" s="146"/>
      <c r="K1892" s="2"/>
      <c r="L1892" s="432"/>
      <c r="M1892" s="432"/>
      <c r="N1892" s="432"/>
      <c r="O1892" s="432"/>
      <c r="P1892" s="432"/>
      <c r="Q1892" s="432"/>
      <c r="R1892" s="432"/>
      <c r="S1892" s="432"/>
      <c r="T1892" s="432"/>
      <c r="U1892" s="432"/>
      <c r="V1892" s="432"/>
      <c r="W1892" s="432"/>
      <c r="X1892" s="432"/>
      <c r="Y1892" s="432"/>
      <c r="Z1892" s="432"/>
    </row>
    <row r="1893">
      <c r="A1893" s="572"/>
      <c r="B1893" s="573"/>
      <c r="C1893" s="574"/>
      <c r="D1893" s="578"/>
      <c r="E1893" s="578"/>
      <c r="F1893" s="578"/>
      <c r="G1893" s="578"/>
      <c r="H1893" s="576"/>
      <c r="I1893" s="577"/>
      <c r="J1893" s="146"/>
      <c r="K1893" s="2"/>
      <c r="L1893" s="432"/>
      <c r="M1893" s="432"/>
      <c r="N1893" s="432"/>
      <c r="O1893" s="432"/>
      <c r="P1893" s="432"/>
      <c r="Q1893" s="432"/>
      <c r="R1893" s="432"/>
      <c r="S1893" s="432"/>
      <c r="T1893" s="432"/>
      <c r="U1893" s="432"/>
      <c r="V1893" s="432"/>
      <c r="W1893" s="432"/>
      <c r="X1893" s="432"/>
      <c r="Y1893" s="432"/>
      <c r="Z1893" s="432"/>
    </row>
    <row r="1894">
      <c r="A1894" s="572"/>
      <c r="B1894" s="573"/>
      <c r="C1894" s="574"/>
      <c r="D1894" s="575"/>
      <c r="E1894" s="575"/>
      <c r="F1894" s="575"/>
      <c r="G1894" s="575"/>
      <c r="H1894" s="576"/>
      <c r="I1894" s="577"/>
      <c r="J1894" s="146"/>
      <c r="K1894" s="2"/>
      <c r="L1894" s="432"/>
      <c r="M1894" s="432"/>
      <c r="N1894" s="432"/>
      <c r="O1894" s="432"/>
      <c r="P1894" s="432"/>
      <c r="Q1894" s="432"/>
      <c r="R1894" s="432"/>
      <c r="S1894" s="432"/>
      <c r="T1894" s="432"/>
      <c r="U1894" s="432"/>
      <c r="V1894" s="432"/>
      <c r="W1894" s="432"/>
      <c r="X1894" s="432"/>
      <c r="Y1894" s="432"/>
      <c r="Z1894" s="432"/>
    </row>
    <row r="1895">
      <c r="A1895" s="572"/>
      <c r="B1895" s="573"/>
      <c r="C1895" s="574"/>
      <c r="D1895" s="578"/>
      <c r="E1895" s="578"/>
      <c r="F1895" s="578"/>
      <c r="G1895" s="578"/>
      <c r="H1895" s="576"/>
      <c r="I1895" s="577"/>
      <c r="J1895" s="146"/>
      <c r="K1895" s="2"/>
      <c r="L1895" s="432"/>
      <c r="M1895" s="432"/>
      <c r="N1895" s="432"/>
      <c r="O1895" s="432"/>
      <c r="P1895" s="432"/>
      <c r="Q1895" s="432"/>
      <c r="R1895" s="432"/>
      <c r="S1895" s="432"/>
      <c r="T1895" s="432"/>
      <c r="U1895" s="432"/>
      <c r="V1895" s="432"/>
      <c r="W1895" s="432"/>
      <c r="X1895" s="432"/>
      <c r="Y1895" s="432"/>
      <c r="Z1895" s="432"/>
    </row>
    <row r="1896">
      <c r="A1896" s="572"/>
      <c r="B1896" s="573"/>
      <c r="C1896" s="574"/>
      <c r="D1896" s="575"/>
      <c r="E1896" s="575"/>
      <c r="F1896" s="575"/>
      <c r="G1896" s="575"/>
      <c r="H1896" s="576"/>
      <c r="I1896" s="577"/>
      <c r="J1896" s="146"/>
      <c r="K1896" s="2"/>
      <c r="L1896" s="432"/>
      <c r="M1896" s="432"/>
      <c r="N1896" s="432"/>
      <c r="O1896" s="432"/>
      <c r="P1896" s="432"/>
      <c r="Q1896" s="432"/>
      <c r="R1896" s="432"/>
      <c r="S1896" s="432"/>
      <c r="T1896" s="432"/>
      <c r="U1896" s="432"/>
      <c r="V1896" s="432"/>
      <c r="W1896" s="432"/>
      <c r="X1896" s="432"/>
      <c r="Y1896" s="432"/>
      <c r="Z1896" s="432"/>
    </row>
    <row r="1897">
      <c r="A1897" s="572"/>
      <c r="B1897" s="573"/>
      <c r="C1897" s="574"/>
      <c r="D1897" s="578"/>
      <c r="E1897" s="578"/>
      <c r="F1897" s="578"/>
      <c r="G1897" s="578"/>
      <c r="H1897" s="576"/>
      <c r="I1897" s="577"/>
      <c r="J1897" s="146"/>
      <c r="K1897" s="2"/>
      <c r="L1897" s="432"/>
      <c r="M1897" s="432"/>
      <c r="N1897" s="432"/>
      <c r="O1897" s="432"/>
      <c r="P1897" s="432"/>
      <c r="Q1897" s="432"/>
      <c r="R1897" s="432"/>
      <c r="S1897" s="432"/>
      <c r="T1897" s="432"/>
      <c r="U1897" s="432"/>
      <c r="V1897" s="432"/>
      <c r="W1897" s="432"/>
      <c r="X1897" s="432"/>
      <c r="Y1897" s="432"/>
      <c r="Z1897" s="432"/>
    </row>
    <row r="1898">
      <c r="A1898" s="572"/>
      <c r="B1898" s="573"/>
      <c r="C1898" s="574"/>
      <c r="D1898" s="575"/>
      <c r="E1898" s="575"/>
      <c r="F1898" s="575"/>
      <c r="G1898" s="575"/>
      <c r="H1898" s="576"/>
      <c r="I1898" s="577"/>
      <c r="J1898" s="146"/>
      <c r="K1898" s="2"/>
      <c r="L1898" s="432"/>
      <c r="M1898" s="432"/>
      <c r="N1898" s="432"/>
      <c r="O1898" s="432"/>
      <c r="P1898" s="432"/>
      <c r="Q1898" s="432"/>
      <c r="R1898" s="432"/>
      <c r="S1898" s="432"/>
      <c r="T1898" s="432"/>
      <c r="U1898" s="432"/>
      <c r="V1898" s="432"/>
      <c r="W1898" s="432"/>
      <c r="X1898" s="432"/>
      <c r="Y1898" s="432"/>
      <c r="Z1898" s="432"/>
    </row>
    <row r="1899">
      <c r="A1899" s="572"/>
      <c r="B1899" s="573"/>
      <c r="C1899" s="574"/>
      <c r="D1899" s="578"/>
      <c r="E1899" s="578"/>
      <c r="F1899" s="578"/>
      <c r="G1899" s="578"/>
      <c r="H1899" s="576"/>
      <c r="I1899" s="577"/>
      <c r="J1899" s="146"/>
      <c r="K1899" s="2"/>
      <c r="L1899" s="432"/>
      <c r="M1899" s="432"/>
      <c r="N1899" s="432"/>
      <c r="O1899" s="432"/>
      <c r="P1899" s="432"/>
      <c r="Q1899" s="432"/>
      <c r="R1899" s="432"/>
      <c r="S1899" s="432"/>
      <c r="T1899" s="432"/>
      <c r="U1899" s="432"/>
      <c r="V1899" s="432"/>
      <c r="W1899" s="432"/>
      <c r="X1899" s="432"/>
      <c r="Y1899" s="432"/>
      <c r="Z1899" s="432"/>
    </row>
    <row r="1900">
      <c r="A1900" s="572"/>
      <c r="B1900" s="573"/>
      <c r="C1900" s="574"/>
      <c r="D1900" s="575"/>
      <c r="E1900" s="575"/>
      <c r="F1900" s="575"/>
      <c r="G1900" s="575"/>
      <c r="H1900" s="576"/>
      <c r="I1900" s="577"/>
      <c r="J1900" s="146"/>
      <c r="K1900" s="2"/>
      <c r="L1900" s="432"/>
      <c r="M1900" s="432"/>
      <c r="N1900" s="432"/>
      <c r="O1900" s="432"/>
      <c r="P1900" s="432"/>
      <c r="Q1900" s="432"/>
      <c r="R1900" s="432"/>
      <c r="S1900" s="432"/>
      <c r="T1900" s="432"/>
      <c r="U1900" s="432"/>
      <c r="V1900" s="432"/>
      <c r="W1900" s="432"/>
      <c r="X1900" s="432"/>
      <c r="Y1900" s="432"/>
      <c r="Z1900" s="432"/>
    </row>
    <row r="1901">
      <c r="A1901" s="572"/>
      <c r="B1901" s="573"/>
      <c r="C1901" s="574"/>
      <c r="D1901" s="578"/>
      <c r="E1901" s="578"/>
      <c r="F1901" s="578"/>
      <c r="G1901" s="578"/>
      <c r="H1901" s="576"/>
      <c r="I1901" s="577"/>
      <c r="J1901" s="146"/>
      <c r="K1901" s="2"/>
      <c r="L1901" s="432"/>
      <c r="M1901" s="432"/>
      <c r="N1901" s="432"/>
      <c r="O1901" s="432"/>
      <c r="P1901" s="432"/>
      <c r="Q1901" s="432"/>
      <c r="R1901" s="432"/>
      <c r="S1901" s="432"/>
      <c r="T1901" s="432"/>
      <c r="U1901" s="432"/>
      <c r="V1901" s="432"/>
      <c r="W1901" s="432"/>
      <c r="X1901" s="432"/>
      <c r="Y1901" s="432"/>
      <c r="Z1901" s="432"/>
    </row>
    <row r="1902">
      <c r="A1902" s="572"/>
      <c r="B1902" s="573"/>
      <c r="C1902" s="574"/>
      <c r="D1902" s="575"/>
      <c r="E1902" s="575"/>
      <c r="F1902" s="575"/>
      <c r="G1902" s="575"/>
      <c r="H1902" s="576"/>
      <c r="I1902" s="577"/>
      <c r="J1902" s="146"/>
      <c r="K1902" s="2"/>
      <c r="L1902" s="432"/>
      <c r="M1902" s="432"/>
      <c r="N1902" s="432"/>
      <c r="O1902" s="432"/>
      <c r="P1902" s="432"/>
      <c r="Q1902" s="432"/>
      <c r="R1902" s="432"/>
      <c r="S1902" s="432"/>
      <c r="T1902" s="432"/>
      <c r="U1902" s="432"/>
      <c r="V1902" s="432"/>
      <c r="W1902" s="432"/>
      <c r="X1902" s="432"/>
      <c r="Y1902" s="432"/>
      <c r="Z1902" s="432"/>
    </row>
    <row r="1903">
      <c r="A1903" s="572"/>
      <c r="B1903" s="573"/>
      <c r="C1903" s="574"/>
      <c r="D1903" s="578"/>
      <c r="E1903" s="578"/>
      <c r="F1903" s="578"/>
      <c r="G1903" s="578"/>
      <c r="H1903" s="576"/>
      <c r="I1903" s="577"/>
      <c r="J1903" s="146"/>
      <c r="K1903" s="2"/>
      <c r="L1903" s="432"/>
      <c r="M1903" s="432"/>
      <c r="N1903" s="432"/>
      <c r="O1903" s="432"/>
      <c r="P1903" s="432"/>
      <c r="Q1903" s="432"/>
      <c r="R1903" s="432"/>
      <c r="S1903" s="432"/>
      <c r="T1903" s="432"/>
      <c r="U1903" s="432"/>
      <c r="V1903" s="432"/>
      <c r="W1903" s="432"/>
      <c r="X1903" s="432"/>
      <c r="Y1903" s="432"/>
      <c r="Z1903" s="432"/>
    </row>
    <row r="1904">
      <c r="A1904" s="572"/>
      <c r="B1904" s="573"/>
      <c r="C1904" s="574"/>
      <c r="D1904" s="575"/>
      <c r="E1904" s="575"/>
      <c r="F1904" s="575"/>
      <c r="G1904" s="575"/>
      <c r="H1904" s="576"/>
      <c r="I1904" s="577"/>
      <c r="J1904" s="146"/>
      <c r="K1904" s="2"/>
      <c r="L1904" s="432"/>
      <c r="M1904" s="432"/>
      <c r="N1904" s="432"/>
      <c r="O1904" s="432"/>
      <c r="P1904" s="432"/>
      <c r="Q1904" s="432"/>
      <c r="R1904" s="432"/>
      <c r="S1904" s="432"/>
      <c r="T1904" s="432"/>
      <c r="U1904" s="432"/>
      <c r="V1904" s="432"/>
      <c r="W1904" s="432"/>
      <c r="X1904" s="432"/>
      <c r="Y1904" s="432"/>
      <c r="Z1904" s="432"/>
    </row>
    <row r="1905">
      <c r="A1905" s="572"/>
      <c r="B1905" s="573"/>
      <c r="C1905" s="574"/>
      <c r="D1905" s="578"/>
      <c r="E1905" s="578"/>
      <c r="F1905" s="578"/>
      <c r="G1905" s="578"/>
      <c r="H1905" s="576"/>
      <c r="I1905" s="577"/>
      <c r="J1905" s="146"/>
      <c r="K1905" s="2"/>
      <c r="L1905" s="432"/>
      <c r="M1905" s="432"/>
      <c r="N1905" s="432"/>
      <c r="O1905" s="432"/>
      <c r="P1905" s="432"/>
      <c r="Q1905" s="432"/>
      <c r="R1905" s="432"/>
      <c r="S1905" s="432"/>
      <c r="T1905" s="432"/>
      <c r="U1905" s="432"/>
      <c r="V1905" s="432"/>
      <c r="W1905" s="432"/>
      <c r="X1905" s="432"/>
      <c r="Y1905" s="432"/>
      <c r="Z1905" s="432"/>
    </row>
    <row r="1906">
      <c r="A1906" s="572"/>
      <c r="B1906" s="573"/>
      <c r="C1906" s="574"/>
      <c r="D1906" s="575"/>
      <c r="E1906" s="575"/>
      <c r="F1906" s="575"/>
      <c r="G1906" s="575"/>
      <c r="H1906" s="576"/>
      <c r="I1906" s="577"/>
      <c r="J1906" s="146"/>
      <c r="K1906" s="2"/>
      <c r="L1906" s="432"/>
      <c r="M1906" s="432"/>
      <c r="N1906" s="432"/>
      <c r="O1906" s="432"/>
      <c r="P1906" s="432"/>
      <c r="Q1906" s="432"/>
      <c r="R1906" s="432"/>
      <c r="S1906" s="432"/>
      <c r="T1906" s="432"/>
      <c r="U1906" s="432"/>
      <c r="V1906" s="432"/>
      <c r="W1906" s="432"/>
      <c r="X1906" s="432"/>
      <c r="Y1906" s="432"/>
      <c r="Z1906" s="432"/>
    </row>
    <row r="1907">
      <c r="A1907" s="572"/>
      <c r="B1907" s="573"/>
      <c r="C1907" s="574"/>
      <c r="D1907" s="578"/>
      <c r="E1907" s="578"/>
      <c r="F1907" s="578"/>
      <c r="G1907" s="578"/>
      <c r="H1907" s="576"/>
      <c r="I1907" s="577"/>
      <c r="J1907" s="146"/>
      <c r="K1907" s="2"/>
      <c r="L1907" s="432"/>
      <c r="M1907" s="432"/>
      <c r="N1907" s="432"/>
      <c r="O1907" s="432"/>
      <c r="P1907" s="432"/>
      <c r="Q1907" s="432"/>
      <c r="R1907" s="432"/>
      <c r="S1907" s="432"/>
      <c r="T1907" s="432"/>
      <c r="U1907" s="432"/>
      <c r="V1907" s="432"/>
      <c r="W1907" s="432"/>
      <c r="X1907" s="432"/>
      <c r="Y1907" s="432"/>
      <c r="Z1907" s="432"/>
    </row>
    <row r="1908">
      <c r="A1908" s="572"/>
      <c r="B1908" s="573"/>
      <c r="C1908" s="574"/>
      <c r="D1908" s="575"/>
      <c r="E1908" s="575"/>
      <c r="F1908" s="575"/>
      <c r="G1908" s="575"/>
      <c r="H1908" s="576"/>
      <c r="I1908" s="577"/>
      <c r="J1908" s="146"/>
      <c r="K1908" s="2"/>
      <c r="L1908" s="432"/>
      <c r="M1908" s="432"/>
      <c r="N1908" s="432"/>
      <c r="O1908" s="432"/>
      <c r="P1908" s="432"/>
      <c r="Q1908" s="432"/>
      <c r="R1908" s="432"/>
      <c r="S1908" s="432"/>
      <c r="T1908" s="432"/>
      <c r="U1908" s="432"/>
      <c r="V1908" s="432"/>
      <c r="W1908" s="432"/>
      <c r="X1908" s="432"/>
      <c r="Y1908" s="432"/>
      <c r="Z1908" s="432"/>
    </row>
    <row r="1909">
      <c r="A1909" s="572"/>
      <c r="B1909" s="573"/>
      <c r="C1909" s="574"/>
      <c r="D1909" s="578"/>
      <c r="E1909" s="578"/>
      <c r="F1909" s="578"/>
      <c r="G1909" s="578"/>
      <c r="H1909" s="576"/>
      <c r="I1909" s="577"/>
      <c r="J1909" s="146"/>
      <c r="K1909" s="2"/>
      <c r="L1909" s="432"/>
      <c r="M1909" s="432"/>
      <c r="N1909" s="432"/>
      <c r="O1909" s="432"/>
      <c r="P1909" s="432"/>
      <c r="Q1909" s="432"/>
      <c r="R1909" s="432"/>
      <c r="S1909" s="432"/>
      <c r="T1909" s="432"/>
      <c r="U1909" s="432"/>
      <c r="V1909" s="432"/>
      <c r="W1909" s="432"/>
      <c r="X1909" s="432"/>
      <c r="Y1909" s="432"/>
      <c r="Z1909" s="432"/>
    </row>
    <row r="1910">
      <c r="A1910" s="572"/>
      <c r="B1910" s="573"/>
      <c r="C1910" s="574"/>
      <c r="D1910" s="575"/>
      <c r="E1910" s="575"/>
      <c r="F1910" s="575"/>
      <c r="G1910" s="575"/>
      <c r="H1910" s="576"/>
      <c r="I1910" s="577"/>
      <c r="J1910" s="146"/>
      <c r="K1910" s="2"/>
      <c r="L1910" s="432"/>
      <c r="M1910" s="432"/>
      <c r="N1910" s="432"/>
      <c r="O1910" s="432"/>
      <c r="P1910" s="432"/>
      <c r="Q1910" s="432"/>
      <c r="R1910" s="432"/>
      <c r="S1910" s="432"/>
      <c r="T1910" s="432"/>
      <c r="U1910" s="432"/>
      <c r="V1910" s="432"/>
      <c r="W1910" s="432"/>
      <c r="X1910" s="432"/>
      <c r="Y1910" s="432"/>
      <c r="Z1910" s="432"/>
    </row>
    <row r="1911">
      <c r="A1911" s="572"/>
      <c r="B1911" s="573"/>
      <c r="C1911" s="574"/>
      <c r="D1911" s="578"/>
      <c r="E1911" s="578"/>
      <c r="F1911" s="578"/>
      <c r="G1911" s="578"/>
      <c r="H1911" s="576"/>
      <c r="I1911" s="577"/>
      <c r="J1911" s="146"/>
      <c r="K1911" s="2"/>
      <c r="L1911" s="432"/>
      <c r="M1911" s="432"/>
      <c r="N1911" s="432"/>
      <c r="O1911" s="432"/>
      <c r="P1911" s="432"/>
      <c r="Q1911" s="432"/>
      <c r="R1911" s="432"/>
      <c r="S1911" s="432"/>
      <c r="T1911" s="432"/>
      <c r="U1911" s="432"/>
      <c r="V1911" s="432"/>
      <c r="W1911" s="432"/>
      <c r="X1911" s="432"/>
      <c r="Y1911" s="432"/>
      <c r="Z1911" s="432"/>
    </row>
    <row r="1912">
      <c r="A1912" s="572"/>
      <c r="B1912" s="573"/>
      <c r="C1912" s="574"/>
      <c r="D1912" s="575"/>
      <c r="E1912" s="575"/>
      <c r="F1912" s="575"/>
      <c r="G1912" s="575"/>
      <c r="H1912" s="576"/>
      <c r="I1912" s="577"/>
      <c r="J1912" s="146"/>
      <c r="K1912" s="2"/>
      <c r="L1912" s="432"/>
      <c r="M1912" s="432"/>
      <c r="N1912" s="432"/>
      <c r="O1912" s="432"/>
      <c r="P1912" s="432"/>
      <c r="Q1912" s="432"/>
      <c r="R1912" s="432"/>
      <c r="S1912" s="432"/>
      <c r="T1912" s="432"/>
      <c r="U1912" s="432"/>
      <c r="V1912" s="432"/>
      <c r="W1912" s="432"/>
      <c r="X1912" s="432"/>
      <c r="Y1912" s="432"/>
      <c r="Z1912" s="432"/>
    </row>
    <row r="1913">
      <c r="A1913" s="572"/>
      <c r="B1913" s="573"/>
      <c r="C1913" s="574"/>
      <c r="D1913" s="578"/>
      <c r="E1913" s="578"/>
      <c r="F1913" s="578"/>
      <c r="G1913" s="578"/>
      <c r="H1913" s="576"/>
      <c r="I1913" s="577"/>
      <c r="J1913" s="146"/>
      <c r="K1913" s="2"/>
      <c r="L1913" s="432"/>
      <c r="M1913" s="432"/>
      <c r="N1913" s="432"/>
      <c r="O1913" s="432"/>
      <c r="P1913" s="432"/>
      <c r="Q1913" s="432"/>
      <c r="R1913" s="432"/>
      <c r="S1913" s="432"/>
      <c r="T1913" s="432"/>
      <c r="U1913" s="432"/>
      <c r="V1913" s="432"/>
      <c r="W1913" s="432"/>
      <c r="X1913" s="432"/>
      <c r="Y1913" s="432"/>
      <c r="Z1913" s="432"/>
    </row>
    <row r="1914">
      <c r="A1914" s="572"/>
      <c r="B1914" s="573"/>
      <c r="C1914" s="574"/>
      <c r="D1914" s="575"/>
      <c r="E1914" s="575"/>
      <c r="F1914" s="575"/>
      <c r="G1914" s="575"/>
      <c r="H1914" s="576"/>
      <c r="I1914" s="577"/>
      <c r="J1914" s="146"/>
      <c r="K1914" s="2"/>
      <c r="L1914" s="432"/>
      <c r="M1914" s="432"/>
      <c r="N1914" s="432"/>
      <c r="O1914" s="432"/>
      <c r="P1914" s="432"/>
      <c r="Q1914" s="432"/>
      <c r="R1914" s="432"/>
      <c r="S1914" s="432"/>
      <c r="T1914" s="432"/>
      <c r="U1914" s="432"/>
      <c r="V1914" s="432"/>
      <c r="W1914" s="432"/>
      <c r="X1914" s="432"/>
      <c r="Y1914" s="432"/>
      <c r="Z1914" s="432"/>
    </row>
    <row r="1915">
      <c r="A1915" s="572"/>
      <c r="B1915" s="573"/>
      <c r="C1915" s="574"/>
      <c r="D1915" s="578"/>
      <c r="E1915" s="578"/>
      <c r="F1915" s="578"/>
      <c r="G1915" s="578"/>
      <c r="H1915" s="576"/>
      <c r="I1915" s="577"/>
      <c r="J1915" s="146"/>
      <c r="K1915" s="2"/>
      <c r="L1915" s="432"/>
      <c r="M1915" s="432"/>
      <c r="N1915" s="432"/>
      <c r="O1915" s="432"/>
      <c r="P1915" s="432"/>
      <c r="Q1915" s="432"/>
      <c r="R1915" s="432"/>
      <c r="S1915" s="432"/>
      <c r="T1915" s="432"/>
      <c r="U1915" s="432"/>
      <c r="V1915" s="432"/>
      <c r="W1915" s="432"/>
      <c r="X1915" s="432"/>
      <c r="Y1915" s="432"/>
      <c r="Z1915" s="432"/>
    </row>
    <row r="1916">
      <c r="A1916" s="572"/>
      <c r="B1916" s="573"/>
      <c r="C1916" s="574"/>
      <c r="D1916" s="575"/>
      <c r="E1916" s="575"/>
      <c r="F1916" s="575"/>
      <c r="G1916" s="575"/>
      <c r="H1916" s="576"/>
      <c r="I1916" s="577"/>
      <c r="J1916" s="146"/>
      <c r="K1916" s="2"/>
      <c r="L1916" s="432"/>
      <c r="M1916" s="432"/>
      <c r="N1916" s="432"/>
      <c r="O1916" s="432"/>
      <c r="P1916" s="432"/>
      <c r="Q1916" s="432"/>
      <c r="R1916" s="432"/>
      <c r="S1916" s="432"/>
      <c r="T1916" s="432"/>
      <c r="U1916" s="432"/>
      <c r="V1916" s="432"/>
      <c r="W1916" s="432"/>
      <c r="X1916" s="432"/>
      <c r="Y1916" s="432"/>
      <c r="Z1916" s="432"/>
    </row>
    <row r="1917">
      <c r="A1917" s="572"/>
      <c r="B1917" s="573"/>
      <c r="C1917" s="574"/>
      <c r="D1917" s="578"/>
      <c r="E1917" s="578"/>
      <c r="F1917" s="578"/>
      <c r="G1917" s="578"/>
      <c r="H1917" s="576"/>
      <c r="I1917" s="577"/>
      <c r="J1917" s="146"/>
      <c r="K1917" s="2"/>
      <c r="L1917" s="432"/>
      <c r="M1917" s="432"/>
      <c r="N1917" s="432"/>
      <c r="O1917" s="432"/>
      <c r="P1917" s="432"/>
      <c r="Q1917" s="432"/>
      <c r="R1917" s="432"/>
      <c r="S1917" s="432"/>
      <c r="T1917" s="432"/>
      <c r="U1917" s="432"/>
      <c r="V1917" s="432"/>
      <c r="W1917" s="432"/>
      <c r="X1917" s="432"/>
      <c r="Y1917" s="432"/>
      <c r="Z1917" s="432"/>
    </row>
    <row r="1918">
      <c r="A1918" s="572"/>
      <c r="B1918" s="573"/>
      <c r="C1918" s="574"/>
      <c r="D1918" s="575"/>
      <c r="E1918" s="575"/>
      <c r="F1918" s="575"/>
      <c r="G1918" s="575"/>
      <c r="H1918" s="576"/>
      <c r="I1918" s="577"/>
      <c r="J1918" s="146"/>
      <c r="K1918" s="2"/>
      <c r="L1918" s="432"/>
      <c r="M1918" s="432"/>
      <c r="N1918" s="432"/>
      <c r="O1918" s="432"/>
      <c r="P1918" s="432"/>
      <c r="Q1918" s="432"/>
      <c r="R1918" s="432"/>
      <c r="S1918" s="432"/>
      <c r="T1918" s="432"/>
      <c r="U1918" s="432"/>
      <c r="V1918" s="432"/>
      <c r="W1918" s="432"/>
      <c r="X1918" s="432"/>
      <c r="Y1918" s="432"/>
      <c r="Z1918" s="432"/>
    </row>
    <row r="1919">
      <c r="A1919" s="572"/>
      <c r="B1919" s="573"/>
      <c r="C1919" s="574"/>
      <c r="D1919" s="578"/>
      <c r="E1919" s="578"/>
      <c r="F1919" s="578"/>
      <c r="G1919" s="578"/>
      <c r="H1919" s="576"/>
      <c r="I1919" s="577"/>
      <c r="J1919" s="146"/>
      <c r="K1919" s="2"/>
      <c r="L1919" s="432"/>
      <c r="M1919" s="432"/>
      <c r="N1919" s="432"/>
      <c r="O1919" s="432"/>
      <c r="P1919" s="432"/>
      <c r="Q1919" s="432"/>
      <c r="R1919" s="432"/>
      <c r="S1919" s="432"/>
      <c r="T1919" s="432"/>
      <c r="U1919" s="432"/>
      <c r="V1919" s="432"/>
      <c r="W1919" s="432"/>
      <c r="X1919" s="432"/>
      <c r="Y1919" s="432"/>
      <c r="Z1919" s="432"/>
    </row>
    <row r="1920">
      <c r="A1920" s="572"/>
      <c r="B1920" s="573"/>
      <c r="C1920" s="574"/>
      <c r="D1920" s="575"/>
      <c r="E1920" s="575"/>
      <c r="F1920" s="575"/>
      <c r="G1920" s="575"/>
      <c r="H1920" s="576"/>
      <c r="I1920" s="577"/>
      <c r="J1920" s="146"/>
      <c r="K1920" s="2"/>
      <c r="L1920" s="432"/>
      <c r="M1920" s="432"/>
      <c r="N1920" s="432"/>
      <c r="O1920" s="432"/>
      <c r="P1920" s="432"/>
      <c r="Q1920" s="432"/>
      <c r="R1920" s="432"/>
      <c r="S1920" s="432"/>
      <c r="T1920" s="432"/>
      <c r="U1920" s="432"/>
      <c r="V1920" s="432"/>
      <c r="W1920" s="432"/>
      <c r="X1920" s="432"/>
      <c r="Y1920" s="432"/>
      <c r="Z1920" s="432"/>
    </row>
    <row r="1921">
      <c r="A1921" s="572"/>
      <c r="B1921" s="573"/>
      <c r="C1921" s="574"/>
      <c r="D1921" s="578"/>
      <c r="E1921" s="578"/>
      <c r="F1921" s="578"/>
      <c r="G1921" s="578"/>
      <c r="H1921" s="576"/>
      <c r="I1921" s="577"/>
      <c r="J1921" s="146"/>
      <c r="K1921" s="2"/>
      <c r="L1921" s="432"/>
      <c r="M1921" s="432"/>
      <c r="N1921" s="432"/>
      <c r="O1921" s="432"/>
      <c r="P1921" s="432"/>
      <c r="Q1921" s="432"/>
      <c r="R1921" s="432"/>
      <c r="S1921" s="432"/>
      <c r="T1921" s="432"/>
      <c r="U1921" s="432"/>
      <c r="V1921" s="432"/>
      <c r="W1921" s="432"/>
      <c r="X1921" s="432"/>
      <c r="Y1921" s="432"/>
      <c r="Z1921" s="432"/>
    </row>
    <row r="1922">
      <c r="A1922" s="572"/>
      <c r="B1922" s="573"/>
      <c r="C1922" s="574"/>
      <c r="D1922" s="575"/>
      <c r="E1922" s="575"/>
      <c r="F1922" s="575"/>
      <c r="G1922" s="575"/>
      <c r="H1922" s="576"/>
      <c r="I1922" s="577"/>
      <c r="J1922" s="146"/>
      <c r="K1922" s="2"/>
      <c r="L1922" s="432"/>
      <c r="M1922" s="432"/>
      <c r="N1922" s="432"/>
      <c r="O1922" s="432"/>
      <c r="P1922" s="432"/>
      <c r="Q1922" s="432"/>
      <c r="R1922" s="432"/>
      <c r="S1922" s="432"/>
      <c r="T1922" s="432"/>
      <c r="U1922" s="432"/>
      <c r="V1922" s="432"/>
      <c r="W1922" s="432"/>
      <c r="X1922" s="432"/>
      <c r="Y1922" s="432"/>
      <c r="Z1922" s="432"/>
    </row>
    <row r="1923">
      <c r="A1923" s="572"/>
      <c r="B1923" s="573"/>
      <c r="C1923" s="574"/>
      <c r="D1923" s="578"/>
      <c r="E1923" s="578"/>
      <c r="F1923" s="578"/>
      <c r="G1923" s="578"/>
      <c r="H1923" s="576"/>
      <c r="I1923" s="577"/>
      <c r="J1923" s="146"/>
      <c r="K1923" s="2"/>
      <c r="L1923" s="432"/>
      <c r="M1923" s="432"/>
      <c r="N1923" s="432"/>
      <c r="O1923" s="432"/>
      <c r="P1923" s="432"/>
      <c r="Q1923" s="432"/>
      <c r="R1923" s="432"/>
      <c r="S1923" s="432"/>
      <c r="T1923" s="432"/>
      <c r="U1923" s="432"/>
      <c r="V1923" s="432"/>
      <c r="W1923" s="432"/>
      <c r="X1923" s="432"/>
      <c r="Y1923" s="432"/>
      <c r="Z1923" s="432"/>
    </row>
    <row r="1924">
      <c r="A1924" s="572"/>
      <c r="B1924" s="573"/>
      <c r="C1924" s="574"/>
      <c r="D1924" s="575"/>
      <c r="E1924" s="575"/>
      <c r="F1924" s="575"/>
      <c r="G1924" s="575"/>
      <c r="H1924" s="576"/>
      <c r="I1924" s="577"/>
      <c r="J1924" s="146"/>
      <c r="K1924" s="2"/>
      <c r="L1924" s="432"/>
      <c r="M1924" s="432"/>
      <c r="N1924" s="432"/>
      <c r="O1924" s="432"/>
      <c r="P1924" s="432"/>
      <c r="Q1924" s="432"/>
      <c r="R1924" s="432"/>
      <c r="S1924" s="432"/>
      <c r="T1924" s="432"/>
      <c r="U1924" s="432"/>
      <c r="V1924" s="432"/>
      <c r="W1924" s="432"/>
      <c r="X1924" s="432"/>
      <c r="Y1924" s="432"/>
      <c r="Z1924" s="432"/>
    </row>
    <row r="1925">
      <c r="A1925" s="572"/>
      <c r="B1925" s="573"/>
      <c r="C1925" s="574"/>
      <c r="D1925" s="578"/>
      <c r="E1925" s="578"/>
      <c r="F1925" s="578"/>
      <c r="G1925" s="578"/>
      <c r="H1925" s="576"/>
      <c r="I1925" s="577"/>
      <c r="J1925" s="146"/>
      <c r="K1925" s="2"/>
      <c r="L1925" s="432"/>
      <c r="M1925" s="432"/>
      <c r="N1925" s="432"/>
      <c r="O1925" s="432"/>
      <c r="P1925" s="432"/>
      <c r="Q1925" s="432"/>
      <c r="R1925" s="432"/>
      <c r="S1925" s="432"/>
      <c r="T1925" s="432"/>
      <c r="U1925" s="432"/>
      <c r="V1925" s="432"/>
      <c r="W1925" s="432"/>
      <c r="X1925" s="432"/>
      <c r="Y1925" s="432"/>
      <c r="Z1925" s="432"/>
    </row>
    <row r="1926">
      <c r="A1926" s="572"/>
      <c r="B1926" s="573"/>
      <c r="C1926" s="574"/>
      <c r="D1926" s="575"/>
      <c r="E1926" s="575"/>
      <c r="F1926" s="575"/>
      <c r="G1926" s="575"/>
      <c r="H1926" s="576"/>
      <c r="I1926" s="577"/>
      <c r="J1926" s="146"/>
      <c r="K1926" s="2"/>
      <c r="L1926" s="432"/>
      <c r="M1926" s="432"/>
      <c r="N1926" s="432"/>
      <c r="O1926" s="432"/>
      <c r="P1926" s="432"/>
      <c r="Q1926" s="432"/>
      <c r="R1926" s="432"/>
      <c r="S1926" s="432"/>
      <c r="T1926" s="432"/>
      <c r="U1926" s="432"/>
      <c r="V1926" s="432"/>
      <c r="W1926" s="432"/>
      <c r="X1926" s="432"/>
      <c r="Y1926" s="432"/>
      <c r="Z1926" s="432"/>
    </row>
    <row r="1927">
      <c r="A1927" s="572"/>
      <c r="B1927" s="573"/>
      <c r="C1927" s="574"/>
      <c r="D1927" s="578"/>
      <c r="E1927" s="578"/>
      <c r="F1927" s="578"/>
      <c r="G1927" s="578"/>
      <c r="H1927" s="576"/>
      <c r="I1927" s="577"/>
      <c r="J1927" s="146"/>
      <c r="K1927" s="2"/>
      <c r="L1927" s="432"/>
      <c r="M1927" s="432"/>
      <c r="N1927" s="432"/>
      <c r="O1927" s="432"/>
      <c r="P1927" s="432"/>
      <c r="Q1927" s="432"/>
      <c r="R1927" s="432"/>
      <c r="S1927" s="432"/>
      <c r="T1927" s="432"/>
      <c r="U1927" s="432"/>
      <c r="V1927" s="432"/>
      <c r="W1927" s="432"/>
      <c r="X1927" s="432"/>
      <c r="Y1927" s="432"/>
      <c r="Z1927" s="432"/>
    </row>
    <row r="1928">
      <c r="A1928" s="572"/>
      <c r="B1928" s="573"/>
      <c r="C1928" s="574"/>
      <c r="D1928" s="575"/>
      <c r="E1928" s="575"/>
      <c r="F1928" s="575"/>
      <c r="G1928" s="575"/>
      <c r="H1928" s="576"/>
      <c r="I1928" s="577"/>
      <c r="J1928" s="146"/>
      <c r="K1928" s="2"/>
      <c r="L1928" s="432"/>
      <c r="M1928" s="432"/>
      <c r="N1928" s="432"/>
      <c r="O1928" s="432"/>
      <c r="P1928" s="432"/>
      <c r="Q1928" s="432"/>
      <c r="R1928" s="432"/>
      <c r="S1928" s="432"/>
      <c r="T1928" s="432"/>
      <c r="U1928" s="432"/>
      <c r="V1928" s="432"/>
      <c r="W1928" s="432"/>
      <c r="X1928" s="432"/>
      <c r="Y1928" s="432"/>
      <c r="Z1928" s="432"/>
    </row>
    <row r="1929">
      <c r="A1929" s="572"/>
      <c r="B1929" s="573"/>
      <c r="C1929" s="574"/>
      <c r="D1929" s="578"/>
      <c r="E1929" s="578"/>
      <c r="F1929" s="578"/>
      <c r="G1929" s="578"/>
      <c r="H1929" s="576"/>
      <c r="I1929" s="577"/>
      <c r="J1929" s="146"/>
      <c r="K1929" s="2"/>
      <c r="L1929" s="432"/>
      <c r="M1929" s="432"/>
      <c r="N1929" s="432"/>
      <c r="O1929" s="432"/>
      <c r="P1929" s="432"/>
      <c r="Q1929" s="432"/>
      <c r="R1929" s="432"/>
      <c r="S1929" s="432"/>
      <c r="T1929" s="432"/>
      <c r="U1929" s="432"/>
      <c r="V1929" s="432"/>
      <c r="W1929" s="432"/>
      <c r="X1929" s="432"/>
      <c r="Y1929" s="432"/>
      <c r="Z1929" s="432"/>
    </row>
    <row r="1930">
      <c r="A1930" s="572"/>
      <c r="B1930" s="573"/>
      <c r="C1930" s="574"/>
      <c r="D1930" s="575"/>
      <c r="E1930" s="575"/>
      <c r="F1930" s="575"/>
      <c r="G1930" s="575"/>
      <c r="H1930" s="576"/>
      <c r="I1930" s="577"/>
      <c r="J1930" s="146"/>
      <c r="K1930" s="2"/>
      <c r="L1930" s="432"/>
      <c r="M1930" s="432"/>
      <c r="N1930" s="432"/>
      <c r="O1930" s="432"/>
      <c r="P1930" s="432"/>
      <c r="Q1930" s="432"/>
      <c r="R1930" s="432"/>
      <c r="S1930" s="432"/>
      <c r="T1930" s="432"/>
      <c r="U1930" s="432"/>
      <c r="V1930" s="432"/>
      <c r="W1930" s="432"/>
      <c r="X1930" s="432"/>
      <c r="Y1930" s="432"/>
      <c r="Z1930" s="432"/>
    </row>
    <row r="1931">
      <c r="A1931" s="572"/>
      <c r="B1931" s="573"/>
      <c r="C1931" s="574"/>
      <c r="D1931" s="578"/>
      <c r="E1931" s="578"/>
      <c r="F1931" s="578"/>
      <c r="G1931" s="578"/>
      <c r="H1931" s="576"/>
      <c r="I1931" s="577"/>
      <c r="J1931" s="146"/>
      <c r="K1931" s="2"/>
      <c r="L1931" s="432"/>
      <c r="M1931" s="432"/>
      <c r="N1931" s="432"/>
      <c r="O1931" s="432"/>
      <c r="P1931" s="432"/>
      <c r="Q1931" s="432"/>
      <c r="R1931" s="432"/>
      <c r="S1931" s="432"/>
      <c r="T1931" s="432"/>
      <c r="U1931" s="432"/>
      <c r="V1931" s="432"/>
      <c r="W1931" s="432"/>
      <c r="X1931" s="432"/>
      <c r="Y1931" s="432"/>
      <c r="Z1931" s="432"/>
    </row>
    <row r="1932">
      <c r="A1932" s="572"/>
      <c r="B1932" s="573"/>
      <c r="C1932" s="574"/>
      <c r="D1932" s="575"/>
      <c r="E1932" s="575"/>
      <c r="F1932" s="575"/>
      <c r="G1932" s="575"/>
      <c r="H1932" s="576"/>
      <c r="I1932" s="577"/>
      <c r="J1932" s="146"/>
      <c r="K1932" s="2"/>
      <c r="L1932" s="432"/>
      <c r="M1932" s="432"/>
      <c r="N1932" s="432"/>
      <c r="O1932" s="432"/>
      <c r="P1932" s="432"/>
      <c r="Q1932" s="432"/>
      <c r="R1932" s="432"/>
      <c r="S1932" s="432"/>
      <c r="T1932" s="432"/>
      <c r="U1932" s="432"/>
      <c r="V1932" s="432"/>
      <c r="W1932" s="432"/>
      <c r="X1932" s="432"/>
      <c r="Y1932" s="432"/>
      <c r="Z1932" s="432"/>
    </row>
    <row r="1933">
      <c r="A1933" s="572"/>
      <c r="B1933" s="573"/>
      <c r="C1933" s="574"/>
      <c r="D1933" s="578"/>
      <c r="E1933" s="578"/>
      <c r="F1933" s="578"/>
      <c r="G1933" s="578"/>
      <c r="H1933" s="576"/>
      <c r="I1933" s="577"/>
      <c r="J1933" s="146"/>
      <c r="K1933" s="2"/>
      <c r="L1933" s="432"/>
      <c r="M1933" s="432"/>
      <c r="N1933" s="432"/>
      <c r="O1933" s="432"/>
      <c r="P1933" s="432"/>
      <c r="Q1933" s="432"/>
      <c r="R1933" s="432"/>
      <c r="S1933" s="432"/>
      <c r="T1933" s="432"/>
      <c r="U1933" s="432"/>
      <c r="V1933" s="432"/>
      <c r="W1933" s="432"/>
      <c r="X1933" s="432"/>
      <c r="Y1933" s="432"/>
      <c r="Z1933" s="432"/>
    </row>
    <row r="1934">
      <c r="A1934" s="572"/>
      <c r="B1934" s="573"/>
      <c r="C1934" s="574"/>
      <c r="D1934" s="575"/>
      <c r="E1934" s="575"/>
      <c r="F1934" s="575"/>
      <c r="G1934" s="575"/>
      <c r="H1934" s="576"/>
      <c r="I1934" s="577"/>
      <c r="J1934" s="146"/>
      <c r="K1934" s="2"/>
      <c r="L1934" s="432"/>
      <c r="M1934" s="432"/>
      <c r="N1934" s="432"/>
      <c r="O1934" s="432"/>
      <c r="P1934" s="432"/>
      <c r="Q1934" s="432"/>
      <c r="R1934" s="432"/>
      <c r="S1934" s="432"/>
      <c r="T1934" s="432"/>
      <c r="U1934" s="432"/>
      <c r="V1934" s="432"/>
      <c r="W1934" s="432"/>
      <c r="X1934" s="432"/>
      <c r="Y1934" s="432"/>
      <c r="Z1934" s="432"/>
    </row>
    <row r="1935">
      <c r="A1935" s="572"/>
      <c r="B1935" s="573"/>
      <c r="C1935" s="574"/>
      <c r="D1935" s="578"/>
      <c r="E1935" s="578"/>
      <c r="F1935" s="578"/>
      <c r="G1935" s="578"/>
      <c r="H1935" s="576"/>
      <c r="I1935" s="577"/>
      <c r="J1935" s="146"/>
      <c r="K1935" s="2"/>
      <c r="L1935" s="432"/>
      <c r="M1935" s="432"/>
      <c r="N1935" s="432"/>
      <c r="O1935" s="432"/>
      <c r="P1935" s="432"/>
      <c r="Q1935" s="432"/>
      <c r="R1935" s="432"/>
      <c r="S1935" s="432"/>
      <c r="T1935" s="432"/>
      <c r="U1935" s="432"/>
      <c r="V1935" s="432"/>
      <c r="W1935" s="432"/>
      <c r="X1935" s="432"/>
      <c r="Y1935" s="432"/>
      <c r="Z1935" s="432"/>
    </row>
    <row r="1936">
      <c r="A1936" s="572"/>
      <c r="B1936" s="573"/>
      <c r="C1936" s="574"/>
      <c r="D1936" s="575"/>
      <c r="E1936" s="575"/>
      <c r="F1936" s="575"/>
      <c r="G1936" s="575"/>
      <c r="H1936" s="576"/>
      <c r="I1936" s="577"/>
      <c r="J1936" s="146"/>
      <c r="K1936" s="2"/>
      <c r="L1936" s="432"/>
      <c r="M1936" s="432"/>
      <c r="N1936" s="432"/>
      <c r="O1936" s="432"/>
      <c r="P1936" s="432"/>
      <c r="Q1936" s="432"/>
      <c r="R1936" s="432"/>
      <c r="S1936" s="432"/>
      <c r="T1936" s="432"/>
      <c r="U1936" s="432"/>
      <c r="V1936" s="432"/>
      <c r="W1936" s="432"/>
      <c r="X1936" s="432"/>
      <c r="Y1936" s="432"/>
      <c r="Z1936" s="432"/>
    </row>
    <row r="1937">
      <c r="A1937" s="572"/>
      <c r="B1937" s="573"/>
      <c r="C1937" s="574"/>
      <c r="D1937" s="578"/>
      <c r="E1937" s="578"/>
      <c r="F1937" s="578"/>
      <c r="G1937" s="578"/>
      <c r="H1937" s="576"/>
      <c r="I1937" s="577"/>
      <c r="J1937" s="146"/>
      <c r="K1937" s="2"/>
      <c r="L1937" s="432"/>
      <c r="M1937" s="432"/>
      <c r="N1937" s="432"/>
      <c r="O1937" s="432"/>
      <c r="P1937" s="432"/>
      <c r="Q1937" s="432"/>
      <c r="R1937" s="432"/>
      <c r="S1937" s="432"/>
      <c r="T1937" s="432"/>
      <c r="U1937" s="432"/>
      <c r="V1937" s="432"/>
      <c r="W1937" s="432"/>
      <c r="X1937" s="432"/>
      <c r="Y1937" s="432"/>
      <c r="Z1937" s="432"/>
    </row>
    <row r="1938">
      <c r="A1938" s="572"/>
      <c r="B1938" s="573"/>
      <c r="C1938" s="574"/>
      <c r="D1938" s="575"/>
      <c r="E1938" s="575"/>
      <c r="F1938" s="575"/>
      <c r="G1938" s="575"/>
      <c r="H1938" s="576"/>
      <c r="I1938" s="577"/>
      <c r="J1938" s="146"/>
      <c r="K1938" s="2"/>
      <c r="L1938" s="432"/>
      <c r="M1938" s="432"/>
      <c r="N1938" s="432"/>
      <c r="O1938" s="432"/>
      <c r="P1938" s="432"/>
      <c r="Q1938" s="432"/>
      <c r="R1938" s="432"/>
      <c r="S1938" s="432"/>
      <c r="T1938" s="432"/>
      <c r="U1938" s="432"/>
      <c r="V1938" s="432"/>
      <c r="W1938" s="432"/>
      <c r="X1938" s="432"/>
      <c r="Y1938" s="432"/>
      <c r="Z1938" s="432"/>
    </row>
    <row r="1939">
      <c r="A1939" s="572"/>
      <c r="B1939" s="573"/>
      <c r="C1939" s="574"/>
      <c r="D1939" s="578"/>
      <c r="E1939" s="578"/>
      <c r="F1939" s="578"/>
      <c r="G1939" s="578"/>
      <c r="H1939" s="576"/>
      <c r="I1939" s="577"/>
      <c r="J1939" s="146"/>
      <c r="K1939" s="2"/>
      <c r="L1939" s="432"/>
      <c r="M1939" s="432"/>
      <c r="N1939" s="432"/>
      <c r="O1939" s="432"/>
      <c r="P1939" s="432"/>
      <c r="Q1939" s="432"/>
      <c r="R1939" s="432"/>
      <c r="S1939" s="432"/>
      <c r="T1939" s="432"/>
      <c r="U1939" s="432"/>
      <c r="V1939" s="432"/>
      <c r="W1939" s="432"/>
      <c r="X1939" s="432"/>
      <c r="Y1939" s="432"/>
      <c r="Z1939" s="432"/>
    </row>
    <row r="1940">
      <c r="A1940" s="572"/>
      <c r="B1940" s="573"/>
      <c r="C1940" s="574"/>
      <c r="D1940" s="575"/>
      <c r="E1940" s="575"/>
      <c r="F1940" s="575"/>
      <c r="G1940" s="575"/>
      <c r="H1940" s="576"/>
      <c r="I1940" s="577"/>
      <c r="J1940" s="146"/>
      <c r="K1940" s="2"/>
      <c r="L1940" s="432"/>
      <c r="M1940" s="432"/>
      <c r="N1940" s="432"/>
      <c r="O1940" s="432"/>
      <c r="P1940" s="432"/>
      <c r="Q1940" s="432"/>
      <c r="R1940" s="432"/>
      <c r="S1940" s="432"/>
      <c r="T1940" s="432"/>
      <c r="U1940" s="432"/>
      <c r="V1940" s="432"/>
      <c r="W1940" s="432"/>
      <c r="X1940" s="432"/>
      <c r="Y1940" s="432"/>
      <c r="Z1940" s="432"/>
    </row>
    <row r="1941">
      <c r="A1941" s="572"/>
      <c r="B1941" s="573"/>
      <c r="C1941" s="574"/>
      <c r="D1941" s="578"/>
      <c r="E1941" s="578"/>
      <c r="F1941" s="578"/>
      <c r="G1941" s="578"/>
      <c r="H1941" s="576"/>
      <c r="I1941" s="577"/>
      <c r="J1941" s="146"/>
      <c r="K1941" s="2"/>
      <c r="L1941" s="432"/>
      <c r="M1941" s="432"/>
      <c r="N1941" s="432"/>
      <c r="O1941" s="432"/>
      <c r="P1941" s="432"/>
      <c r="Q1941" s="432"/>
      <c r="R1941" s="432"/>
      <c r="S1941" s="432"/>
      <c r="T1941" s="432"/>
      <c r="U1941" s="432"/>
      <c r="V1941" s="432"/>
      <c r="W1941" s="432"/>
      <c r="X1941" s="432"/>
      <c r="Y1941" s="432"/>
      <c r="Z1941" s="432"/>
    </row>
    <row r="1942">
      <c r="A1942" s="572"/>
      <c r="B1942" s="573"/>
      <c r="C1942" s="574"/>
      <c r="D1942" s="575"/>
      <c r="E1942" s="575"/>
      <c r="F1942" s="575"/>
      <c r="G1942" s="575"/>
      <c r="H1942" s="576"/>
      <c r="I1942" s="577"/>
      <c r="J1942" s="146"/>
      <c r="K1942" s="2"/>
      <c r="L1942" s="432"/>
      <c r="M1942" s="432"/>
      <c r="N1942" s="432"/>
      <c r="O1942" s="432"/>
      <c r="P1942" s="432"/>
      <c r="Q1942" s="432"/>
      <c r="R1942" s="432"/>
      <c r="S1942" s="432"/>
      <c r="T1942" s="432"/>
      <c r="U1942" s="432"/>
      <c r="V1942" s="432"/>
      <c r="W1942" s="432"/>
      <c r="X1942" s="432"/>
      <c r="Y1942" s="432"/>
      <c r="Z1942" s="432"/>
    </row>
    <row r="1943">
      <c r="A1943" s="572"/>
      <c r="B1943" s="573"/>
      <c r="C1943" s="574"/>
      <c r="D1943" s="578"/>
      <c r="E1943" s="578"/>
      <c r="F1943" s="578"/>
      <c r="G1943" s="578"/>
      <c r="H1943" s="576"/>
      <c r="I1943" s="577"/>
      <c r="J1943" s="146"/>
      <c r="K1943" s="2"/>
      <c r="L1943" s="432"/>
      <c r="M1943" s="432"/>
      <c r="N1943" s="432"/>
      <c r="O1943" s="432"/>
      <c r="P1943" s="432"/>
      <c r="Q1943" s="432"/>
      <c r="R1943" s="432"/>
      <c r="S1943" s="432"/>
      <c r="T1943" s="432"/>
      <c r="U1943" s="432"/>
      <c r="V1943" s="432"/>
      <c r="W1943" s="432"/>
      <c r="X1943" s="432"/>
      <c r="Y1943" s="432"/>
      <c r="Z1943" s="432"/>
    </row>
    <row r="1944">
      <c r="A1944" s="572"/>
      <c r="B1944" s="573"/>
      <c r="C1944" s="574"/>
      <c r="D1944" s="575"/>
      <c r="E1944" s="575"/>
      <c r="F1944" s="575"/>
      <c r="G1944" s="575"/>
      <c r="H1944" s="576"/>
      <c r="I1944" s="577"/>
      <c r="J1944" s="146"/>
      <c r="K1944" s="2"/>
      <c r="L1944" s="432"/>
      <c r="M1944" s="432"/>
      <c r="N1944" s="432"/>
      <c r="O1944" s="432"/>
      <c r="P1944" s="432"/>
      <c r="Q1944" s="432"/>
      <c r="R1944" s="432"/>
      <c r="S1944" s="432"/>
      <c r="T1944" s="432"/>
      <c r="U1944" s="432"/>
      <c r="V1944" s="432"/>
      <c r="W1944" s="432"/>
      <c r="X1944" s="432"/>
      <c r="Y1944" s="432"/>
      <c r="Z1944" s="432"/>
    </row>
    <row r="1945">
      <c r="A1945" s="572"/>
      <c r="B1945" s="573"/>
      <c r="C1945" s="574"/>
      <c r="D1945" s="578"/>
      <c r="E1945" s="578"/>
      <c r="F1945" s="578"/>
      <c r="G1945" s="578"/>
      <c r="H1945" s="576"/>
      <c r="I1945" s="577"/>
      <c r="J1945" s="146"/>
      <c r="K1945" s="2"/>
      <c r="L1945" s="432"/>
      <c r="M1945" s="432"/>
      <c r="N1945" s="432"/>
      <c r="O1945" s="432"/>
      <c r="P1945" s="432"/>
      <c r="Q1945" s="432"/>
      <c r="R1945" s="432"/>
      <c r="S1945" s="432"/>
      <c r="T1945" s="432"/>
      <c r="U1945" s="432"/>
      <c r="V1945" s="432"/>
      <c r="W1945" s="432"/>
      <c r="X1945" s="432"/>
      <c r="Y1945" s="432"/>
      <c r="Z1945" s="432"/>
    </row>
    <row r="1946">
      <c r="A1946" s="572"/>
      <c r="B1946" s="573"/>
      <c r="C1946" s="574"/>
      <c r="D1946" s="575"/>
      <c r="E1946" s="575"/>
      <c r="F1946" s="575"/>
      <c r="G1946" s="575"/>
      <c r="H1946" s="576"/>
      <c r="I1946" s="577"/>
      <c r="J1946" s="146"/>
      <c r="K1946" s="2"/>
      <c r="L1946" s="432"/>
      <c r="M1946" s="432"/>
      <c r="N1946" s="432"/>
      <c r="O1946" s="432"/>
      <c r="P1946" s="432"/>
      <c r="Q1946" s="432"/>
      <c r="R1946" s="432"/>
      <c r="S1946" s="432"/>
      <c r="T1946" s="432"/>
      <c r="U1946" s="432"/>
      <c r="V1946" s="432"/>
      <c r="W1946" s="432"/>
      <c r="X1946" s="432"/>
      <c r="Y1946" s="432"/>
      <c r="Z1946" s="432"/>
    </row>
    <row r="1947">
      <c r="A1947" s="572"/>
      <c r="B1947" s="573"/>
      <c r="C1947" s="574"/>
      <c r="D1947" s="578"/>
      <c r="E1947" s="578"/>
      <c r="F1947" s="578"/>
      <c r="G1947" s="578"/>
      <c r="H1947" s="576"/>
      <c r="I1947" s="577"/>
      <c r="J1947" s="146"/>
      <c r="K1947" s="2"/>
      <c r="L1947" s="432"/>
      <c r="M1947" s="432"/>
      <c r="N1947" s="432"/>
      <c r="O1947" s="432"/>
      <c r="P1947" s="432"/>
      <c r="Q1947" s="432"/>
      <c r="R1947" s="432"/>
      <c r="S1947" s="432"/>
      <c r="T1947" s="432"/>
      <c r="U1947" s="432"/>
      <c r="V1947" s="432"/>
      <c r="W1947" s="432"/>
      <c r="X1947" s="432"/>
      <c r="Y1947" s="432"/>
      <c r="Z1947" s="432"/>
    </row>
    <row r="1948">
      <c r="A1948" s="572"/>
      <c r="B1948" s="573"/>
      <c r="C1948" s="574"/>
      <c r="D1948" s="575"/>
      <c r="E1948" s="575"/>
      <c r="F1948" s="575"/>
      <c r="G1948" s="575"/>
      <c r="H1948" s="576"/>
      <c r="I1948" s="577"/>
      <c r="J1948" s="146"/>
      <c r="K1948" s="2"/>
      <c r="L1948" s="432"/>
      <c r="M1948" s="432"/>
      <c r="N1948" s="432"/>
      <c r="O1948" s="432"/>
      <c r="P1948" s="432"/>
      <c r="Q1948" s="432"/>
      <c r="R1948" s="432"/>
      <c r="S1948" s="432"/>
      <c r="T1948" s="432"/>
      <c r="U1948" s="432"/>
      <c r="V1948" s="432"/>
      <c r="W1948" s="432"/>
      <c r="X1948" s="432"/>
      <c r="Y1948" s="432"/>
      <c r="Z1948" s="432"/>
    </row>
    <row r="1949">
      <c r="A1949" s="572"/>
      <c r="B1949" s="573"/>
      <c r="C1949" s="574"/>
      <c r="D1949" s="578"/>
      <c r="E1949" s="578"/>
      <c r="F1949" s="578"/>
      <c r="G1949" s="578"/>
      <c r="H1949" s="576"/>
      <c r="I1949" s="577"/>
      <c r="J1949" s="146"/>
      <c r="K1949" s="2"/>
      <c r="L1949" s="432"/>
      <c r="M1949" s="432"/>
      <c r="N1949" s="432"/>
      <c r="O1949" s="432"/>
      <c r="P1949" s="432"/>
      <c r="Q1949" s="432"/>
      <c r="R1949" s="432"/>
      <c r="S1949" s="432"/>
      <c r="T1949" s="432"/>
      <c r="U1949" s="432"/>
      <c r="V1949" s="432"/>
      <c r="W1949" s="432"/>
      <c r="X1949" s="432"/>
      <c r="Y1949" s="432"/>
      <c r="Z1949" s="432"/>
    </row>
    <row r="1950">
      <c r="A1950" s="572"/>
      <c r="B1950" s="573"/>
      <c r="C1950" s="574"/>
      <c r="D1950" s="575"/>
      <c r="E1950" s="575"/>
      <c r="F1950" s="575"/>
      <c r="G1950" s="575"/>
      <c r="H1950" s="576"/>
      <c r="I1950" s="577"/>
      <c r="J1950" s="146"/>
      <c r="K1950" s="2"/>
      <c r="L1950" s="432"/>
      <c r="M1950" s="432"/>
      <c r="N1950" s="432"/>
      <c r="O1950" s="432"/>
      <c r="P1950" s="432"/>
      <c r="Q1950" s="432"/>
      <c r="R1950" s="432"/>
      <c r="S1950" s="432"/>
      <c r="T1950" s="432"/>
      <c r="U1950" s="432"/>
      <c r="V1950" s="432"/>
      <c r="W1950" s="432"/>
      <c r="X1950" s="432"/>
      <c r="Y1950" s="432"/>
      <c r="Z1950" s="432"/>
    </row>
    <row r="1951">
      <c r="A1951" s="572"/>
      <c r="B1951" s="573"/>
      <c r="C1951" s="574"/>
      <c r="D1951" s="578"/>
      <c r="E1951" s="578"/>
      <c r="F1951" s="578"/>
      <c r="G1951" s="578"/>
      <c r="H1951" s="576"/>
      <c r="I1951" s="577"/>
      <c r="J1951" s="146"/>
      <c r="K1951" s="2"/>
      <c r="L1951" s="432"/>
      <c r="M1951" s="432"/>
      <c r="N1951" s="432"/>
      <c r="O1951" s="432"/>
      <c r="P1951" s="432"/>
      <c r="Q1951" s="432"/>
      <c r="R1951" s="432"/>
      <c r="S1951" s="432"/>
      <c r="T1951" s="432"/>
      <c r="U1951" s="432"/>
      <c r="V1951" s="432"/>
      <c r="W1951" s="432"/>
      <c r="X1951" s="432"/>
      <c r="Y1951" s="432"/>
      <c r="Z1951" s="432"/>
    </row>
    <row r="1952">
      <c r="A1952" s="572"/>
      <c r="B1952" s="573"/>
      <c r="C1952" s="574"/>
      <c r="D1952" s="575"/>
      <c r="E1952" s="575"/>
      <c r="F1952" s="575"/>
      <c r="G1952" s="575"/>
      <c r="H1952" s="576"/>
      <c r="I1952" s="577"/>
      <c r="J1952" s="146"/>
      <c r="K1952" s="2"/>
      <c r="L1952" s="432"/>
      <c r="M1952" s="432"/>
      <c r="N1952" s="432"/>
      <c r="O1952" s="432"/>
      <c r="P1952" s="432"/>
      <c r="Q1952" s="432"/>
      <c r="R1952" s="432"/>
      <c r="S1952" s="432"/>
      <c r="T1952" s="432"/>
      <c r="U1952" s="432"/>
      <c r="V1952" s="432"/>
      <c r="W1952" s="432"/>
      <c r="X1952" s="432"/>
      <c r="Y1952" s="432"/>
      <c r="Z1952" s="432"/>
    </row>
    <row r="1953">
      <c r="A1953" s="572"/>
      <c r="B1953" s="573"/>
      <c r="C1953" s="574"/>
      <c r="D1953" s="578"/>
      <c r="E1953" s="578"/>
      <c r="F1953" s="578"/>
      <c r="G1953" s="578"/>
      <c r="H1953" s="576"/>
      <c r="I1953" s="577"/>
      <c r="J1953" s="146"/>
      <c r="K1953" s="2"/>
      <c r="L1953" s="432"/>
      <c r="M1953" s="432"/>
      <c r="N1953" s="432"/>
      <c r="O1953" s="432"/>
      <c r="P1953" s="432"/>
      <c r="Q1953" s="432"/>
      <c r="R1953" s="432"/>
      <c r="S1953" s="432"/>
      <c r="T1953" s="432"/>
      <c r="U1953" s="432"/>
      <c r="V1953" s="432"/>
      <c r="W1953" s="432"/>
      <c r="X1953" s="432"/>
      <c r="Y1953" s="432"/>
      <c r="Z1953" s="432"/>
    </row>
    <row r="1954">
      <c r="A1954" s="572"/>
      <c r="B1954" s="573"/>
      <c r="C1954" s="574"/>
      <c r="D1954" s="575"/>
      <c r="E1954" s="575"/>
      <c r="F1954" s="575"/>
      <c r="G1954" s="575"/>
      <c r="H1954" s="576"/>
      <c r="I1954" s="577"/>
      <c r="J1954" s="146"/>
      <c r="K1954" s="2"/>
      <c r="L1954" s="432"/>
      <c r="M1954" s="432"/>
      <c r="N1954" s="432"/>
      <c r="O1954" s="432"/>
      <c r="P1954" s="432"/>
      <c r="Q1954" s="432"/>
      <c r="R1954" s="432"/>
      <c r="S1954" s="432"/>
      <c r="T1954" s="432"/>
      <c r="U1954" s="432"/>
      <c r="V1954" s="432"/>
      <c r="W1954" s="432"/>
      <c r="X1954" s="432"/>
      <c r="Y1954" s="432"/>
      <c r="Z1954" s="432"/>
    </row>
    <row r="1955">
      <c r="A1955" s="572"/>
      <c r="B1955" s="573"/>
      <c r="C1955" s="574"/>
      <c r="D1955" s="578"/>
      <c r="E1955" s="578"/>
      <c r="F1955" s="578"/>
      <c r="G1955" s="578"/>
      <c r="H1955" s="576"/>
      <c r="I1955" s="577"/>
      <c r="J1955" s="146"/>
      <c r="K1955" s="2"/>
      <c r="L1955" s="432"/>
      <c r="M1955" s="432"/>
      <c r="N1955" s="432"/>
      <c r="O1955" s="432"/>
      <c r="P1955" s="432"/>
      <c r="Q1955" s="432"/>
      <c r="R1955" s="432"/>
      <c r="S1955" s="432"/>
      <c r="T1955" s="432"/>
      <c r="U1955" s="432"/>
      <c r="V1955" s="432"/>
      <c r="W1955" s="432"/>
      <c r="X1955" s="432"/>
      <c r="Y1955" s="432"/>
      <c r="Z1955" s="432"/>
    </row>
    <row r="1956">
      <c r="A1956" s="572"/>
      <c r="B1956" s="573"/>
      <c r="C1956" s="574"/>
      <c r="D1956" s="575"/>
      <c r="E1956" s="575"/>
      <c r="F1956" s="575"/>
      <c r="G1956" s="575"/>
      <c r="H1956" s="576"/>
      <c r="I1956" s="577"/>
      <c r="J1956" s="146"/>
      <c r="K1956" s="2"/>
      <c r="L1956" s="432"/>
      <c r="M1956" s="432"/>
      <c r="N1956" s="432"/>
      <c r="O1956" s="432"/>
      <c r="P1956" s="432"/>
      <c r="Q1956" s="432"/>
      <c r="R1956" s="432"/>
      <c r="S1956" s="432"/>
      <c r="T1956" s="432"/>
      <c r="U1956" s="432"/>
      <c r="V1956" s="432"/>
      <c r="W1956" s="432"/>
      <c r="X1956" s="432"/>
      <c r="Y1956" s="432"/>
      <c r="Z1956" s="432"/>
    </row>
    <row r="1957">
      <c r="A1957" s="572"/>
      <c r="B1957" s="573"/>
      <c r="C1957" s="574"/>
      <c r="D1957" s="578"/>
      <c r="E1957" s="578"/>
      <c r="F1957" s="578"/>
      <c r="G1957" s="578"/>
      <c r="H1957" s="576"/>
      <c r="I1957" s="577"/>
      <c r="J1957" s="146"/>
      <c r="K1957" s="2"/>
      <c r="L1957" s="432"/>
      <c r="M1957" s="432"/>
      <c r="N1957" s="432"/>
      <c r="O1957" s="432"/>
      <c r="P1957" s="432"/>
      <c r="Q1957" s="432"/>
      <c r="R1957" s="432"/>
      <c r="S1957" s="432"/>
      <c r="T1957" s="432"/>
      <c r="U1957" s="432"/>
      <c r="V1957" s="432"/>
      <c r="W1957" s="432"/>
      <c r="X1957" s="432"/>
      <c r="Y1957" s="432"/>
      <c r="Z1957" s="432"/>
    </row>
    <row r="1958">
      <c r="A1958" s="572"/>
      <c r="B1958" s="573"/>
      <c r="C1958" s="574"/>
      <c r="D1958" s="575"/>
      <c r="E1958" s="575"/>
      <c r="F1958" s="575"/>
      <c r="G1958" s="575"/>
      <c r="H1958" s="576"/>
      <c r="I1958" s="577"/>
      <c r="J1958" s="146"/>
      <c r="K1958" s="2"/>
      <c r="L1958" s="432"/>
      <c r="M1958" s="432"/>
      <c r="N1958" s="432"/>
      <c r="O1958" s="432"/>
      <c r="P1958" s="432"/>
      <c r="Q1958" s="432"/>
      <c r="R1958" s="432"/>
      <c r="S1958" s="432"/>
      <c r="T1958" s="432"/>
      <c r="U1958" s="432"/>
      <c r="V1958" s="432"/>
      <c r="W1958" s="432"/>
      <c r="X1958" s="432"/>
      <c r="Y1958" s="432"/>
      <c r="Z1958" s="432"/>
    </row>
    <row r="1959">
      <c r="A1959" s="572"/>
      <c r="B1959" s="573"/>
      <c r="C1959" s="574"/>
      <c r="D1959" s="578"/>
      <c r="E1959" s="578"/>
      <c r="F1959" s="578"/>
      <c r="G1959" s="578"/>
      <c r="H1959" s="576"/>
      <c r="I1959" s="577"/>
      <c r="J1959" s="146"/>
      <c r="K1959" s="2"/>
      <c r="L1959" s="432"/>
      <c r="M1959" s="432"/>
      <c r="N1959" s="432"/>
      <c r="O1959" s="432"/>
      <c r="P1959" s="432"/>
      <c r="Q1959" s="432"/>
      <c r="R1959" s="432"/>
      <c r="S1959" s="432"/>
      <c r="T1959" s="432"/>
      <c r="U1959" s="432"/>
      <c r="V1959" s="432"/>
      <c r="W1959" s="432"/>
      <c r="X1959" s="432"/>
      <c r="Y1959" s="432"/>
      <c r="Z1959" s="432"/>
    </row>
    <row r="1960">
      <c r="A1960" s="572"/>
      <c r="B1960" s="573"/>
      <c r="C1960" s="574"/>
      <c r="D1960" s="575"/>
      <c r="E1960" s="575"/>
      <c r="F1960" s="575"/>
      <c r="G1960" s="575"/>
      <c r="H1960" s="576"/>
      <c r="I1960" s="577"/>
      <c r="J1960" s="146"/>
      <c r="K1960" s="2"/>
      <c r="L1960" s="432"/>
      <c r="M1960" s="432"/>
      <c r="N1960" s="432"/>
      <c r="O1960" s="432"/>
      <c r="P1960" s="432"/>
      <c r="Q1960" s="432"/>
      <c r="R1960" s="432"/>
      <c r="S1960" s="432"/>
      <c r="T1960" s="432"/>
      <c r="U1960" s="432"/>
      <c r="V1960" s="432"/>
      <c r="W1960" s="432"/>
      <c r="X1960" s="432"/>
      <c r="Y1960" s="432"/>
      <c r="Z1960" s="432"/>
    </row>
    <row r="1961">
      <c r="A1961" s="572"/>
      <c r="B1961" s="573"/>
      <c r="C1961" s="574"/>
      <c r="D1961" s="578"/>
      <c r="E1961" s="578"/>
      <c r="F1961" s="578"/>
      <c r="G1961" s="578"/>
      <c r="H1961" s="576"/>
      <c r="I1961" s="577"/>
      <c r="J1961" s="146"/>
      <c r="K1961" s="2"/>
      <c r="L1961" s="432"/>
      <c r="M1961" s="432"/>
      <c r="N1961" s="432"/>
      <c r="O1961" s="432"/>
      <c r="P1961" s="432"/>
      <c r="Q1961" s="432"/>
      <c r="R1961" s="432"/>
      <c r="S1961" s="432"/>
      <c r="T1961" s="432"/>
      <c r="U1961" s="432"/>
      <c r="V1961" s="432"/>
      <c r="W1961" s="432"/>
      <c r="X1961" s="432"/>
      <c r="Y1961" s="432"/>
      <c r="Z1961" s="432"/>
    </row>
    <row r="1962">
      <c r="A1962" s="572"/>
      <c r="B1962" s="573"/>
      <c r="C1962" s="574"/>
      <c r="D1962" s="575"/>
      <c r="E1962" s="575"/>
      <c r="F1962" s="575"/>
      <c r="G1962" s="575"/>
      <c r="H1962" s="576"/>
      <c r="I1962" s="577"/>
      <c r="J1962" s="146"/>
      <c r="K1962" s="2"/>
      <c r="L1962" s="432"/>
      <c r="M1962" s="432"/>
      <c r="N1962" s="432"/>
      <c r="O1962" s="432"/>
      <c r="P1962" s="432"/>
      <c r="Q1962" s="432"/>
      <c r="R1962" s="432"/>
      <c r="S1962" s="432"/>
      <c r="T1962" s="432"/>
      <c r="U1962" s="432"/>
      <c r="V1962" s="432"/>
      <c r="W1962" s="432"/>
      <c r="X1962" s="432"/>
      <c r="Y1962" s="432"/>
      <c r="Z1962" s="432"/>
    </row>
    <row r="1963">
      <c r="A1963" s="572"/>
      <c r="B1963" s="573"/>
      <c r="C1963" s="574"/>
      <c r="D1963" s="578"/>
      <c r="E1963" s="578"/>
      <c r="F1963" s="578"/>
      <c r="G1963" s="578"/>
      <c r="H1963" s="576"/>
      <c r="I1963" s="577"/>
      <c r="J1963" s="146"/>
      <c r="K1963" s="2"/>
      <c r="L1963" s="432"/>
      <c r="M1963" s="432"/>
      <c r="N1963" s="432"/>
      <c r="O1963" s="432"/>
      <c r="P1963" s="432"/>
      <c r="Q1963" s="432"/>
      <c r="R1963" s="432"/>
      <c r="S1963" s="432"/>
      <c r="T1963" s="432"/>
      <c r="U1963" s="432"/>
      <c r="V1963" s="432"/>
      <c r="W1963" s="432"/>
      <c r="X1963" s="432"/>
      <c r="Y1963" s="432"/>
      <c r="Z1963" s="432"/>
    </row>
    <row r="1964">
      <c r="A1964" s="572"/>
      <c r="B1964" s="573"/>
      <c r="C1964" s="574"/>
      <c r="D1964" s="575"/>
      <c r="E1964" s="575"/>
      <c r="F1964" s="575"/>
      <c r="G1964" s="575"/>
      <c r="H1964" s="576"/>
      <c r="I1964" s="577"/>
      <c r="J1964" s="146"/>
      <c r="K1964" s="2"/>
      <c r="L1964" s="432"/>
      <c r="M1964" s="432"/>
      <c r="N1964" s="432"/>
      <c r="O1964" s="432"/>
      <c r="P1964" s="432"/>
      <c r="Q1964" s="432"/>
      <c r="R1964" s="432"/>
      <c r="S1964" s="432"/>
      <c r="T1964" s="432"/>
      <c r="U1964" s="432"/>
      <c r="V1964" s="432"/>
      <c r="W1964" s="432"/>
      <c r="X1964" s="432"/>
      <c r="Y1964" s="432"/>
      <c r="Z1964" s="432"/>
    </row>
    <row r="1965">
      <c r="A1965" s="572"/>
      <c r="B1965" s="573"/>
      <c r="C1965" s="574"/>
      <c r="D1965" s="578"/>
      <c r="E1965" s="578"/>
      <c r="F1965" s="578"/>
      <c r="G1965" s="578"/>
      <c r="H1965" s="576"/>
      <c r="I1965" s="577"/>
      <c r="J1965" s="146"/>
      <c r="K1965" s="2"/>
      <c r="L1965" s="432"/>
      <c r="M1965" s="432"/>
      <c r="N1965" s="432"/>
      <c r="O1965" s="432"/>
      <c r="P1965" s="432"/>
      <c r="Q1965" s="432"/>
      <c r="R1965" s="432"/>
      <c r="S1965" s="432"/>
      <c r="T1965" s="432"/>
      <c r="U1965" s="432"/>
      <c r="V1965" s="432"/>
      <c r="W1965" s="432"/>
      <c r="X1965" s="432"/>
      <c r="Y1965" s="432"/>
      <c r="Z1965" s="432"/>
    </row>
    <row r="1966">
      <c r="A1966" s="572"/>
      <c r="B1966" s="573"/>
      <c r="C1966" s="574"/>
      <c r="D1966" s="575"/>
      <c r="E1966" s="575"/>
      <c r="F1966" s="575"/>
      <c r="G1966" s="575"/>
      <c r="H1966" s="576"/>
      <c r="I1966" s="577"/>
      <c r="J1966" s="146"/>
      <c r="K1966" s="2"/>
      <c r="L1966" s="432"/>
      <c r="M1966" s="432"/>
      <c r="N1966" s="432"/>
      <c r="O1966" s="432"/>
      <c r="P1966" s="432"/>
      <c r="Q1966" s="432"/>
      <c r="R1966" s="432"/>
      <c r="S1966" s="432"/>
      <c r="T1966" s="432"/>
      <c r="U1966" s="432"/>
      <c r="V1966" s="432"/>
      <c r="W1966" s="432"/>
      <c r="X1966" s="432"/>
      <c r="Y1966" s="432"/>
      <c r="Z1966" s="432"/>
    </row>
    <row r="1967">
      <c r="A1967" s="572"/>
      <c r="B1967" s="573"/>
      <c r="C1967" s="574"/>
      <c r="D1967" s="578"/>
      <c r="E1967" s="578"/>
      <c r="F1967" s="578"/>
      <c r="G1967" s="578"/>
      <c r="H1967" s="576"/>
      <c r="I1967" s="577"/>
      <c r="J1967" s="146"/>
      <c r="K1967" s="2"/>
      <c r="L1967" s="432"/>
      <c r="M1967" s="432"/>
      <c r="N1967" s="432"/>
      <c r="O1967" s="432"/>
      <c r="P1967" s="432"/>
      <c r="Q1967" s="432"/>
      <c r="R1967" s="432"/>
      <c r="S1967" s="432"/>
      <c r="T1967" s="432"/>
      <c r="U1967" s="432"/>
      <c r="V1967" s="432"/>
      <c r="W1967" s="432"/>
      <c r="X1967" s="432"/>
      <c r="Y1967" s="432"/>
      <c r="Z1967" s="432"/>
    </row>
    <row r="1968">
      <c r="A1968" s="572"/>
      <c r="B1968" s="573"/>
      <c r="C1968" s="574"/>
      <c r="D1968" s="575"/>
      <c r="E1968" s="575"/>
      <c r="F1968" s="575"/>
      <c r="G1968" s="575"/>
      <c r="H1968" s="576"/>
      <c r="I1968" s="577"/>
      <c r="J1968" s="146"/>
      <c r="K1968" s="2"/>
      <c r="L1968" s="432"/>
      <c r="M1968" s="432"/>
      <c r="N1968" s="432"/>
      <c r="O1968" s="432"/>
      <c r="P1968" s="432"/>
      <c r="Q1968" s="432"/>
      <c r="R1968" s="432"/>
      <c r="S1968" s="432"/>
      <c r="T1968" s="432"/>
      <c r="U1968" s="432"/>
      <c r="V1968" s="432"/>
      <c r="W1968" s="432"/>
      <c r="X1968" s="432"/>
      <c r="Y1968" s="432"/>
      <c r="Z1968" s="432"/>
    </row>
    <row r="1969">
      <c r="A1969" s="572"/>
      <c r="B1969" s="573"/>
      <c r="C1969" s="574"/>
      <c r="D1969" s="578"/>
      <c r="E1969" s="578"/>
      <c r="F1969" s="578"/>
      <c r="G1969" s="578"/>
      <c r="H1969" s="576"/>
      <c r="I1969" s="577"/>
      <c r="J1969" s="146"/>
      <c r="K1969" s="2"/>
      <c r="L1969" s="432"/>
      <c r="M1969" s="432"/>
      <c r="N1969" s="432"/>
      <c r="O1969" s="432"/>
      <c r="P1969" s="432"/>
      <c r="Q1969" s="432"/>
      <c r="R1969" s="432"/>
      <c r="S1969" s="432"/>
      <c r="T1969" s="432"/>
      <c r="U1969" s="432"/>
      <c r="V1969" s="432"/>
      <c r="W1969" s="432"/>
      <c r="X1969" s="432"/>
      <c r="Y1969" s="432"/>
      <c r="Z1969" s="432"/>
    </row>
    <row r="1970">
      <c r="A1970" s="572"/>
      <c r="B1970" s="573"/>
      <c r="C1970" s="574"/>
      <c r="D1970" s="575"/>
      <c r="E1970" s="575"/>
      <c r="F1970" s="575"/>
      <c r="G1970" s="575"/>
      <c r="H1970" s="576"/>
      <c r="I1970" s="577"/>
      <c r="J1970" s="146"/>
      <c r="K1970" s="2"/>
      <c r="L1970" s="432"/>
      <c r="M1970" s="432"/>
      <c r="N1970" s="432"/>
      <c r="O1970" s="432"/>
      <c r="P1970" s="432"/>
      <c r="Q1970" s="432"/>
      <c r="R1970" s="432"/>
      <c r="S1970" s="432"/>
      <c r="T1970" s="432"/>
      <c r="U1970" s="432"/>
      <c r="V1970" s="432"/>
      <c r="W1970" s="432"/>
      <c r="X1970" s="432"/>
      <c r="Y1970" s="432"/>
      <c r="Z1970" s="432"/>
    </row>
    <row r="1971">
      <c r="A1971" s="572"/>
      <c r="B1971" s="573"/>
      <c r="C1971" s="574"/>
      <c r="D1971" s="578"/>
      <c r="E1971" s="578"/>
      <c r="F1971" s="578"/>
      <c r="G1971" s="578"/>
      <c r="H1971" s="576"/>
      <c r="I1971" s="577"/>
      <c r="J1971" s="146"/>
      <c r="K1971" s="2"/>
      <c r="L1971" s="432"/>
      <c r="M1971" s="432"/>
      <c r="N1971" s="432"/>
      <c r="O1971" s="432"/>
      <c r="P1971" s="432"/>
      <c r="Q1971" s="432"/>
      <c r="R1971" s="432"/>
      <c r="S1971" s="432"/>
      <c r="T1971" s="432"/>
      <c r="U1971" s="432"/>
      <c r="V1971" s="432"/>
      <c r="W1971" s="432"/>
      <c r="X1971" s="432"/>
      <c r="Y1971" s="432"/>
      <c r="Z1971" s="432"/>
    </row>
    <row r="1972">
      <c r="A1972" s="572"/>
      <c r="B1972" s="573"/>
      <c r="C1972" s="574"/>
      <c r="D1972" s="575"/>
      <c r="E1972" s="575"/>
      <c r="F1972" s="575"/>
      <c r="G1972" s="575"/>
      <c r="H1972" s="576"/>
      <c r="I1972" s="577"/>
      <c r="J1972" s="146"/>
      <c r="K1972" s="2"/>
      <c r="L1972" s="432"/>
      <c r="M1972" s="432"/>
      <c r="N1972" s="432"/>
      <c r="O1972" s="432"/>
      <c r="P1972" s="432"/>
      <c r="Q1972" s="432"/>
      <c r="R1972" s="432"/>
      <c r="S1972" s="432"/>
      <c r="T1972" s="432"/>
      <c r="U1972" s="432"/>
      <c r="V1972" s="432"/>
      <c r="W1972" s="432"/>
      <c r="X1972" s="432"/>
      <c r="Y1972" s="432"/>
      <c r="Z1972" s="432"/>
    </row>
    <row r="1973">
      <c r="A1973" s="572"/>
      <c r="B1973" s="573"/>
      <c r="C1973" s="574"/>
      <c r="D1973" s="578"/>
      <c r="E1973" s="578"/>
      <c r="F1973" s="578"/>
      <c r="G1973" s="578"/>
      <c r="H1973" s="576"/>
      <c r="I1973" s="577"/>
      <c r="J1973" s="146"/>
      <c r="K1973" s="2"/>
      <c r="L1973" s="432"/>
      <c r="M1973" s="432"/>
      <c r="N1973" s="432"/>
      <c r="O1973" s="432"/>
      <c r="P1973" s="432"/>
      <c r="Q1973" s="432"/>
      <c r="R1973" s="432"/>
      <c r="S1973" s="432"/>
      <c r="T1973" s="432"/>
      <c r="U1973" s="432"/>
      <c r="V1973" s="432"/>
      <c r="W1973" s="432"/>
      <c r="X1973" s="432"/>
      <c r="Y1973" s="432"/>
      <c r="Z1973" s="432"/>
    </row>
    <row r="1974">
      <c r="A1974" s="572"/>
      <c r="B1974" s="573"/>
      <c r="C1974" s="574"/>
      <c r="D1974" s="575"/>
      <c r="E1974" s="575"/>
      <c r="F1974" s="575"/>
      <c r="G1974" s="575"/>
      <c r="H1974" s="576"/>
      <c r="I1974" s="577"/>
      <c r="J1974" s="146"/>
      <c r="K1974" s="2"/>
      <c r="L1974" s="432"/>
      <c r="M1974" s="432"/>
      <c r="N1974" s="432"/>
      <c r="O1974" s="432"/>
      <c r="P1974" s="432"/>
      <c r="Q1974" s="432"/>
      <c r="R1974" s="432"/>
      <c r="S1974" s="432"/>
      <c r="T1974" s="432"/>
      <c r="U1974" s="432"/>
      <c r="V1974" s="432"/>
      <c r="W1974" s="432"/>
      <c r="X1974" s="432"/>
      <c r="Y1974" s="432"/>
      <c r="Z1974" s="432"/>
    </row>
    <row r="1975">
      <c r="A1975" s="572"/>
      <c r="B1975" s="573"/>
      <c r="C1975" s="574"/>
      <c r="D1975" s="578"/>
      <c r="E1975" s="578"/>
      <c r="F1975" s="578"/>
      <c r="G1975" s="578"/>
      <c r="H1975" s="576"/>
      <c r="I1975" s="577"/>
      <c r="J1975" s="146"/>
      <c r="K1975" s="2"/>
      <c r="L1975" s="432"/>
      <c r="M1975" s="432"/>
      <c r="N1975" s="432"/>
      <c r="O1975" s="432"/>
      <c r="P1975" s="432"/>
      <c r="Q1975" s="432"/>
      <c r="R1975" s="432"/>
      <c r="S1975" s="432"/>
      <c r="T1975" s="432"/>
      <c r="U1975" s="432"/>
      <c r="V1975" s="432"/>
      <c r="W1975" s="432"/>
      <c r="X1975" s="432"/>
      <c r="Y1975" s="432"/>
      <c r="Z1975" s="432"/>
    </row>
    <row r="1976">
      <c r="A1976" s="572"/>
      <c r="B1976" s="573"/>
      <c r="C1976" s="574"/>
      <c r="D1976" s="575"/>
      <c r="E1976" s="575"/>
      <c r="F1976" s="575"/>
      <c r="G1976" s="575"/>
      <c r="H1976" s="576"/>
      <c r="I1976" s="577"/>
      <c r="J1976" s="146"/>
      <c r="K1976" s="2"/>
      <c r="L1976" s="432"/>
      <c r="M1976" s="432"/>
      <c r="N1976" s="432"/>
      <c r="O1976" s="432"/>
      <c r="P1976" s="432"/>
      <c r="Q1976" s="432"/>
      <c r="R1976" s="432"/>
      <c r="S1976" s="432"/>
      <c r="T1976" s="432"/>
      <c r="U1976" s="432"/>
      <c r="V1976" s="432"/>
      <c r="W1976" s="432"/>
      <c r="X1976" s="432"/>
      <c r="Y1976" s="432"/>
      <c r="Z1976" s="432"/>
    </row>
    <row r="1977">
      <c r="A1977" s="572"/>
      <c r="B1977" s="573"/>
      <c r="C1977" s="574"/>
      <c r="D1977" s="578"/>
      <c r="E1977" s="578"/>
      <c r="F1977" s="578"/>
      <c r="G1977" s="578"/>
      <c r="H1977" s="576"/>
      <c r="I1977" s="577"/>
      <c r="J1977" s="146"/>
      <c r="K1977" s="2"/>
      <c r="L1977" s="432"/>
      <c r="M1977" s="432"/>
      <c r="N1977" s="432"/>
      <c r="O1977" s="432"/>
      <c r="P1977" s="432"/>
      <c r="Q1977" s="432"/>
      <c r="R1977" s="432"/>
      <c r="S1977" s="432"/>
      <c r="T1977" s="432"/>
      <c r="U1977" s="432"/>
      <c r="V1977" s="432"/>
      <c r="W1977" s="432"/>
      <c r="X1977" s="432"/>
      <c r="Y1977" s="432"/>
      <c r="Z1977" s="432"/>
    </row>
    <row r="1978">
      <c r="A1978" s="572"/>
      <c r="B1978" s="573"/>
      <c r="C1978" s="574"/>
      <c r="D1978" s="575"/>
      <c r="E1978" s="575"/>
      <c r="F1978" s="575"/>
      <c r="G1978" s="575"/>
      <c r="H1978" s="576"/>
      <c r="I1978" s="577"/>
      <c r="J1978" s="146"/>
      <c r="K1978" s="2"/>
      <c r="L1978" s="432"/>
      <c r="M1978" s="432"/>
      <c r="N1978" s="432"/>
      <c r="O1978" s="432"/>
      <c r="P1978" s="432"/>
      <c r="Q1978" s="432"/>
      <c r="R1978" s="432"/>
      <c r="S1978" s="432"/>
      <c r="T1978" s="432"/>
      <c r="U1978" s="432"/>
      <c r="V1978" s="432"/>
      <c r="W1978" s="432"/>
      <c r="X1978" s="432"/>
      <c r="Y1978" s="432"/>
      <c r="Z1978" s="432"/>
    </row>
    <row r="1979">
      <c r="A1979" s="572"/>
      <c r="B1979" s="573"/>
      <c r="C1979" s="574"/>
      <c r="D1979" s="578"/>
      <c r="E1979" s="578"/>
      <c r="F1979" s="578"/>
      <c r="G1979" s="578"/>
      <c r="H1979" s="576"/>
      <c r="I1979" s="577"/>
      <c r="J1979" s="146"/>
      <c r="K1979" s="2"/>
      <c r="L1979" s="432"/>
      <c r="M1979" s="432"/>
      <c r="N1979" s="432"/>
      <c r="O1979" s="432"/>
      <c r="P1979" s="432"/>
      <c r="Q1979" s="432"/>
      <c r="R1979" s="432"/>
      <c r="S1979" s="432"/>
      <c r="T1979" s="432"/>
      <c r="U1979" s="432"/>
      <c r="V1979" s="432"/>
      <c r="W1979" s="432"/>
      <c r="X1979" s="432"/>
      <c r="Y1979" s="432"/>
      <c r="Z1979" s="432"/>
    </row>
    <row r="1980">
      <c r="A1980" s="572"/>
      <c r="B1980" s="573"/>
      <c r="C1980" s="574"/>
      <c r="D1980" s="575"/>
      <c r="E1980" s="575"/>
      <c r="F1980" s="575"/>
      <c r="G1980" s="575"/>
      <c r="H1980" s="576"/>
      <c r="I1980" s="577"/>
      <c r="J1980" s="146"/>
      <c r="K1980" s="2"/>
      <c r="L1980" s="432"/>
      <c r="M1980" s="432"/>
      <c r="N1980" s="432"/>
      <c r="O1980" s="432"/>
      <c r="P1980" s="432"/>
      <c r="Q1980" s="432"/>
      <c r="R1980" s="432"/>
      <c r="S1980" s="432"/>
      <c r="T1980" s="432"/>
      <c r="U1980" s="432"/>
      <c r="V1980" s="432"/>
      <c r="W1980" s="432"/>
      <c r="X1980" s="432"/>
      <c r="Y1980" s="432"/>
      <c r="Z1980" s="432"/>
    </row>
    <row r="1981">
      <c r="A1981" s="572"/>
      <c r="B1981" s="573"/>
      <c r="C1981" s="574"/>
      <c r="D1981" s="578"/>
      <c r="E1981" s="578"/>
      <c r="F1981" s="578"/>
      <c r="G1981" s="578"/>
      <c r="H1981" s="576"/>
      <c r="I1981" s="577"/>
      <c r="J1981" s="146"/>
      <c r="K1981" s="2"/>
      <c r="L1981" s="432"/>
      <c r="M1981" s="432"/>
      <c r="N1981" s="432"/>
      <c r="O1981" s="432"/>
      <c r="P1981" s="432"/>
      <c r="Q1981" s="432"/>
      <c r="R1981" s="432"/>
      <c r="S1981" s="432"/>
      <c r="T1981" s="432"/>
      <c r="U1981" s="432"/>
      <c r="V1981" s="432"/>
      <c r="W1981" s="432"/>
      <c r="X1981" s="432"/>
      <c r="Y1981" s="432"/>
      <c r="Z1981" s="432"/>
    </row>
    <row r="1982">
      <c r="A1982" s="572"/>
      <c r="B1982" s="573"/>
      <c r="C1982" s="574"/>
      <c r="D1982" s="575"/>
      <c r="E1982" s="575"/>
      <c r="F1982" s="575"/>
      <c r="G1982" s="575"/>
      <c r="H1982" s="576"/>
      <c r="I1982" s="577"/>
      <c r="J1982" s="146"/>
      <c r="K1982" s="2"/>
      <c r="L1982" s="432"/>
      <c r="M1982" s="432"/>
      <c r="N1982" s="432"/>
      <c r="O1982" s="432"/>
      <c r="P1982" s="432"/>
      <c r="Q1982" s="432"/>
      <c r="R1982" s="432"/>
      <c r="S1982" s="432"/>
      <c r="T1982" s="432"/>
      <c r="U1982" s="432"/>
      <c r="V1982" s="432"/>
      <c r="W1982" s="432"/>
      <c r="X1982" s="432"/>
      <c r="Y1982" s="432"/>
      <c r="Z1982" s="432"/>
    </row>
    <row r="1983">
      <c r="A1983" s="572"/>
      <c r="B1983" s="573"/>
      <c r="C1983" s="574"/>
      <c r="D1983" s="578"/>
      <c r="E1983" s="578"/>
      <c r="F1983" s="578"/>
      <c r="G1983" s="578"/>
      <c r="H1983" s="576"/>
      <c r="I1983" s="577"/>
      <c r="J1983" s="146"/>
      <c r="K1983" s="2"/>
      <c r="L1983" s="432"/>
      <c r="M1983" s="432"/>
      <c r="N1983" s="432"/>
      <c r="O1983" s="432"/>
      <c r="P1983" s="432"/>
      <c r="Q1983" s="432"/>
      <c r="R1983" s="432"/>
      <c r="S1983" s="432"/>
      <c r="T1983" s="432"/>
      <c r="U1983" s="432"/>
      <c r="V1983" s="432"/>
      <c r="W1983" s="432"/>
      <c r="X1983" s="432"/>
      <c r="Y1983" s="432"/>
      <c r="Z1983" s="432"/>
    </row>
    <row r="1984">
      <c r="A1984" s="572"/>
      <c r="B1984" s="573"/>
      <c r="C1984" s="574"/>
      <c r="D1984" s="575"/>
      <c r="E1984" s="575"/>
      <c r="F1984" s="575"/>
      <c r="G1984" s="575"/>
      <c r="H1984" s="576"/>
      <c r="I1984" s="577"/>
      <c r="J1984" s="146"/>
      <c r="K1984" s="2"/>
      <c r="L1984" s="432"/>
      <c r="M1984" s="432"/>
      <c r="N1984" s="432"/>
      <c r="O1984" s="432"/>
      <c r="P1984" s="432"/>
      <c r="Q1984" s="432"/>
      <c r="R1984" s="432"/>
      <c r="S1984" s="432"/>
      <c r="T1984" s="432"/>
      <c r="U1984" s="432"/>
      <c r="V1984" s="432"/>
      <c r="W1984" s="432"/>
      <c r="X1984" s="432"/>
      <c r="Y1984" s="432"/>
      <c r="Z1984" s="432"/>
    </row>
    <row r="1985">
      <c r="A1985" s="572"/>
      <c r="B1985" s="573"/>
      <c r="C1985" s="574"/>
      <c r="D1985" s="578"/>
      <c r="E1985" s="578"/>
      <c r="F1985" s="578"/>
      <c r="G1985" s="578"/>
      <c r="H1985" s="576"/>
      <c r="I1985" s="577"/>
      <c r="J1985" s="146"/>
      <c r="K1985" s="2"/>
      <c r="L1985" s="432"/>
      <c r="M1985" s="432"/>
      <c r="N1985" s="432"/>
      <c r="O1985" s="432"/>
      <c r="P1985" s="432"/>
      <c r="Q1985" s="432"/>
      <c r="R1985" s="432"/>
      <c r="S1985" s="432"/>
      <c r="T1985" s="432"/>
      <c r="U1985" s="432"/>
      <c r="V1985" s="432"/>
      <c r="W1985" s="432"/>
      <c r="X1985" s="432"/>
      <c r="Y1985" s="432"/>
      <c r="Z1985" s="432"/>
    </row>
    <row r="1986">
      <c r="A1986" s="572"/>
      <c r="B1986" s="573"/>
      <c r="C1986" s="574"/>
      <c r="D1986" s="575"/>
      <c r="E1986" s="575"/>
      <c r="F1986" s="575"/>
      <c r="G1986" s="575"/>
      <c r="H1986" s="576"/>
      <c r="I1986" s="577"/>
      <c r="J1986" s="146"/>
      <c r="K1986" s="2"/>
      <c r="L1986" s="432"/>
      <c r="M1986" s="432"/>
      <c r="N1986" s="432"/>
      <c r="O1986" s="432"/>
      <c r="P1986" s="432"/>
      <c r="Q1986" s="432"/>
      <c r="R1986" s="432"/>
      <c r="S1986" s="432"/>
      <c r="T1986" s="432"/>
      <c r="U1986" s="432"/>
      <c r="V1986" s="432"/>
      <c r="W1986" s="432"/>
      <c r="X1986" s="432"/>
      <c r="Y1986" s="432"/>
      <c r="Z1986" s="432"/>
    </row>
    <row r="1987">
      <c r="A1987" s="572"/>
      <c r="B1987" s="573"/>
      <c r="C1987" s="574"/>
      <c r="D1987" s="578"/>
      <c r="E1987" s="578"/>
      <c r="F1987" s="578"/>
      <c r="G1987" s="578"/>
      <c r="H1987" s="576"/>
      <c r="I1987" s="577"/>
      <c r="J1987" s="146"/>
      <c r="K1987" s="2"/>
      <c r="L1987" s="432"/>
      <c r="M1987" s="432"/>
      <c r="N1987" s="432"/>
      <c r="O1987" s="432"/>
      <c r="P1987" s="432"/>
      <c r="Q1987" s="432"/>
      <c r="R1987" s="432"/>
      <c r="S1987" s="432"/>
      <c r="T1987" s="432"/>
      <c r="U1987" s="432"/>
      <c r="V1987" s="432"/>
      <c r="W1987" s="432"/>
      <c r="X1987" s="432"/>
      <c r="Y1987" s="432"/>
      <c r="Z1987" s="432"/>
    </row>
    <row r="1988">
      <c r="A1988" s="572"/>
      <c r="B1988" s="573"/>
      <c r="C1988" s="574"/>
      <c r="D1988" s="575"/>
      <c r="E1988" s="575"/>
      <c r="F1988" s="575"/>
      <c r="G1988" s="575"/>
      <c r="H1988" s="576"/>
      <c r="I1988" s="577"/>
      <c r="J1988" s="146"/>
      <c r="K1988" s="2"/>
      <c r="L1988" s="432"/>
      <c r="M1988" s="432"/>
      <c r="N1988" s="432"/>
      <c r="O1988" s="432"/>
      <c r="P1988" s="432"/>
      <c r="Q1988" s="432"/>
      <c r="R1988" s="432"/>
      <c r="S1988" s="432"/>
      <c r="T1988" s="432"/>
      <c r="U1988" s="432"/>
      <c r="V1988" s="432"/>
      <c r="W1988" s="432"/>
      <c r="X1988" s="432"/>
      <c r="Y1988" s="432"/>
      <c r="Z1988" s="432"/>
    </row>
    <row r="1989">
      <c r="A1989" s="572"/>
      <c r="B1989" s="573"/>
      <c r="C1989" s="574"/>
      <c r="D1989" s="578"/>
      <c r="E1989" s="578"/>
      <c r="F1989" s="578"/>
      <c r="G1989" s="578"/>
      <c r="H1989" s="576"/>
      <c r="I1989" s="577"/>
      <c r="J1989" s="146"/>
      <c r="K1989" s="2"/>
      <c r="L1989" s="432"/>
      <c r="M1989" s="432"/>
      <c r="N1989" s="432"/>
      <c r="O1989" s="432"/>
      <c r="P1989" s="432"/>
      <c r="Q1989" s="432"/>
      <c r="R1989" s="432"/>
      <c r="S1989" s="432"/>
      <c r="T1989" s="432"/>
      <c r="U1989" s="432"/>
      <c r="V1989" s="432"/>
      <c r="W1989" s="432"/>
      <c r="X1989" s="432"/>
      <c r="Y1989" s="432"/>
      <c r="Z1989" s="432"/>
    </row>
    <row r="1990">
      <c r="A1990" s="572"/>
      <c r="B1990" s="573"/>
      <c r="C1990" s="574"/>
      <c r="D1990" s="575"/>
      <c r="E1990" s="575"/>
      <c r="F1990" s="575"/>
      <c r="G1990" s="575"/>
      <c r="H1990" s="576"/>
      <c r="I1990" s="577"/>
      <c r="J1990" s="146"/>
      <c r="K1990" s="2"/>
      <c r="L1990" s="432"/>
      <c r="M1990" s="432"/>
      <c r="N1990" s="432"/>
      <c r="O1990" s="432"/>
      <c r="P1990" s="432"/>
      <c r="Q1990" s="432"/>
      <c r="R1990" s="432"/>
      <c r="S1990" s="432"/>
      <c r="T1990" s="432"/>
      <c r="U1990" s="432"/>
      <c r="V1990" s="432"/>
      <c r="W1990" s="432"/>
      <c r="X1990" s="432"/>
      <c r="Y1990" s="432"/>
      <c r="Z1990" s="432"/>
    </row>
    <row r="1991">
      <c r="A1991" s="572"/>
      <c r="B1991" s="573"/>
      <c r="C1991" s="574"/>
      <c r="D1991" s="578"/>
      <c r="E1991" s="578"/>
      <c r="F1991" s="578"/>
      <c r="G1991" s="578"/>
      <c r="H1991" s="576"/>
      <c r="I1991" s="577"/>
      <c r="J1991" s="146"/>
      <c r="K1991" s="2"/>
      <c r="L1991" s="432"/>
      <c r="M1991" s="432"/>
      <c r="N1991" s="432"/>
      <c r="O1991" s="432"/>
      <c r="P1991" s="432"/>
      <c r="Q1991" s="432"/>
      <c r="R1991" s="432"/>
      <c r="S1991" s="432"/>
      <c r="T1991" s="432"/>
      <c r="U1991" s="432"/>
      <c r="V1991" s="432"/>
      <c r="W1991" s="432"/>
      <c r="X1991" s="432"/>
      <c r="Y1991" s="432"/>
      <c r="Z1991" s="432"/>
    </row>
    <row r="1992">
      <c r="A1992" s="572"/>
      <c r="B1992" s="573"/>
      <c r="C1992" s="574"/>
      <c r="D1992" s="575"/>
      <c r="E1992" s="575"/>
      <c r="F1992" s="575"/>
      <c r="G1992" s="575"/>
      <c r="H1992" s="576"/>
      <c r="I1992" s="577"/>
      <c r="J1992" s="146"/>
      <c r="K1992" s="2"/>
      <c r="L1992" s="432"/>
      <c r="M1992" s="432"/>
      <c r="N1992" s="432"/>
      <c r="O1992" s="432"/>
      <c r="P1992" s="432"/>
      <c r="Q1992" s="432"/>
      <c r="R1992" s="432"/>
      <c r="S1992" s="432"/>
      <c r="T1992" s="432"/>
      <c r="U1992" s="432"/>
      <c r="V1992" s="432"/>
      <c r="W1992" s="432"/>
      <c r="X1992" s="432"/>
      <c r="Y1992" s="432"/>
      <c r="Z1992" s="432"/>
    </row>
    <row r="1993">
      <c r="A1993" s="572"/>
      <c r="B1993" s="573"/>
      <c r="C1993" s="574"/>
      <c r="D1993" s="578"/>
      <c r="E1993" s="578"/>
      <c r="F1993" s="578"/>
      <c r="G1993" s="578"/>
      <c r="H1993" s="576"/>
      <c r="I1993" s="577"/>
      <c r="J1993" s="146"/>
      <c r="K1993" s="2"/>
      <c r="L1993" s="432"/>
      <c r="M1993" s="432"/>
      <c r="N1993" s="432"/>
      <c r="O1993" s="432"/>
      <c r="P1993" s="432"/>
      <c r="Q1993" s="432"/>
      <c r="R1993" s="432"/>
      <c r="S1993" s="432"/>
      <c r="T1993" s="432"/>
      <c r="U1993" s="432"/>
      <c r="V1993" s="432"/>
      <c r="W1993" s="432"/>
      <c r="X1993" s="432"/>
      <c r="Y1993" s="432"/>
      <c r="Z1993" s="432"/>
    </row>
    <row r="1994">
      <c r="A1994" s="572"/>
      <c r="B1994" s="573"/>
      <c r="C1994" s="574"/>
      <c r="D1994" s="575"/>
      <c r="E1994" s="575"/>
      <c r="F1994" s="575"/>
      <c r="G1994" s="575"/>
      <c r="H1994" s="576"/>
      <c r="I1994" s="577"/>
      <c r="J1994" s="146"/>
      <c r="K1994" s="2"/>
      <c r="L1994" s="432"/>
      <c r="M1994" s="432"/>
      <c r="N1994" s="432"/>
      <c r="O1994" s="432"/>
      <c r="P1994" s="432"/>
      <c r="Q1994" s="432"/>
      <c r="R1994" s="432"/>
      <c r="S1994" s="432"/>
      <c r="T1994" s="432"/>
      <c r="U1994" s="432"/>
      <c r="V1994" s="432"/>
      <c r="W1994" s="432"/>
      <c r="X1994" s="432"/>
      <c r="Y1994" s="432"/>
      <c r="Z1994" s="432"/>
    </row>
    <row r="1995">
      <c r="A1995" s="572"/>
      <c r="B1995" s="573"/>
      <c r="C1995" s="574"/>
      <c r="D1995" s="578"/>
      <c r="E1995" s="578"/>
      <c r="F1995" s="578"/>
      <c r="G1995" s="578"/>
      <c r="H1995" s="576"/>
      <c r="I1995" s="577"/>
      <c r="J1995" s="146"/>
      <c r="K1995" s="2"/>
      <c r="L1995" s="432"/>
      <c r="M1995" s="432"/>
      <c r="N1995" s="432"/>
      <c r="O1995" s="432"/>
      <c r="P1995" s="432"/>
      <c r="Q1995" s="432"/>
      <c r="R1995" s="432"/>
      <c r="S1995" s="432"/>
      <c r="T1995" s="432"/>
      <c r="U1995" s="432"/>
      <c r="V1995" s="432"/>
      <c r="W1995" s="432"/>
      <c r="X1995" s="432"/>
      <c r="Y1995" s="432"/>
      <c r="Z1995" s="432"/>
    </row>
    <row r="1996">
      <c r="A1996" s="572"/>
      <c r="B1996" s="573"/>
      <c r="C1996" s="574"/>
      <c r="D1996" s="575"/>
      <c r="E1996" s="575"/>
      <c r="F1996" s="575"/>
      <c r="G1996" s="575"/>
      <c r="H1996" s="576"/>
      <c r="I1996" s="577"/>
      <c r="J1996" s="146"/>
      <c r="K1996" s="2"/>
      <c r="L1996" s="432"/>
      <c r="M1996" s="432"/>
      <c r="N1996" s="432"/>
      <c r="O1996" s="432"/>
      <c r="P1996" s="432"/>
      <c r="Q1996" s="432"/>
      <c r="R1996" s="432"/>
      <c r="S1996" s="432"/>
      <c r="T1996" s="432"/>
      <c r="U1996" s="432"/>
      <c r="V1996" s="432"/>
      <c r="W1996" s="432"/>
      <c r="X1996" s="432"/>
      <c r="Y1996" s="432"/>
      <c r="Z1996" s="432"/>
    </row>
    <row r="1997">
      <c r="A1997" s="572"/>
      <c r="B1997" s="573"/>
      <c r="C1997" s="574"/>
      <c r="D1997" s="578"/>
      <c r="E1997" s="578"/>
      <c r="F1997" s="578"/>
      <c r="G1997" s="578"/>
      <c r="H1997" s="576"/>
      <c r="I1997" s="577"/>
      <c r="J1997" s="146"/>
      <c r="K1997" s="2"/>
      <c r="L1997" s="432"/>
      <c r="M1997" s="432"/>
      <c r="N1997" s="432"/>
      <c r="O1997" s="432"/>
      <c r="P1997" s="432"/>
      <c r="Q1997" s="432"/>
      <c r="R1997" s="432"/>
      <c r="S1997" s="432"/>
      <c r="T1997" s="432"/>
      <c r="U1997" s="432"/>
      <c r="V1997" s="432"/>
      <c r="W1997" s="432"/>
      <c r="X1997" s="432"/>
      <c r="Y1997" s="432"/>
      <c r="Z1997" s="432"/>
    </row>
    <row r="1998">
      <c r="A1998" s="572"/>
      <c r="B1998" s="573"/>
      <c r="C1998" s="574"/>
      <c r="D1998" s="575"/>
      <c r="E1998" s="575"/>
      <c r="F1998" s="575"/>
      <c r="G1998" s="575"/>
      <c r="H1998" s="576"/>
      <c r="I1998" s="577"/>
      <c r="J1998" s="146"/>
      <c r="K1998" s="2"/>
      <c r="L1998" s="432"/>
      <c r="M1998" s="432"/>
      <c r="N1998" s="432"/>
      <c r="O1998" s="432"/>
      <c r="P1998" s="432"/>
      <c r="Q1998" s="432"/>
      <c r="R1998" s="432"/>
      <c r="S1998" s="432"/>
      <c r="T1998" s="432"/>
      <c r="U1998" s="432"/>
      <c r="V1998" s="432"/>
      <c r="W1998" s="432"/>
      <c r="X1998" s="432"/>
      <c r="Y1998" s="432"/>
      <c r="Z1998" s="432"/>
    </row>
    <row r="1999">
      <c r="A1999" s="572"/>
      <c r="B1999" s="573"/>
      <c r="C1999" s="574"/>
      <c r="D1999" s="578"/>
      <c r="E1999" s="578"/>
      <c r="F1999" s="578"/>
      <c r="G1999" s="578"/>
      <c r="H1999" s="576"/>
      <c r="I1999" s="577"/>
      <c r="J1999" s="146"/>
      <c r="K1999" s="2"/>
      <c r="L1999" s="432"/>
      <c r="M1999" s="432"/>
      <c r="N1999" s="432"/>
      <c r="O1999" s="432"/>
      <c r="P1999" s="432"/>
      <c r="Q1999" s="432"/>
      <c r="R1999" s="432"/>
      <c r="S1999" s="432"/>
      <c r="T1999" s="432"/>
      <c r="U1999" s="432"/>
      <c r="V1999" s="432"/>
      <c r="W1999" s="432"/>
      <c r="X1999" s="432"/>
      <c r="Y1999" s="432"/>
      <c r="Z1999" s="432"/>
    </row>
    <row r="2000">
      <c r="A2000" s="572"/>
      <c r="B2000" s="573"/>
      <c r="C2000" s="574"/>
      <c r="D2000" s="575"/>
      <c r="E2000" s="575"/>
      <c r="F2000" s="575"/>
      <c r="G2000" s="575"/>
      <c r="H2000" s="576"/>
      <c r="I2000" s="577"/>
      <c r="J2000" s="146"/>
      <c r="K2000" s="2"/>
      <c r="L2000" s="432"/>
      <c r="M2000" s="432"/>
      <c r="N2000" s="432"/>
      <c r="O2000" s="432"/>
      <c r="P2000" s="432"/>
      <c r="Q2000" s="432"/>
      <c r="R2000" s="432"/>
      <c r="S2000" s="432"/>
      <c r="T2000" s="432"/>
      <c r="U2000" s="432"/>
      <c r="V2000" s="432"/>
      <c r="W2000" s="432"/>
      <c r="X2000" s="432"/>
      <c r="Y2000" s="432"/>
      <c r="Z2000" s="432"/>
    </row>
    <row r="2001">
      <c r="A2001" s="572"/>
      <c r="B2001" s="573"/>
      <c r="C2001" s="574"/>
      <c r="D2001" s="578"/>
      <c r="E2001" s="578"/>
      <c r="F2001" s="578"/>
      <c r="G2001" s="578"/>
      <c r="H2001" s="576"/>
      <c r="I2001" s="577"/>
      <c r="J2001" s="146"/>
      <c r="K2001" s="2"/>
      <c r="L2001" s="432"/>
      <c r="M2001" s="432"/>
      <c r="N2001" s="432"/>
      <c r="O2001" s="432"/>
      <c r="P2001" s="432"/>
      <c r="Q2001" s="432"/>
      <c r="R2001" s="432"/>
      <c r="S2001" s="432"/>
      <c r="T2001" s="432"/>
      <c r="U2001" s="432"/>
      <c r="V2001" s="432"/>
      <c r="W2001" s="432"/>
      <c r="X2001" s="432"/>
      <c r="Y2001" s="432"/>
      <c r="Z2001" s="432"/>
    </row>
    <row r="2002">
      <c r="A2002" s="572"/>
      <c r="B2002" s="573"/>
      <c r="C2002" s="574"/>
      <c r="D2002" s="575"/>
      <c r="E2002" s="575"/>
      <c r="F2002" s="575"/>
      <c r="G2002" s="575"/>
      <c r="H2002" s="576"/>
      <c r="I2002" s="577"/>
      <c r="J2002" s="146"/>
      <c r="K2002" s="2"/>
      <c r="L2002" s="432"/>
      <c r="M2002" s="432"/>
      <c r="N2002" s="432"/>
      <c r="O2002" s="432"/>
      <c r="P2002" s="432"/>
      <c r="Q2002" s="432"/>
      <c r="R2002" s="432"/>
      <c r="S2002" s="432"/>
      <c r="T2002" s="432"/>
      <c r="U2002" s="432"/>
      <c r="V2002" s="432"/>
      <c r="W2002" s="432"/>
      <c r="X2002" s="432"/>
      <c r="Y2002" s="432"/>
      <c r="Z2002" s="432"/>
    </row>
    <row r="2003">
      <c r="A2003" s="572"/>
      <c r="B2003" s="573"/>
      <c r="C2003" s="574"/>
      <c r="D2003" s="578"/>
      <c r="E2003" s="578"/>
      <c r="F2003" s="578"/>
      <c r="G2003" s="578"/>
      <c r="H2003" s="576"/>
      <c r="I2003" s="577"/>
      <c r="J2003" s="146"/>
      <c r="K2003" s="2"/>
      <c r="L2003" s="432"/>
      <c r="M2003" s="432"/>
      <c r="N2003" s="432"/>
      <c r="O2003" s="432"/>
      <c r="P2003" s="432"/>
      <c r="Q2003" s="432"/>
      <c r="R2003" s="432"/>
      <c r="S2003" s="432"/>
      <c r="T2003" s="432"/>
      <c r="U2003" s="432"/>
      <c r="V2003" s="432"/>
      <c r="W2003" s="432"/>
      <c r="X2003" s="432"/>
      <c r="Y2003" s="432"/>
      <c r="Z2003" s="432"/>
    </row>
    <row r="2004">
      <c r="A2004" s="572"/>
      <c r="B2004" s="573"/>
      <c r="C2004" s="574"/>
      <c r="D2004" s="575"/>
      <c r="E2004" s="575"/>
      <c r="F2004" s="575"/>
      <c r="G2004" s="575"/>
      <c r="H2004" s="576"/>
      <c r="I2004" s="577"/>
      <c r="J2004" s="146"/>
      <c r="K2004" s="2"/>
      <c r="L2004" s="432"/>
      <c r="M2004" s="432"/>
      <c r="N2004" s="432"/>
      <c r="O2004" s="432"/>
      <c r="P2004" s="432"/>
      <c r="Q2004" s="432"/>
      <c r="R2004" s="432"/>
      <c r="S2004" s="432"/>
      <c r="T2004" s="432"/>
      <c r="U2004" s="432"/>
      <c r="V2004" s="432"/>
      <c r="W2004" s="432"/>
      <c r="X2004" s="432"/>
      <c r="Y2004" s="432"/>
      <c r="Z2004" s="432"/>
    </row>
    <row r="2005">
      <c r="A2005" s="572"/>
      <c r="B2005" s="573"/>
      <c r="C2005" s="574"/>
      <c r="D2005" s="578"/>
      <c r="E2005" s="578"/>
      <c r="F2005" s="578"/>
      <c r="G2005" s="578"/>
      <c r="H2005" s="576"/>
      <c r="I2005" s="577"/>
      <c r="J2005" s="146"/>
      <c r="K2005" s="2"/>
      <c r="L2005" s="432"/>
      <c r="M2005" s="432"/>
      <c r="N2005" s="432"/>
      <c r="O2005" s="432"/>
      <c r="P2005" s="432"/>
      <c r="Q2005" s="432"/>
      <c r="R2005" s="432"/>
      <c r="S2005" s="432"/>
      <c r="T2005" s="432"/>
      <c r="U2005" s="432"/>
      <c r="V2005" s="432"/>
      <c r="W2005" s="432"/>
      <c r="X2005" s="432"/>
      <c r="Y2005" s="432"/>
      <c r="Z2005" s="432"/>
    </row>
    <row r="2006">
      <c r="A2006" s="572"/>
      <c r="B2006" s="573"/>
      <c r="C2006" s="574"/>
      <c r="D2006" s="575"/>
      <c r="E2006" s="575"/>
      <c r="F2006" s="575"/>
      <c r="G2006" s="575"/>
      <c r="H2006" s="576"/>
      <c r="I2006" s="577"/>
      <c r="J2006" s="146"/>
      <c r="K2006" s="2"/>
      <c r="L2006" s="432"/>
      <c r="M2006" s="432"/>
      <c r="N2006" s="432"/>
      <c r="O2006" s="432"/>
      <c r="P2006" s="432"/>
      <c r="Q2006" s="432"/>
      <c r="R2006" s="432"/>
      <c r="S2006" s="432"/>
      <c r="T2006" s="432"/>
      <c r="U2006" s="432"/>
      <c r="V2006" s="432"/>
      <c r="W2006" s="432"/>
      <c r="X2006" s="432"/>
      <c r="Y2006" s="432"/>
      <c r="Z2006" s="432"/>
    </row>
    <row r="2007">
      <c r="A2007" s="572"/>
      <c r="B2007" s="573"/>
      <c r="C2007" s="574"/>
      <c r="D2007" s="578"/>
      <c r="E2007" s="578"/>
      <c r="F2007" s="578"/>
      <c r="G2007" s="578"/>
      <c r="H2007" s="576"/>
      <c r="I2007" s="577"/>
      <c r="J2007" s="146"/>
      <c r="K2007" s="2"/>
      <c r="L2007" s="432"/>
      <c r="M2007" s="432"/>
      <c r="N2007" s="432"/>
      <c r="O2007" s="432"/>
      <c r="P2007" s="432"/>
      <c r="Q2007" s="432"/>
      <c r="R2007" s="432"/>
      <c r="S2007" s="432"/>
      <c r="T2007" s="432"/>
      <c r="U2007" s="432"/>
      <c r="V2007" s="432"/>
      <c r="W2007" s="432"/>
      <c r="X2007" s="432"/>
      <c r="Y2007" s="432"/>
      <c r="Z2007" s="432"/>
    </row>
    <row r="2008">
      <c r="A2008" s="572"/>
      <c r="B2008" s="573"/>
      <c r="C2008" s="574"/>
      <c r="D2008" s="575"/>
      <c r="E2008" s="575"/>
      <c r="F2008" s="575"/>
      <c r="G2008" s="575"/>
      <c r="H2008" s="576"/>
      <c r="I2008" s="577"/>
      <c r="J2008" s="146"/>
      <c r="K2008" s="2"/>
      <c r="L2008" s="432"/>
      <c r="M2008" s="432"/>
      <c r="N2008" s="432"/>
      <c r="O2008" s="432"/>
      <c r="P2008" s="432"/>
      <c r="Q2008" s="432"/>
      <c r="R2008" s="432"/>
      <c r="S2008" s="432"/>
      <c r="T2008" s="432"/>
      <c r="U2008" s="432"/>
      <c r="V2008" s="432"/>
      <c r="W2008" s="432"/>
      <c r="X2008" s="432"/>
      <c r="Y2008" s="432"/>
      <c r="Z2008" s="432"/>
    </row>
    <row r="2009">
      <c r="A2009" s="572"/>
      <c r="B2009" s="573"/>
      <c r="C2009" s="574"/>
      <c r="D2009" s="578"/>
      <c r="E2009" s="578"/>
      <c r="F2009" s="578"/>
      <c r="G2009" s="578"/>
      <c r="H2009" s="576"/>
      <c r="I2009" s="577"/>
      <c r="J2009" s="146"/>
      <c r="K2009" s="2"/>
      <c r="L2009" s="432"/>
      <c r="M2009" s="432"/>
      <c r="N2009" s="432"/>
      <c r="O2009" s="432"/>
      <c r="P2009" s="432"/>
      <c r="Q2009" s="432"/>
      <c r="R2009" s="432"/>
      <c r="S2009" s="432"/>
      <c r="T2009" s="432"/>
      <c r="U2009" s="432"/>
      <c r="V2009" s="432"/>
      <c r="W2009" s="432"/>
      <c r="X2009" s="432"/>
      <c r="Y2009" s="432"/>
      <c r="Z2009" s="432"/>
    </row>
    <row r="2010">
      <c r="A2010" s="572"/>
      <c r="B2010" s="573"/>
      <c r="C2010" s="574"/>
      <c r="D2010" s="575"/>
      <c r="E2010" s="575"/>
      <c r="F2010" s="575"/>
      <c r="G2010" s="575"/>
      <c r="H2010" s="576"/>
      <c r="I2010" s="577"/>
      <c r="J2010" s="146"/>
      <c r="K2010" s="2"/>
      <c r="L2010" s="432"/>
      <c r="M2010" s="432"/>
      <c r="N2010" s="432"/>
      <c r="O2010" s="432"/>
      <c r="P2010" s="432"/>
      <c r="Q2010" s="432"/>
      <c r="R2010" s="432"/>
      <c r="S2010" s="432"/>
      <c r="T2010" s="432"/>
      <c r="U2010" s="432"/>
      <c r="V2010" s="432"/>
      <c r="W2010" s="432"/>
      <c r="X2010" s="432"/>
      <c r="Y2010" s="432"/>
      <c r="Z2010" s="432"/>
    </row>
    <row r="2011">
      <c r="A2011" s="572"/>
      <c r="B2011" s="573"/>
      <c r="C2011" s="574"/>
      <c r="D2011" s="578"/>
      <c r="E2011" s="578"/>
      <c r="F2011" s="578"/>
      <c r="G2011" s="578"/>
      <c r="H2011" s="576"/>
      <c r="I2011" s="577"/>
      <c r="J2011" s="146"/>
      <c r="K2011" s="2"/>
      <c r="L2011" s="432"/>
      <c r="M2011" s="432"/>
      <c r="N2011" s="432"/>
      <c r="O2011" s="432"/>
      <c r="P2011" s="432"/>
      <c r="Q2011" s="432"/>
      <c r="R2011" s="432"/>
      <c r="S2011" s="432"/>
      <c r="T2011" s="432"/>
      <c r="U2011" s="432"/>
      <c r="V2011" s="432"/>
      <c r="W2011" s="432"/>
      <c r="X2011" s="432"/>
      <c r="Y2011" s="432"/>
      <c r="Z2011" s="432"/>
    </row>
    <row r="2012">
      <c r="A2012" s="572"/>
      <c r="B2012" s="573"/>
      <c r="C2012" s="574"/>
      <c r="D2012" s="575"/>
      <c r="E2012" s="575"/>
      <c r="F2012" s="575"/>
      <c r="G2012" s="575"/>
      <c r="H2012" s="576"/>
      <c r="I2012" s="577"/>
      <c r="J2012" s="146"/>
      <c r="K2012" s="2"/>
      <c r="L2012" s="432"/>
      <c r="M2012" s="432"/>
      <c r="N2012" s="432"/>
      <c r="O2012" s="432"/>
      <c r="P2012" s="432"/>
      <c r="Q2012" s="432"/>
      <c r="R2012" s="432"/>
      <c r="S2012" s="432"/>
      <c r="T2012" s="432"/>
      <c r="U2012" s="432"/>
      <c r="V2012" s="432"/>
      <c r="W2012" s="432"/>
      <c r="X2012" s="432"/>
      <c r="Y2012" s="432"/>
      <c r="Z2012" s="432"/>
    </row>
    <row r="2013">
      <c r="A2013" s="572"/>
      <c r="B2013" s="573"/>
      <c r="C2013" s="574"/>
      <c r="D2013" s="578"/>
      <c r="E2013" s="578"/>
      <c r="F2013" s="578"/>
      <c r="G2013" s="578"/>
      <c r="H2013" s="576"/>
      <c r="I2013" s="577"/>
      <c r="J2013" s="146"/>
      <c r="K2013" s="2"/>
      <c r="L2013" s="432"/>
      <c r="M2013" s="432"/>
      <c r="N2013" s="432"/>
      <c r="O2013" s="432"/>
      <c r="P2013" s="432"/>
      <c r="Q2013" s="432"/>
      <c r="R2013" s="432"/>
      <c r="S2013" s="432"/>
      <c r="T2013" s="432"/>
      <c r="U2013" s="432"/>
      <c r="V2013" s="432"/>
      <c r="W2013" s="432"/>
      <c r="X2013" s="432"/>
      <c r="Y2013" s="432"/>
      <c r="Z2013" s="432"/>
    </row>
    <row r="2014">
      <c r="A2014" s="572"/>
      <c r="B2014" s="573"/>
      <c r="C2014" s="574"/>
      <c r="D2014" s="575"/>
      <c r="E2014" s="575"/>
      <c r="F2014" s="575"/>
      <c r="G2014" s="575"/>
      <c r="H2014" s="576"/>
      <c r="I2014" s="577"/>
      <c r="J2014" s="146"/>
      <c r="K2014" s="2"/>
      <c r="L2014" s="432"/>
      <c r="M2014" s="432"/>
      <c r="N2014" s="432"/>
      <c r="O2014" s="432"/>
      <c r="P2014" s="432"/>
      <c r="Q2014" s="432"/>
      <c r="R2014" s="432"/>
      <c r="S2014" s="432"/>
      <c r="T2014" s="432"/>
      <c r="U2014" s="432"/>
      <c r="V2014" s="432"/>
      <c r="W2014" s="432"/>
      <c r="X2014" s="432"/>
      <c r="Y2014" s="432"/>
      <c r="Z2014" s="432"/>
    </row>
    <row r="2015">
      <c r="A2015" s="572"/>
      <c r="B2015" s="573"/>
      <c r="C2015" s="574"/>
      <c r="D2015" s="578"/>
      <c r="E2015" s="578"/>
      <c r="F2015" s="578"/>
      <c r="G2015" s="578"/>
      <c r="H2015" s="576"/>
      <c r="I2015" s="577"/>
      <c r="J2015" s="146"/>
      <c r="K2015" s="2"/>
      <c r="L2015" s="432"/>
      <c r="M2015" s="432"/>
      <c r="N2015" s="432"/>
      <c r="O2015" s="432"/>
      <c r="P2015" s="432"/>
      <c r="Q2015" s="432"/>
      <c r="R2015" s="432"/>
      <c r="S2015" s="432"/>
      <c r="T2015" s="432"/>
      <c r="U2015" s="432"/>
      <c r="V2015" s="432"/>
      <c r="W2015" s="432"/>
      <c r="X2015" s="432"/>
      <c r="Y2015" s="432"/>
      <c r="Z2015" s="432"/>
    </row>
    <row r="2016">
      <c r="A2016" s="572"/>
      <c r="B2016" s="573"/>
      <c r="C2016" s="574"/>
      <c r="D2016" s="575"/>
      <c r="E2016" s="575"/>
      <c r="F2016" s="575"/>
      <c r="G2016" s="575"/>
      <c r="H2016" s="576"/>
      <c r="I2016" s="577"/>
      <c r="J2016" s="146"/>
      <c r="K2016" s="2"/>
      <c r="L2016" s="432"/>
      <c r="M2016" s="432"/>
      <c r="N2016" s="432"/>
      <c r="O2016" s="432"/>
      <c r="P2016" s="432"/>
      <c r="Q2016" s="432"/>
      <c r="R2016" s="432"/>
      <c r="S2016" s="432"/>
      <c r="T2016" s="432"/>
      <c r="U2016" s="432"/>
      <c r="V2016" s="432"/>
      <c r="W2016" s="432"/>
      <c r="X2016" s="432"/>
      <c r="Y2016" s="432"/>
      <c r="Z2016" s="432"/>
    </row>
    <row r="2017">
      <c r="A2017" s="572"/>
      <c r="B2017" s="573"/>
      <c r="C2017" s="574"/>
      <c r="D2017" s="578"/>
      <c r="E2017" s="578"/>
      <c r="F2017" s="578"/>
      <c r="G2017" s="578"/>
      <c r="H2017" s="576"/>
      <c r="I2017" s="577"/>
      <c r="J2017" s="146"/>
      <c r="K2017" s="2"/>
      <c r="L2017" s="432"/>
      <c r="M2017" s="432"/>
      <c r="N2017" s="432"/>
      <c r="O2017" s="432"/>
      <c r="P2017" s="432"/>
      <c r="Q2017" s="432"/>
      <c r="R2017" s="432"/>
      <c r="S2017" s="432"/>
      <c r="T2017" s="432"/>
      <c r="U2017" s="432"/>
      <c r="V2017" s="432"/>
      <c r="W2017" s="432"/>
      <c r="X2017" s="432"/>
      <c r="Y2017" s="432"/>
      <c r="Z2017" s="432"/>
    </row>
    <row r="2018">
      <c r="A2018" s="572"/>
      <c r="B2018" s="573"/>
      <c r="C2018" s="574"/>
      <c r="D2018" s="575"/>
      <c r="E2018" s="575"/>
      <c r="F2018" s="575"/>
      <c r="G2018" s="575"/>
      <c r="H2018" s="576"/>
      <c r="I2018" s="577"/>
      <c r="J2018" s="146"/>
      <c r="K2018" s="2"/>
      <c r="L2018" s="432"/>
      <c r="M2018" s="432"/>
      <c r="N2018" s="432"/>
      <c r="O2018" s="432"/>
      <c r="P2018" s="432"/>
      <c r="Q2018" s="432"/>
      <c r="R2018" s="432"/>
      <c r="S2018" s="432"/>
      <c r="T2018" s="432"/>
      <c r="U2018" s="432"/>
      <c r="V2018" s="432"/>
      <c r="W2018" s="432"/>
      <c r="X2018" s="432"/>
      <c r="Y2018" s="432"/>
      <c r="Z2018" s="432"/>
    </row>
    <row r="2019">
      <c r="A2019" s="572"/>
      <c r="B2019" s="573"/>
      <c r="C2019" s="574"/>
      <c r="D2019" s="578"/>
      <c r="E2019" s="578"/>
      <c r="F2019" s="578"/>
      <c r="G2019" s="578"/>
      <c r="H2019" s="576"/>
      <c r="I2019" s="577"/>
      <c r="J2019" s="146"/>
      <c r="K2019" s="2"/>
      <c r="L2019" s="432"/>
      <c r="M2019" s="432"/>
      <c r="N2019" s="432"/>
      <c r="O2019" s="432"/>
      <c r="P2019" s="432"/>
      <c r="Q2019" s="432"/>
      <c r="R2019" s="432"/>
      <c r="S2019" s="432"/>
      <c r="T2019" s="432"/>
      <c r="U2019" s="432"/>
      <c r="V2019" s="432"/>
      <c r="W2019" s="432"/>
      <c r="X2019" s="432"/>
      <c r="Y2019" s="432"/>
      <c r="Z2019" s="432"/>
    </row>
    <row r="2020">
      <c r="A2020" s="572"/>
      <c r="B2020" s="573"/>
      <c r="C2020" s="574"/>
      <c r="D2020" s="575"/>
      <c r="E2020" s="575"/>
      <c r="F2020" s="575"/>
      <c r="G2020" s="575"/>
      <c r="H2020" s="576"/>
      <c r="I2020" s="577"/>
      <c r="J2020" s="146"/>
      <c r="K2020" s="2"/>
      <c r="L2020" s="432"/>
      <c r="M2020" s="432"/>
      <c r="N2020" s="432"/>
      <c r="O2020" s="432"/>
      <c r="P2020" s="432"/>
      <c r="Q2020" s="432"/>
      <c r="R2020" s="432"/>
      <c r="S2020" s="432"/>
      <c r="T2020" s="432"/>
      <c r="U2020" s="432"/>
      <c r="V2020" s="432"/>
      <c r="W2020" s="432"/>
      <c r="X2020" s="432"/>
      <c r="Y2020" s="432"/>
      <c r="Z2020" s="432"/>
    </row>
    <row r="2021">
      <c r="A2021" s="572"/>
      <c r="B2021" s="573"/>
      <c r="C2021" s="574"/>
      <c r="D2021" s="578"/>
      <c r="E2021" s="578"/>
      <c r="F2021" s="578"/>
      <c r="G2021" s="578"/>
      <c r="H2021" s="576"/>
      <c r="I2021" s="577"/>
      <c r="J2021" s="146"/>
      <c r="K2021" s="2"/>
      <c r="L2021" s="432"/>
      <c r="M2021" s="432"/>
      <c r="N2021" s="432"/>
      <c r="O2021" s="432"/>
      <c r="P2021" s="432"/>
      <c r="Q2021" s="432"/>
      <c r="R2021" s="432"/>
      <c r="S2021" s="432"/>
      <c r="T2021" s="432"/>
      <c r="U2021" s="432"/>
      <c r="V2021" s="432"/>
      <c r="W2021" s="432"/>
      <c r="X2021" s="432"/>
      <c r="Y2021" s="432"/>
      <c r="Z2021" s="432"/>
    </row>
    <row r="2022">
      <c r="A2022" s="572"/>
      <c r="B2022" s="573"/>
      <c r="C2022" s="574"/>
      <c r="D2022" s="575"/>
      <c r="E2022" s="575"/>
      <c r="F2022" s="575"/>
      <c r="G2022" s="575"/>
      <c r="H2022" s="576"/>
      <c r="I2022" s="577"/>
      <c r="J2022" s="146"/>
      <c r="K2022" s="2"/>
      <c r="L2022" s="432"/>
      <c r="M2022" s="432"/>
      <c r="N2022" s="432"/>
      <c r="O2022" s="432"/>
      <c r="P2022" s="432"/>
      <c r="Q2022" s="432"/>
      <c r="R2022" s="432"/>
      <c r="S2022" s="432"/>
      <c r="T2022" s="432"/>
      <c r="U2022" s="432"/>
      <c r="V2022" s="432"/>
      <c r="W2022" s="432"/>
      <c r="X2022" s="432"/>
      <c r="Y2022" s="432"/>
      <c r="Z2022" s="432"/>
    </row>
    <row r="2023">
      <c r="A2023" s="572"/>
      <c r="B2023" s="573"/>
      <c r="C2023" s="574"/>
      <c r="D2023" s="578"/>
      <c r="E2023" s="578"/>
      <c r="F2023" s="578"/>
      <c r="G2023" s="578"/>
      <c r="H2023" s="576"/>
      <c r="I2023" s="577"/>
      <c r="J2023" s="146"/>
      <c r="K2023" s="2"/>
      <c r="L2023" s="432"/>
      <c r="M2023" s="432"/>
      <c r="N2023" s="432"/>
      <c r="O2023" s="432"/>
      <c r="P2023" s="432"/>
      <c r="Q2023" s="432"/>
      <c r="R2023" s="432"/>
      <c r="S2023" s="432"/>
      <c r="T2023" s="432"/>
      <c r="U2023" s="432"/>
      <c r="V2023" s="432"/>
      <c r="W2023" s="432"/>
      <c r="X2023" s="432"/>
      <c r="Y2023" s="432"/>
      <c r="Z2023" s="432"/>
    </row>
    <row r="2024">
      <c r="A2024" s="572"/>
      <c r="B2024" s="573"/>
      <c r="C2024" s="574"/>
      <c r="D2024" s="575"/>
      <c r="E2024" s="575"/>
      <c r="F2024" s="575"/>
      <c r="G2024" s="575"/>
      <c r="H2024" s="576"/>
      <c r="I2024" s="577"/>
      <c r="J2024" s="146"/>
      <c r="K2024" s="2"/>
      <c r="L2024" s="432"/>
      <c r="M2024" s="432"/>
      <c r="N2024" s="432"/>
      <c r="O2024" s="432"/>
      <c r="P2024" s="432"/>
      <c r="Q2024" s="432"/>
      <c r="R2024" s="432"/>
      <c r="S2024" s="432"/>
      <c r="T2024" s="432"/>
      <c r="U2024" s="432"/>
      <c r="V2024" s="432"/>
      <c r="W2024" s="432"/>
      <c r="X2024" s="432"/>
      <c r="Y2024" s="432"/>
      <c r="Z2024" s="432"/>
    </row>
    <row r="2025">
      <c r="A2025" s="572"/>
      <c r="B2025" s="573"/>
      <c r="C2025" s="574"/>
      <c r="D2025" s="578"/>
      <c r="E2025" s="578"/>
      <c r="F2025" s="578"/>
      <c r="G2025" s="578"/>
      <c r="H2025" s="576"/>
      <c r="I2025" s="577"/>
      <c r="J2025" s="146"/>
      <c r="K2025" s="2"/>
      <c r="L2025" s="432"/>
      <c r="M2025" s="432"/>
      <c r="N2025" s="432"/>
      <c r="O2025" s="432"/>
      <c r="P2025" s="432"/>
      <c r="Q2025" s="432"/>
      <c r="R2025" s="432"/>
      <c r="S2025" s="432"/>
      <c r="T2025" s="432"/>
      <c r="U2025" s="432"/>
      <c r="V2025" s="432"/>
      <c r="W2025" s="432"/>
      <c r="X2025" s="432"/>
      <c r="Y2025" s="432"/>
      <c r="Z2025" s="432"/>
    </row>
    <row r="2026">
      <c r="A2026" s="572"/>
      <c r="B2026" s="573"/>
      <c r="C2026" s="574"/>
      <c r="D2026" s="575"/>
      <c r="E2026" s="575"/>
      <c r="F2026" s="575"/>
      <c r="G2026" s="575"/>
      <c r="H2026" s="576"/>
      <c r="I2026" s="577"/>
      <c r="J2026" s="146"/>
      <c r="K2026" s="2"/>
      <c r="L2026" s="432"/>
      <c r="M2026" s="432"/>
      <c r="N2026" s="432"/>
      <c r="O2026" s="432"/>
      <c r="P2026" s="432"/>
      <c r="Q2026" s="432"/>
      <c r="R2026" s="432"/>
      <c r="S2026" s="432"/>
      <c r="T2026" s="432"/>
      <c r="U2026" s="432"/>
      <c r="V2026" s="432"/>
      <c r="W2026" s="432"/>
      <c r="X2026" s="432"/>
      <c r="Y2026" s="432"/>
      <c r="Z2026" s="432"/>
    </row>
    <row r="2027">
      <c r="A2027" s="572"/>
      <c r="B2027" s="573"/>
      <c r="C2027" s="574"/>
      <c r="D2027" s="578"/>
      <c r="E2027" s="578"/>
      <c r="F2027" s="578"/>
      <c r="G2027" s="578"/>
      <c r="H2027" s="576"/>
      <c r="I2027" s="577"/>
      <c r="J2027" s="146"/>
      <c r="K2027" s="2"/>
      <c r="L2027" s="432"/>
      <c r="M2027" s="432"/>
      <c r="N2027" s="432"/>
      <c r="O2027" s="432"/>
      <c r="P2027" s="432"/>
      <c r="Q2027" s="432"/>
      <c r="R2027" s="432"/>
      <c r="S2027" s="432"/>
      <c r="T2027" s="432"/>
      <c r="U2027" s="432"/>
      <c r="V2027" s="432"/>
      <c r="W2027" s="432"/>
      <c r="X2027" s="432"/>
      <c r="Y2027" s="432"/>
      <c r="Z2027" s="432"/>
    </row>
    <row r="2028">
      <c r="A2028" s="572"/>
      <c r="B2028" s="573"/>
      <c r="C2028" s="574"/>
      <c r="D2028" s="575"/>
      <c r="E2028" s="575"/>
      <c r="F2028" s="575"/>
      <c r="G2028" s="575"/>
      <c r="H2028" s="576"/>
      <c r="I2028" s="577"/>
      <c r="J2028" s="146"/>
      <c r="K2028" s="2"/>
      <c r="L2028" s="432"/>
      <c r="M2028" s="432"/>
      <c r="N2028" s="432"/>
      <c r="O2028" s="432"/>
      <c r="P2028" s="432"/>
      <c r="Q2028" s="432"/>
      <c r="R2028" s="432"/>
      <c r="S2028" s="432"/>
      <c r="T2028" s="432"/>
      <c r="U2028" s="432"/>
      <c r="V2028" s="432"/>
      <c r="W2028" s="432"/>
      <c r="X2028" s="432"/>
      <c r="Y2028" s="432"/>
      <c r="Z2028" s="432"/>
    </row>
    <row r="2029">
      <c r="A2029" s="572"/>
      <c r="B2029" s="573"/>
      <c r="C2029" s="574"/>
      <c r="D2029" s="578"/>
      <c r="E2029" s="578"/>
      <c r="F2029" s="578"/>
      <c r="G2029" s="578"/>
      <c r="H2029" s="576"/>
      <c r="I2029" s="577"/>
      <c r="J2029" s="146"/>
      <c r="K2029" s="2"/>
      <c r="L2029" s="432"/>
      <c r="M2029" s="432"/>
      <c r="N2029" s="432"/>
      <c r="O2029" s="432"/>
      <c r="P2029" s="432"/>
      <c r="Q2029" s="432"/>
      <c r="R2029" s="432"/>
      <c r="S2029" s="432"/>
      <c r="T2029" s="432"/>
      <c r="U2029" s="432"/>
      <c r="V2029" s="432"/>
      <c r="W2029" s="432"/>
      <c r="X2029" s="432"/>
      <c r="Y2029" s="432"/>
      <c r="Z2029" s="432"/>
    </row>
    <row r="2030">
      <c r="A2030" s="572"/>
      <c r="B2030" s="573"/>
      <c r="C2030" s="574"/>
      <c r="D2030" s="575"/>
      <c r="E2030" s="575"/>
      <c r="F2030" s="575"/>
      <c r="G2030" s="575"/>
      <c r="H2030" s="576"/>
      <c r="I2030" s="577"/>
      <c r="J2030" s="146"/>
      <c r="K2030" s="2"/>
      <c r="L2030" s="432"/>
      <c r="M2030" s="432"/>
      <c r="N2030" s="432"/>
      <c r="O2030" s="432"/>
      <c r="P2030" s="432"/>
      <c r="Q2030" s="432"/>
      <c r="R2030" s="432"/>
      <c r="S2030" s="432"/>
      <c r="T2030" s="432"/>
      <c r="U2030" s="432"/>
      <c r="V2030" s="432"/>
      <c r="W2030" s="432"/>
      <c r="X2030" s="432"/>
      <c r="Y2030" s="432"/>
      <c r="Z2030" s="432"/>
    </row>
    <row r="2031">
      <c r="A2031" s="572"/>
      <c r="B2031" s="573"/>
      <c r="C2031" s="574"/>
      <c r="D2031" s="578"/>
      <c r="E2031" s="578"/>
      <c r="F2031" s="578"/>
      <c r="G2031" s="578"/>
      <c r="H2031" s="576"/>
      <c r="I2031" s="577"/>
      <c r="J2031" s="146"/>
      <c r="K2031" s="2"/>
      <c r="L2031" s="432"/>
      <c r="M2031" s="432"/>
      <c r="N2031" s="432"/>
      <c r="O2031" s="432"/>
      <c r="P2031" s="432"/>
      <c r="Q2031" s="432"/>
      <c r="R2031" s="432"/>
      <c r="S2031" s="432"/>
      <c r="T2031" s="432"/>
      <c r="U2031" s="432"/>
      <c r="V2031" s="432"/>
      <c r="W2031" s="432"/>
      <c r="X2031" s="432"/>
      <c r="Y2031" s="432"/>
      <c r="Z2031" s="432"/>
    </row>
    <row r="2032">
      <c r="A2032" s="572"/>
      <c r="B2032" s="573"/>
      <c r="C2032" s="574"/>
      <c r="D2032" s="575"/>
      <c r="E2032" s="575"/>
      <c r="F2032" s="575"/>
      <c r="G2032" s="575"/>
      <c r="H2032" s="576"/>
      <c r="I2032" s="577"/>
      <c r="J2032" s="146"/>
      <c r="K2032" s="2"/>
      <c r="L2032" s="432"/>
      <c r="M2032" s="432"/>
      <c r="N2032" s="432"/>
      <c r="O2032" s="432"/>
      <c r="P2032" s="432"/>
      <c r="Q2032" s="432"/>
      <c r="R2032" s="432"/>
      <c r="S2032" s="432"/>
      <c r="T2032" s="432"/>
      <c r="U2032" s="432"/>
      <c r="V2032" s="432"/>
      <c r="W2032" s="432"/>
      <c r="X2032" s="432"/>
      <c r="Y2032" s="432"/>
      <c r="Z2032" s="432"/>
    </row>
    <row r="2033">
      <c r="A2033" s="572"/>
      <c r="B2033" s="573"/>
      <c r="C2033" s="574"/>
      <c r="D2033" s="578"/>
      <c r="E2033" s="578"/>
      <c r="F2033" s="578"/>
      <c r="G2033" s="578"/>
      <c r="H2033" s="576"/>
      <c r="I2033" s="577"/>
      <c r="J2033" s="146"/>
      <c r="K2033" s="2"/>
      <c r="L2033" s="432"/>
      <c r="M2033" s="432"/>
      <c r="N2033" s="432"/>
      <c r="O2033" s="432"/>
      <c r="P2033" s="432"/>
      <c r="Q2033" s="432"/>
      <c r="R2033" s="432"/>
      <c r="S2033" s="432"/>
      <c r="T2033" s="432"/>
      <c r="U2033" s="432"/>
      <c r="V2033" s="432"/>
      <c r="W2033" s="432"/>
      <c r="X2033" s="432"/>
      <c r="Y2033" s="432"/>
      <c r="Z2033" s="432"/>
    </row>
    <row r="2034">
      <c r="A2034" s="572"/>
      <c r="B2034" s="573"/>
      <c r="C2034" s="574"/>
      <c r="D2034" s="575"/>
      <c r="E2034" s="575"/>
      <c r="F2034" s="575"/>
      <c r="G2034" s="575"/>
      <c r="H2034" s="576"/>
      <c r="I2034" s="577"/>
      <c r="J2034" s="146"/>
      <c r="K2034" s="2"/>
      <c r="L2034" s="432"/>
      <c r="M2034" s="432"/>
      <c r="N2034" s="432"/>
      <c r="O2034" s="432"/>
      <c r="P2034" s="432"/>
      <c r="Q2034" s="432"/>
      <c r="R2034" s="432"/>
      <c r="S2034" s="432"/>
      <c r="T2034" s="432"/>
      <c r="U2034" s="432"/>
      <c r="V2034" s="432"/>
      <c r="W2034" s="432"/>
      <c r="X2034" s="432"/>
      <c r="Y2034" s="432"/>
      <c r="Z2034" s="432"/>
    </row>
    <row r="2035">
      <c r="A2035" s="572"/>
      <c r="B2035" s="573"/>
      <c r="C2035" s="574"/>
      <c r="D2035" s="578"/>
      <c r="E2035" s="578"/>
      <c r="F2035" s="578"/>
      <c r="G2035" s="578"/>
      <c r="H2035" s="576"/>
      <c r="I2035" s="577"/>
      <c r="J2035" s="146"/>
      <c r="K2035" s="2"/>
      <c r="L2035" s="432"/>
      <c r="M2035" s="432"/>
      <c r="N2035" s="432"/>
      <c r="O2035" s="432"/>
      <c r="P2035" s="432"/>
      <c r="Q2035" s="432"/>
      <c r="R2035" s="432"/>
      <c r="S2035" s="432"/>
      <c r="T2035" s="432"/>
      <c r="U2035" s="432"/>
      <c r="V2035" s="432"/>
      <c r="W2035" s="432"/>
      <c r="X2035" s="432"/>
      <c r="Y2035" s="432"/>
      <c r="Z2035" s="432"/>
    </row>
    <row r="2036">
      <c r="A2036" s="572"/>
      <c r="B2036" s="573"/>
      <c r="C2036" s="574"/>
      <c r="D2036" s="575"/>
      <c r="E2036" s="575"/>
      <c r="F2036" s="575"/>
      <c r="G2036" s="575"/>
      <c r="H2036" s="576"/>
      <c r="I2036" s="577"/>
      <c r="J2036" s="146"/>
      <c r="K2036" s="2"/>
      <c r="L2036" s="432"/>
      <c r="M2036" s="432"/>
      <c r="N2036" s="432"/>
      <c r="O2036" s="432"/>
      <c r="P2036" s="432"/>
      <c r="Q2036" s="432"/>
      <c r="R2036" s="432"/>
      <c r="S2036" s="432"/>
      <c r="T2036" s="432"/>
      <c r="U2036" s="432"/>
      <c r="V2036" s="432"/>
      <c r="W2036" s="432"/>
      <c r="X2036" s="432"/>
      <c r="Y2036" s="432"/>
      <c r="Z2036" s="432"/>
    </row>
    <row r="2037">
      <c r="A2037" s="572"/>
      <c r="B2037" s="573"/>
      <c r="C2037" s="574"/>
      <c r="D2037" s="578"/>
      <c r="E2037" s="578"/>
      <c r="F2037" s="578"/>
      <c r="G2037" s="578"/>
      <c r="H2037" s="576"/>
      <c r="I2037" s="577"/>
      <c r="J2037" s="146"/>
      <c r="K2037" s="2"/>
      <c r="L2037" s="432"/>
      <c r="M2037" s="432"/>
      <c r="N2037" s="432"/>
      <c r="O2037" s="432"/>
      <c r="P2037" s="432"/>
      <c r="Q2037" s="432"/>
      <c r="R2037" s="432"/>
      <c r="S2037" s="432"/>
      <c r="T2037" s="432"/>
      <c r="U2037" s="432"/>
      <c r="V2037" s="432"/>
      <c r="W2037" s="432"/>
      <c r="X2037" s="432"/>
      <c r="Y2037" s="432"/>
      <c r="Z2037" s="432"/>
    </row>
    <row r="2038">
      <c r="A2038" s="572"/>
      <c r="B2038" s="573"/>
      <c r="C2038" s="574"/>
      <c r="D2038" s="575"/>
      <c r="E2038" s="575"/>
      <c r="F2038" s="575"/>
      <c r="G2038" s="575"/>
      <c r="H2038" s="576"/>
      <c r="I2038" s="577"/>
      <c r="J2038" s="146"/>
      <c r="K2038" s="2"/>
      <c r="L2038" s="432"/>
      <c r="M2038" s="432"/>
      <c r="N2038" s="432"/>
      <c r="O2038" s="432"/>
      <c r="P2038" s="432"/>
      <c r="Q2038" s="432"/>
      <c r="R2038" s="432"/>
      <c r="S2038" s="432"/>
      <c r="T2038" s="432"/>
      <c r="U2038" s="432"/>
      <c r="V2038" s="432"/>
      <c r="W2038" s="432"/>
      <c r="X2038" s="432"/>
      <c r="Y2038" s="432"/>
      <c r="Z2038" s="432"/>
    </row>
    <row r="2039">
      <c r="A2039" s="572"/>
      <c r="B2039" s="573"/>
      <c r="C2039" s="574"/>
      <c r="D2039" s="578"/>
      <c r="E2039" s="578"/>
      <c r="F2039" s="578"/>
      <c r="G2039" s="578"/>
      <c r="H2039" s="576"/>
      <c r="I2039" s="577"/>
      <c r="J2039" s="146"/>
      <c r="K2039" s="2"/>
      <c r="L2039" s="432"/>
      <c r="M2039" s="432"/>
      <c r="N2039" s="432"/>
      <c r="O2039" s="432"/>
      <c r="P2039" s="432"/>
      <c r="Q2039" s="432"/>
      <c r="R2039" s="432"/>
      <c r="S2039" s="432"/>
      <c r="T2039" s="432"/>
      <c r="U2039" s="432"/>
      <c r="V2039" s="432"/>
      <c r="W2039" s="432"/>
      <c r="X2039" s="432"/>
      <c r="Y2039" s="432"/>
      <c r="Z2039" s="432"/>
    </row>
    <row r="2040">
      <c r="A2040" s="572"/>
      <c r="B2040" s="573"/>
      <c r="C2040" s="574"/>
      <c r="D2040" s="575"/>
      <c r="E2040" s="575"/>
      <c r="F2040" s="575"/>
      <c r="G2040" s="575"/>
      <c r="H2040" s="576"/>
      <c r="I2040" s="577"/>
      <c r="J2040" s="146"/>
      <c r="K2040" s="2"/>
      <c r="L2040" s="432"/>
      <c r="M2040" s="432"/>
      <c r="N2040" s="432"/>
      <c r="O2040" s="432"/>
      <c r="P2040" s="432"/>
      <c r="Q2040" s="432"/>
      <c r="R2040" s="432"/>
      <c r="S2040" s="432"/>
      <c r="T2040" s="432"/>
      <c r="U2040" s="432"/>
      <c r="V2040" s="432"/>
      <c r="W2040" s="432"/>
      <c r="X2040" s="432"/>
      <c r="Y2040" s="432"/>
      <c r="Z2040" s="432"/>
    </row>
    <row r="2041">
      <c r="A2041" s="572"/>
      <c r="B2041" s="573"/>
      <c r="C2041" s="574"/>
      <c r="D2041" s="578"/>
      <c r="E2041" s="578"/>
      <c r="F2041" s="578"/>
      <c r="G2041" s="578"/>
      <c r="H2041" s="576"/>
      <c r="I2041" s="577"/>
      <c r="J2041" s="146"/>
      <c r="K2041" s="2"/>
      <c r="L2041" s="432"/>
      <c r="M2041" s="432"/>
      <c r="N2041" s="432"/>
      <c r="O2041" s="432"/>
      <c r="P2041" s="432"/>
      <c r="Q2041" s="432"/>
      <c r="R2041" s="432"/>
      <c r="S2041" s="432"/>
      <c r="T2041" s="432"/>
      <c r="U2041" s="432"/>
      <c r="V2041" s="432"/>
      <c r="W2041" s="432"/>
      <c r="X2041" s="432"/>
      <c r="Y2041" s="432"/>
      <c r="Z2041" s="432"/>
    </row>
    <row r="2042">
      <c r="A2042" s="572"/>
      <c r="B2042" s="573"/>
      <c r="C2042" s="574"/>
      <c r="D2042" s="575"/>
      <c r="E2042" s="575"/>
      <c r="F2042" s="575"/>
      <c r="G2042" s="575"/>
      <c r="H2042" s="576"/>
      <c r="I2042" s="577"/>
      <c r="J2042" s="146"/>
      <c r="K2042" s="2"/>
      <c r="L2042" s="432"/>
      <c r="M2042" s="432"/>
      <c r="N2042" s="432"/>
      <c r="O2042" s="432"/>
      <c r="P2042" s="432"/>
      <c r="Q2042" s="432"/>
      <c r="R2042" s="432"/>
      <c r="S2042" s="432"/>
      <c r="T2042" s="432"/>
      <c r="U2042" s="432"/>
      <c r="V2042" s="432"/>
      <c r="W2042" s="432"/>
      <c r="X2042" s="432"/>
      <c r="Y2042" s="432"/>
      <c r="Z2042" s="432"/>
    </row>
    <row r="2043">
      <c r="A2043" s="572"/>
      <c r="B2043" s="573"/>
      <c r="C2043" s="574"/>
      <c r="D2043" s="578"/>
      <c r="E2043" s="578"/>
      <c r="F2043" s="578"/>
      <c r="G2043" s="578"/>
      <c r="H2043" s="576"/>
      <c r="I2043" s="577"/>
      <c r="J2043" s="146"/>
      <c r="K2043" s="2"/>
      <c r="L2043" s="432"/>
      <c r="M2043" s="432"/>
      <c r="N2043" s="432"/>
      <c r="O2043" s="432"/>
      <c r="P2043" s="432"/>
      <c r="Q2043" s="432"/>
      <c r="R2043" s="432"/>
      <c r="S2043" s="432"/>
      <c r="T2043" s="432"/>
      <c r="U2043" s="432"/>
      <c r="V2043" s="432"/>
      <c r="W2043" s="432"/>
      <c r="X2043" s="432"/>
      <c r="Y2043" s="432"/>
      <c r="Z2043" s="432"/>
    </row>
    <row r="2044">
      <c r="A2044" s="572"/>
      <c r="B2044" s="573"/>
      <c r="C2044" s="574"/>
      <c r="D2044" s="575"/>
      <c r="E2044" s="575"/>
      <c r="F2044" s="575"/>
      <c r="G2044" s="575"/>
      <c r="H2044" s="576"/>
      <c r="I2044" s="577"/>
      <c r="J2044" s="146"/>
      <c r="K2044" s="2"/>
      <c r="L2044" s="432"/>
      <c r="M2044" s="432"/>
      <c r="N2044" s="432"/>
      <c r="O2044" s="432"/>
      <c r="P2044" s="432"/>
      <c r="Q2044" s="432"/>
      <c r="R2044" s="432"/>
      <c r="S2044" s="432"/>
      <c r="T2044" s="432"/>
      <c r="U2044" s="432"/>
      <c r="V2044" s="432"/>
      <c r="W2044" s="432"/>
      <c r="X2044" s="432"/>
      <c r="Y2044" s="432"/>
      <c r="Z2044" s="432"/>
    </row>
    <row r="2045">
      <c r="A2045" s="572"/>
      <c r="B2045" s="573"/>
      <c r="C2045" s="574"/>
      <c r="D2045" s="578"/>
      <c r="E2045" s="578"/>
      <c r="F2045" s="578"/>
      <c r="G2045" s="578"/>
      <c r="H2045" s="576"/>
      <c r="I2045" s="577"/>
      <c r="J2045" s="146"/>
      <c r="K2045" s="2"/>
      <c r="L2045" s="432"/>
      <c r="M2045" s="432"/>
      <c r="N2045" s="432"/>
      <c r="O2045" s="432"/>
      <c r="P2045" s="432"/>
      <c r="Q2045" s="432"/>
      <c r="R2045" s="432"/>
      <c r="S2045" s="432"/>
      <c r="T2045" s="432"/>
      <c r="U2045" s="432"/>
      <c r="V2045" s="432"/>
      <c r="W2045" s="432"/>
      <c r="X2045" s="432"/>
      <c r="Y2045" s="432"/>
      <c r="Z2045" s="432"/>
    </row>
    <row r="2046">
      <c r="A2046" s="572"/>
      <c r="B2046" s="573"/>
      <c r="C2046" s="574"/>
      <c r="D2046" s="575"/>
      <c r="E2046" s="575"/>
      <c r="F2046" s="575"/>
      <c r="G2046" s="575"/>
      <c r="H2046" s="576"/>
      <c r="I2046" s="577"/>
      <c r="J2046" s="146"/>
      <c r="K2046" s="2"/>
      <c r="L2046" s="432"/>
      <c r="M2046" s="432"/>
      <c r="N2046" s="432"/>
      <c r="O2046" s="432"/>
      <c r="P2046" s="432"/>
      <c r="Q2046" s="432"/>
      <c r="R2046" s="432"/>
      <c r="S2046" s="432"/>
      <c r="T2046" s="432"/>
      <c r="U2046" s="432"/>
      <c r="V2046" s="432"/>
      <c r="W2046" s="432"/>
      <c r="X2046" s="432"/>
      <c r="Y2046" s="432"/>
      <c r="Z2046" s="432"/>
    </row>
    <row r="2047">
      <c r="A2047" s="572"/>
      <c r="B2047" s="573"/>
      <c r="C2047" s="574"/>
      <c r="D2047" s="578"/>
      <c r="E2047" s="578"/>
      <c r="F2047" s="578"/>
      <c r="G2047" s="578"/>
      <c r="H2047" s="576"/>
      <c r="I2047" s="577"/>
      <c r="J2047" s="146"/>
      <c r="K2047" s="2"/>
      <c r="L2047" s="432"/>
      <c r="M2047" s="432"/>
      <c r="N2047" s="432"/>
      <c r="O2047" s="432"/>
      <c r="P2047" s="432"/>
      <c r="Q2047" s="432"/>
      <c r="R2047" s="432"/>
      <c r="S2047" s="432"/>
      <c r="T2047" s="432"/>
      <c r="U2047" s="432"/>
      <c r="V2047" s="432"/>
      <c r="W2047" s="432"/>
      <c r="X2047" s="432"/>
      <c r="Y2047" s="432"/>
      <c r="Z2047" s="432"/>
    </row>
    <row r="2048">
      <c r="A2048" s="572"/>
      <c r="B2048" s="573"/>
      <c r="C2048" s="574"/>
      <c r="D2048" s="575"/>
      <c r="E2048" s="575"/>
      <c r="F2048" s="575"/>
      <c r="G2048" s="575"/>
      <c r="H2048" s="576"/>
      <c r="I2048" s="577"/>
      <c r="J2048" s="146"/>
      <c r="K2048" s="2"/>
      <c r="L2048" s="432"/>
      <c r="M2048" s="432"/>
      <c r="N2048" s="432"/>
      <c r="O2048" s="432"/>
      <c r="P2048" s="432"/>
      <c r="Q2048" s="432"/>
      <c r="R2048" s="432"/>
      <c r="S2048" s="432"/>
      <c r="T2048" s="432"/>
      <c r="U2048" s="432"/>
      <c r="V2048" s="432"/>
      <c r="W2048" s="432"/>
      <c r="X2048" s="432"/>
      <c r="Y2048" s="432"/>
      <c r="Z2048" s="432"/>
    </row>
    <row r="2049">
      <c r="A2049" s="572"/>
      <c r="B2049" s="573"/>
      <c r="C2049" s="574"/>
      <c r="D2049" s="578"/>
      <c r="E2049" s="578"/>
      <c r="F2049" s="578"/>
      <c r="G2049" s="578"/>
      <c r="H2049" s="576"/>
      <c r="I2049" s="577"/>
      <c r="J2049" s="146"/>
      <c r="K2049" s="2"/>
      <c r="L2049" s="432"/>
      <c r="M2049" s="432"/>
      <c r="N2049" s="432"/>
      <c r="O2049" s="432"/>
      <c r="P2049" s="432"/>
      <c r="Q2049" s="432"/>
      <c r="R2049" s="432"/>
      <c r="S2049" s="432"/>
      <c r="T2049" s="432"/>
      <c r="U2049" s="432"/>
      <c r="V2049" s="432"/>
      <c r="W2049" s="432"/>
      <c r="X2049" s="432"/>
      <c r="Y2049" s="432"/>
      <c r="Z2049" s="432"/>
    </row>
    <row r="2050">
      <c r="A2050" s="572"/>
      <c r="B2050" s="573"/>
      <c r="C2050" s="574"/>
      <c r="D2050" s="575"/>
      <c r="E2050" s="575"/>
      <c r="F2050" s="575"/>
      <c r="G2050" s="575"/>
      <c r="H2050" s="576"/>
      <c r="I2050" s="577"/>
      <c r="J2050" s="146"/>
      <c r="K2050" s="2"/>
      <c r="L2050" s="432"/>
      <c r="M2050" s="432"/>
      <c r="N2050" s="432"/>
      <c r="O2050" s="432"/>
      <c r="P2050" s="432"/>
      <c r="Q2050" s="432"/>
      <c r="R2050" s="432"/>
      <c r="S2050" s="432"/>
      <c r="T2050" s="432"/>
      <c r="U2050" s="432"/>
      <c r="V2050" s="432"/>
      <c r="W2050" s="432"/>
      <c r="X2050" s="432"/>
      <c r="Y2050" s="432"/>
      <c r="Z2050" s="432"/>
    </row>
    <row r="2051">
      <c r="A2051" s="572"/>
      <c r="B2051" s="573"/>
      <c r="C2051" s="574"/>
      <c r="D2051" s="578"/>
      <c r="E2051" s="578"/>
      <c r="F2051" s="578"/>
      <c r="G2051" s="578"/>
      <c r="H2051" s="576"/>
      <c r="I2051" s="577"/>
      <c r="J2051" s="146"/>
      <c r="K2051" s="2"/>
      <c r="L2051" s="432"/>
      <c r="M2051" s="432"/>
      <c r="N2051" s="432"/>
      <c r="O2051" s="432"/>
      <c r="P2051" s="432"/>
      <c r="Q2051" s="432"/>
      <c r="R2051" s="432"/>
      <c r="S2051" s="432"/>
      <c r="T2051" s="432"/>
      <c r="U2051" s="432"/>
      <c r="V2051" s="432"/>
      <c r="W2051" s="432"/>
      <c r="X2051" s="432"/>
      <c r="Y2051" s="432"/>
      <c r="Z2051" s="432"/>
    </row>
    <row r="2052">
      <c r="A2052" s="572"/>
      <c r="B2052" s="573"/>
      <c r="C2052" s="574"/>
      <c r="D2052" s="575"/>
      <c r="E2052" s="575"/>
      <c r="F2052" s="575"/>
      <c r="G2052" s="575"/>
      <c r="H2052" s="576"/>
      <c r="I2052" s="577"/>
      <c r="J2052" s="146"/>
      <c r="K2052" s="2"/>
      <c r="L2052" s="432"/>
      <c r="M2052" s="432"/>
      <c r="N2052" s="432"/>
      <c r="O2052" s="432"/>
      <c r="P2052" s="432"/>
      <c r="Q2052" s="432"/>
      <c r="R2052" s="432"/>
      <c r="S2052" s="432"/>
      <c r="T2052" s="432"/>
      <c r="U2052" s="432"/>
      <c r="V2052" s="432"/>
      <c r="W2052" s="432"/>
      <c r="X2052" s="432"/>
      <c r="Y2052" s="432"/>
      <c r="Z2052" s="432"/>
    </row>
    <row r="2053">
      <c r="A2053" s="572"/>
      <c r="B2053" s="573"/>
      <c r="C2053" s="574"/>
      <c r="D2053" s="578"/>
      <c r="E2053" s="578"/>
      <c r="F2053" s="578"/>
      <c r="G2053" s="578"/>
      <c r="H2053" s="576"/>
      <c r="I2053" s="577"/>
      <c r="J2053" s="146"/>
      <c r="K2053" s="2"/>
      <c r="L2053" s="432"/>
      <c r="M2053" s="432"/>
      <c r="N2053" s="432"/>
      <c r="O2053" s="432"/>
      <c r="P2053" s="432"/>
      <c r="Q2053" s="432"/>
      <c r="R2053" s="432"/>
      <c r="S2053" s="432"/>
      <c r="T2053" s="432"/>
      <c r="U2053" s="432"/>
      <c r="V2053" s="432"/>
      <c r="W2053" s="432"/>
      <c r="X2053" s="432"/>
      <c r="Y2053" s="432"/>
      <c r="Z2053" s="432"/>
    </row>
    <row r="2054">
      <c r="A2054" s="572"/>
      <c r="B2054" s="573"/>
      <c r="C2054" s="574"/>
      <c r="D2054" s="575"/>
      <c r="E2054" s="575"/>
      <c r="F2054" s="575"/>
      <c r="G2054" s="575"/>
      <c r="H2054" s="576"/>
      <c r="I2054" s="577"/>
      <c r="J2054" s="146"/>
      <c r="K2054" s="2"/>
      <c r="L2054" s="432"/>
      <c r="M2054" s="432"/>
      <c r="N2054" s="432"/>
      <c r="O2054" s="432"/>
      <c r="P2054" s="432"/>
      <c r="Q2054" s="432"/>
      <c r="R2054" s="432"/>
      <c r="S2054" s="432"/>
      <c r="T2054" s="432"/>
      <c r="U2054" s="432"/>
      <c r="V2054" s="432"/>
      <c r="W2054" s="432"/>
      <c r="X2054" s="432"/>
      <c r="Y2054" s="432"/>
      <c r="Z2054" s="432"/>
    </row>
    <row r="2055">
      <c r="A2055" s="572"/>
      <c r="B2055" s="573"/>
      <c r="C2055" s="574"/>
      <c r="D2055" s="578"/>
      <c r="E2055" s="578"/>
      <c r="F2055" s="578"/>
      <c r="G2055" s="578"/>
      <c r="H2055" s="576"/>
      <c r="I2055" s="577"/>
      <c r="J2055" s="146"/>
      <c r="K2055" s="2"/>
      <c r="L2055" s="432"/>
      <c r="M2055" s="432"/>
      <c r="N2055" s="432"/>
      <c r="O2055" s="432"/>
      <c r="P2055" s="432"/>
      <c r="Q2055" s="432"/>
      <c r="R2055" s="432"/>
      <c r="S2055" s="432"/>
      <c r="T2055" s="432"/>
      <c r="U2055" s="432"/>
      <c r="V2055" s="432"/>
      <c r="W2055" s="432"/>
      <c r="X2055" s="432"/>
      <c r="Y2055" s="432"/>
      <c r="Z2055" s="432"/>
    </row>
    <row r="2056">
      <c r="A2056" s="572"/>
      <c r="B2056" s="573"/>
      <c r="C2056" s="574"/>
      <c r="D2056" s="575"/>
      <c r="E2056" s="575"/>
      <c r="F2056" s="575"/>
      <c r="G2056" s="575"/>
      <c r="H2056" s="576"/>
      <c r="I2056" s="577"/>
      <c r="J2056" s="146"/>
      <c r="K2056" s="2"/>
      <c r="L2056" s="432"/>
      <c r="M2056" s="432"/>
      <c r="N2056" s="432"/>
      <c r="O2056" s="432"/>
      <c r="P2056" s="432"/>
      <c r="Q2056" s="432"/>
      <c r="R2056" s="432"/>
      <c r="S2056" s="432"/>
      <c r="T2056" s="432"/>
      <c r="U2056" s="432"/>
      <c r="V2056" s="432"/>
      <c r="W2056" s="432"/>
      <c r="X2056" s="432"/>
      <c r="Y2056" s="432"/>
      <c r="Z2056" s="432"/>
    </row>
    <row r="2057">
      <c r="A2057" s="572"/>
      <c r="B2057" s="573"/>
      <c r="C2057" s="574"/>
      <c r="D2057" s="578"/>
      <c r="E2057" s="578"/>
      <c r="F2057" s="578"/>
      <c r="G2057" s="578"/>
      <c r="H2057" s="576"/>
      <c r="I2057" s="577"/>
      <c r="J2057" s="146"/>
      <c r="K2057" s="2"/>
      <c r="L2057" s="432"/>
      <c r="M2057" s="432"/>
      <c r="N2057" s="432"/>
      <c r="O2057" s="432"/>
      <c r="P2057" s="432"/>
      <c r="Q2057" s="432"/>
      <c r="R2057" s="432"/>
      <c r="S2057" s="432"/>
      <c r="T2057" s="432"/>
      <c r="U2057" s="432"/>
      <c r="V2057" s="432"/>
      <c r="W2057" s="432"/>
      <c r="X2057" s="432"/>
      <c r="Y2057" s="432"/>
      <c r="Z2057" s="432"/>
    </row>
    <row r="2058">
      <c r="A2058" s="572"/>
      <c r="B2058" s="573"/>
      <c r="C2058" s="574"/>
      <c r="D2058" s="575"/>
      <c r="E2058" s="575"/>
      <c r="F2058" s="575"/>
      <c r="G2058" s="575"/>
      <c r="H2058" s="576"/>
      <c r="I2058" s="577"/>
      <c r="J2058" s="146"/>
      <c r="K2058" s="2"/>
      <c r="L2058" s="432"/>
      <c r="M2058" s="432"/>
      <c r="N2058" s="432"/>
      <c r="O2058" s="432"/>
      <c r="P2058" s="432"/>
      <c r="Q2058" s="432"/>
      <c r="R2058" s="432"/>
      <c r="S2058" s="432"/>
      <c r="T2058" s="432"/>
      <c r="U2058" s="432"/>
      <c r="V2058" s="432"/>
      <c r="W2058" s="432"/>
      <c r="X2058" s="432"/>
      <c r="Y2058" s="432"/>
      <c r="Z2058" s="432"/>
    </row>
    <row r="2059">
      <c r="A2059" s="572"/>
      <c r="B2059" s="573"/>
      <c r="C2059" s="574"/>
      <c r="D2059" s="578"/>
      <c r="E2059" s="578"/>
      <c r="F2059" s="578"/>
      <c r="G2059" s="578"/>
      <c r="H2059" s="576"/>
      <c r="I2059" s="577"/>
      <c r="J2059" s="146"/>
      <c r="K2059" s="2"/>
      <c r="L2059" s="432"/>
      <c r="M2059" s="432"/>
      <c r="N2059" s="432"/>
      <c r="O2059" s="432"/>
      <c r="P2059" s="432"/>
      <c r="Q2059" s="432"/>
      <c r="R2059" s="432"/>
      <c r="S2059" s="432"/>
      <c r="T2059" s="432"/>
      <c r="U2059" s="432"/>
      <c r="V2059" s="432"/>
      <c r="W2059" s="432"/>
      <c r="X2059" s="432"/>
      <c r="Y2059" s="432"/>
      <c r="Z2059" s="432"/>
    </row>
    <row r="2060">
      <c r="A2060" s="572"/>
      <c r="B2060" s="573"/>
      <c r="C2060" s="574"/>
      <c r="D2060" s="575"/>
      <c r="E2060" s="575"/>
      <c r="F2060" s="575"/>
      <c r="G2060" s="575"/>
      <c r="H2060" s="576"/>
      <c r="I2060" s="577"/>
      <c r="J2060" s="146"/>
      <c r="K2060" s="2"/>
      <c r="L2060" s="432"/>
      <c r="M2060" s="432"/>
      <c r="N2060" s="432"/>
      <c r="O2060" s="432"/>
      <c r="P2060" s="432"/>
      <c r="Q2060" s="432"/>
      <c r="R2060" s="432"/>
      <c r="S2060" s="432"/>
      <c r="T2060" s="432"/>
      <c r="U2060" s="432"/>
      <c r="V2060" s="432"/>
      <c r="W2060" s="432"/>
      <c r="X2060" s="432"/>
      <c r="Y2060" s="432"/>
      <c r="Z2060" s="432"/>
    </row>
    <row r="2061">
      <c r="A2061" s="572"/>
      <c r="B2061" s="573"/>
      <c r="C2061" s="574"/>
      <c r="D2061" s="578"/>
      <c r="E2061" s="578"/>
      <c r="F2061" s="578"/>
      <c r="G2061" s="578"/>
      <c r="H2061" s="576"/>
      <c r="I2061" s="577"/>
      <c r="J2061" s="146"/>
      <c r="K2061" s="2"/>
      <c r="L2061" s="432"/>
      <c r="M2061" s="432"/>
      <c r="N2061" s="432"/>
      <c r="O2061" s="432"/>
      <c r="P2061" s="432"/>
      <c r="Q2061" s="432"/>
      <c r="R2061" s="432"/>
      <c r="S2061" s="432"/>
      <c r="T2061" s="432"/>
      <c r="U2061" s="432"/>
      <c r="V2061" s="432"/>
      <c r="W2061" s="432"/>
      <c r="X2061" s="432"/>
      <c r="Y2061" s="432"/>
      <c r="Z2061" s="432"/>
    </row>
    <row r="2062">
      <c r="A2062" s="572"/>
      <c r="B2062" s="573"/>
      <c r="C2062" s="574"/>
      <c r="D2062" s="575"/>
      <c r="E2062" s="575"/>
      <c r="F2062" s="575"/>
      <c r="G2062" s="575"/>
      <c r="H2062" s="576"/>
      <c r="I2062" s="577"/>
      <c r="J2062" s="146"/>
      <c r="K2062" s="2"/>
      <c r="L2062" s="432"/>
      <c r="M2062" s="432"/>
      <c r="N2062" s="432"/>
      <c r="O2062" s="432"/>
      <c r="P2062" s="432"/>
      <c r="Q2062" s="432"/>
      <c r="R2062" s="432"/>
      <c r="S2062" s="432"/>
      <c r="T2062" s="432"/>
      <c r="U2062" s="432"/>
      <c r="V2062" s="432"/>
      <c r="W2062" s="432"/>
      <c r="X2062" s="432"/>
      <c r="Y2062" s="432"/>
      <c r="Z2062" s="432"/>
    </row>
    <row r="2063">
      <c r="A2063" s="572"/>
      <c r="B2063" s="573"/>
      <c r="C2063" s="574"/>
      <c r="D2063" s="578"/>
      <c r="E2063" s="578"/>
      <c r="F2063" s="578"/>
      <c r="G2063" s="578"/>
      <c r="H2063" s="576"/>
      <c r="I2063" s="577"/>
      <c r="J2063" s="146"/>
      <c r="K2063" s="2"/>
      <c r="L2063" s="432"/>
      <c r="M2063" s="432"/>
      <c r="N2063" s="432"/>
      <c r="O2063" s="432"/>
      <c r="P2063" s="432"/>
      <c r="Q2063" s="432"/>
      <c r="R2063" s="432"/>
      <c r="S2063" s="432"/>
      <c r="T2063" s="432"/>
      <c r="U2063" s="432"/>
      <c r="V2063" s="432"/>
      <c r="W2063" s="432"/>
      <c r="X2063" s="432"/>
      <c r="Y2063" s="432"/>
      <c r="Z2063" s="432"/>
    </row>
    <row r="2064">
      <c r="A2064" s="572"/>
      <c r="B2064" s="573"/>
      <c r="C2064" s="574"/>
      <c r="D2064" s="575"/>
      <c r="E2064" s="575"/>
      <c r="F2064" s="575"/>
      <c r="G2064" s="575"/>
      <c r="H2064" s="576"/>
      <c r="I2064" s="577"/>
      <c r="J2064" s="146"/>
      <c r="K2064" s="2"/>
      <c r="L2064" s="432"/>
      <c r="M2064" s="432"/>
      <c r="N2064" s="432"/>
      <c r="O2064" s="432"/>
      <c r="P2064" s="432"/>
      <c r="Q2064" s="432"/>
      <c r="R2064" s="432"/>
      <c r="S2064" s="432"/>
      <c r="T2064" s="432"/>
      <c r="U2064" s="432"/>
      <c r="V2064" s="432"/>
      <c r="W2064" s="432"/>
      <c r="X2064" s="432"/>
      <c r="Y2064" s="432"/>
      <c r="Z2064" s="432"/>
    </row>
    <row r="2065">
      <c r="A2065" s="572"/>
      <c r="B2065" s="573"/>
      <c r="C2065" s="574"/>
      <c r="D2065" s="578"/>
      <c r="E2065" s="578"/>
      <c r="F2065" s="578"/>
      <c r="G2065" s="578"/>
      <c r="H2065" s="576"/>
      <c r="I2065" s="577"/>
      <c r="J2065" s="146"/>
      <c r="K2065" s="2"/>
      <c r="L2065" s="432"/>
      <c r="M2065" s="432"/>
      <c r="N2065" s="432"/>
      <c r="O2065" s="432"/>
      <c r="P2065" s="432"/>
      <c r="Q2065" s="432"/>
      <c r="R2065" s="432"/>
      <c r="S2065" s="432"/>
      <c r="T2065" s="432"/>
      <c r="U2065" s="432"/>
      <c r="V2065" s="432"/>
      <c r="W2065" s="432"/>
      <c r="X2065" s="432"/>
      <c r="Y2065" s="432"/>
      <c r="Z2065" s="432"/>
    </row>
    <row r="2066">
      <c r="A2066" s="572"/>
      <c r="B2066" s="573"/>
      <c r="C2066" s="574"/>
      <c r="D2066" s="575"/>
      <c r="E2066" s="575"/>
      <c r="F2066" s="575"/>
      <c r="G2066" s="575"/>
      <c r="H2066" s="576"/>
      <c r="I2066" s="577"/>
      <c r="J2066" s="146"/>
      <c r="K2066" s="2"/>
      <c r="L2066" s="432"/>
      <c r="M2066" s="432"/>
      <c r="N2066" s="432"/>
      <c r="O2066" s="432"/>
      <c r="P2066" s="432"/>
      <c r="Q2066" s="432"/>
      <c r="R2066" s="432"/>
      <c r="S2066" s="432"/>
      <c r="T2066" s="432"/>
      <c r="U2066" s="432"/>
      <c r="V2066" s="432"/>
      <c r="W2066" s="432"/>
      <c r="X2066" s="432"/>
      <c r="Y2066" s="432"/>
      <c r="Z2066" s="432"/>
    </row>
    <row r="2067">
      <c r="A2067" s="572"/>
      <c r="B2067" s="573"/>
      <c r="C2067" s="574"/>
      <c r="D2067" s="578"/>
      <c r="E2067" s="578"/>
      <c r="F2067" s="578"/>
      <c r="G2067" s="578"/>
      <c r="H2067" s="576"/>
      <c r="I2067" s="577"/>
      <c r="J2067" s="146"/>
      <c r="K2067" s="2"/>
      <c r="L2067" s="432"/>
      <c r="M2067" s="432"/>
      <c r="N2067" s="432"/>
      <c r="O2067" s="432"/>
      <c r="P2067" s="432"/>
      <c r="Q2067" s="432"/>
      <c r="R2067" s="432"/>
      <c r="S2067" s="432"/>
      <c r="T2067" s="432"/>
      <c r="U2067" s="432"/>
      <c r="V2067" s="432"/>
      <c r="W2067" s="432"/>
      <c r="X2067" s="432"/>
      <c r="Y2067" s="432"/>
      <c r="Z2067" s="432"/>
    </row>
    <row r="2068">
      <c r="A2068" s="572"/>
      <c r="B2068" s="573"/>
      <c r="C2068" s="574"/>
      <c r="D2068" s="575"/>
      <c r="E2068" s="575"/>
      <c r="F2068" s="575"/>
      <c r="G2068" s="575"/>
      <c r="H2068" s="576"/>
      <c r="I2068" s="577"/>
      <c r="J2068" s="146"/>
      <c r="K2068" s="2"/>
      <c r="L2068" s="432"/>
      <c r="M2068" s="432"/>
      <c r="N2068" s="432"/>
      <c r="O2068" s="432"/>
      <c r="P2068" s="432"/>
      <c r="Q2068" s="432"/>
      <c r="R2068" s="432"/>
      <c r="S2068" s="432"/>
      <c r="T2068" s="432"/>
      <c r="U2068" s="432"/>
      <c r="V2068" s="432"/>
      <c r="W2068" s="432"/>
      <c r="X2068" s="432"/>
      <c r="Y2068" s="432"/>
      <c r="Z2068" s="432"/>
    </row>
    <row r="2069">
      <c r="A2069" s="572"/>
      <c r="B2069" s="573"/>
      <c r="C2069" s="574"/>
      <c r="D2069" s="578"/>
      <c r="E2069" s="578"/>
      <c r="F2069" s="578"/>
      <c r="G2069" s="578"/>
      <c r="H2069" s="576"/>
      <c r="I2069" s="577"/>
      <c r="J2069" s="146"/>
      <c r="K2069" s="2"/>
      <c r="L2069" s="432"/>
      <c r="M2069" s="432"/>
      <c r="N2069" s="432"/>
      <c r="O2069" s="432"/>
      <c r="P2069" s="432"/>
      <c r="Q2069" s="432"/>
      <c r="R2069" s="432"/>
      <c r="S2069" s="432"/>
      <c r="T2069" s="432"/>
      <c r="U2069" s="432"/>
      <c r="V2069" s="432"/>
      <c r="W2069" s="432"/>
      <c r="X2069" s="432"/>
      <c r="Y2069" s="432"/>
      <c r="Z2069" s="432"/>
    </row>
    <row r="2070">
      <c r="A2070" s="572"/>
      <c r="B2070" s="573"/>
      <c r="C2070" s="574"/>
      <c r="D2070" s="575"/>
      <c r="E2070" s="575"/>
      <c r="F2070" s="575"/>
      <c r="G2070" s="575"/>
      <c r="H2070" s="576"/>
      <c r="I2070" s="577"/>
      <c r="J2070" s="146"/>
      <c r="K2070" s="2"/>
      <c r="L2070" s="432"/>
      <c r="M2070" s="432"/>
      <c r="N2070" s="432"/>
      <c r="O2070" s="432"/>
      <c r="P2070" s="432"/>
      <c r="Q2070" s="432"/>
      <c r="R2070" s="432"/>
      <c r="S2070" s="432"/>
      <c r="T2070" s="432"/>
      <c r="U2070" s="432"/>
      <c r="V2070" s="432"/>
      <c r="W2070" s="432"/>
      <c r="X2070" s="432"/>
      <c r="Y2070" s="432"/>
      <c r="Z2070" s="432"/>
    </row>
    <row r="2071">
      <c r="A2071" s="572"/>
      <c r="B2071" s="573"/>
      <c r="C2071" s="574"/>
      <c r="D2071" s="578"/>
      <c r="E2071" s="578"/>
      <c r="F2071" s="578"/>
      <c r="G2071" s="578"/>
      <c r="H2071" s="576"/>
      <c r="I2071" s="577"/>
      <c r="J2071" s="146"/>
      <c r="K2071" s="2"/>
      <c r="L2071" s="432"/>
      <c r="M2071" s="432"/>
      <c r="N2071" s="432"/>
      <c r="O2071" s="432"/>
      <c r="P2071" s="432"/>
      <c r="Q2071" s="432"/>
      <c r="R2071" s="432"/>
      <c r="S2071" s="432"/>
      <c r="T2071" s="432"/>
      <c r="U2071" s="432"/>
      <c r="V2071" s="432"/>
      <c r="W2071" s="432"/>
      <c r="X2071" s="432"/>
      <c r="Y2071" s="432"/>
      <c r="Z2071" s="432"/>
    </row>
    <row r="2072">
      <c r="A2072" s="572"/>
      <c r="B2072" s="573"/>
      <c r="C2072" s="574"/>
      <c r="D2072" s="575"/>
      <c r="E2072" s="575"/>
      <c r="F2072" s="575"/>
      <c r="G2072" s="575"/>
      <c r="H2072" s="576"/>
      <c r="I2072" s="577"/>
      <c r="J2072" s="146"/>
      <c r="K2072" s="2"/>
      <c r="L2072" s="432"/>
      <c r="M2072" s="432"/>
      <c r="N2072" s="432"/>
      <c r="O2072" s="432"/>
      <c r="P2072" s="432"/>
      <c r="Q2072" s="432"/>
      <c r="R2072" s="432"/>
      <c r="S2072" s="432"/>
      <c r="T2072" s="432"/>
      <c r="U2072" s="432"/>
      <c r="V2072" s="432"/>
      <c r="W2072" s="432"/>
      <c r="X2072" s="432"/>
      <c r="Y2072" s="432"/>
      <c r="Z2072" s="432"/>
    </row>
    <row r="2073">
      <c r="A2073" s="572"/>
      <c r="B2073" s="573"/>
      <c r="C2073" s="574"/>
      <c r="D2073" s="578"/>
      <c r="E2073" s="578"/>
      <c r="F2073" s="578"/>
      <c r="G2073" s="578"/>
      <c r="H2073" s="576"/>
      <c r="I2073" s="577"/>
      <c r="J2073" s="146"/>
      <c r="K2073" s="2"/>
      <c r="L2073" s="432"/>
      <c r="M2073" s="432"/>
      <c r="N2073" s="432"/>
      <c r="O2073" s="432"/>
      <c r="P2073" s="432"/>
      <c r="Q2073" s="432"/>
      <c r="R2073" s="432"/>
      <c r="S2073" s="432"/>
      <c r="T2073" s="432"/>
      <c r="U2073" s="432"/>
      <c r="V2073" s="432"/>
      <c r="W2073" s="432"/>
      <c r="X2073" s="432"/>
      <c r="Y2073" s="432"/>
      <c r="Z2073" s="432"/>
    </row>
    <row r="2074">
      <c r="A2074" s="572"/>
      <c r="B2074" s="573"/>
      <c r="C2074" s="574"/>
      <c r="D2074" s="575"/>
      <c r="E2074" s="575"/>
      <c r="F2074" s="575"/>
      <c r="G2074" s="575"/>
      <c r="H2074" s="576"/>
      <c r="I2074" s="577"/>
      <c r="J2074" s="146"/>
      <c r="K2074" s="2"/>
      <c r="L2074" s="432"/>
      <c r="M2074" s="432"/>
      <c r="N2074" s="432"/>
      <c r="O2074" s="432"/>
      <c r="P2074" s="432"/>
      <c r="Q2074" s="432"/>
      <c r="R2074" s="432"/>
      <c r="S2074" s="432"/>
      <c r="T2074" s="432"/>
      <c r="U2074" s="432"/>
      <c r="V2074" s="432"/>
      <c r="W2074" s="432"/>
      <c r="X2074" s="432"/>
      <c r="Y2074" s="432"/>
      <c r="Z2074" s="432"/>
    </row>
    <row r="2075">
      <c r="A2075" s="572"/>
      <c r="B2075" s="573"/>
      <c r="C2075" s="574"/>
      <c r="D2075" s="578"/>
      <c r="E2075" s="578"/>
      <c r="F2075" s="578"/>
      <c r="G2075" s="578"/>
      <c r="H2075" s="576"/>
      <c r="I2075" s="577"/>
      <c r="J2075" s="146"/>
      <c r="K2075" s="2"/>
      <c r="L2075" s="432"/>
      <c r="M2075" s="432"/>
      <c r="N2075" s="432"/>
      <c r="O2075" s="432"/>
      <c r="P2075" s="432"/>
      <c r="Q2075" s="432"/>
      <c r="R2075" s="432"/>
      <c r="S2075" s="432"/>
      <c r="T2075" s="432"/>
      <c r="U2075" s="432"/>
      <c r="V2075" s="432"/>
      <c r="W2075" s="432"/>
      <c r="X2075" s="432"/>
      <c r="Y2075" s="432"/>
      <c r="Z2075" s="432"/>
    </row>
    <row r="2076">
      <c r="A2076" s="572"/>
      <c r="B2076" s="573"/>
      <c r="C2076" s="574"/>
      <c r="D2076" s="575"/>
      <c r="E2076" s="575"/>
      <c r="F2076" s="575"/>
      <c r="G2076" s="575"/>
      <c r="H2076" s="576"/>
      <c r="I2076" s="577"/>
      <c r="J2076" s="146"/>
      <c r="K2076" s="2"/>
      <c r="L2076" s="432"/>
      <c r="M2076" s="432"/>
      <c r="N2076" s="432"/>
      <c r="O2076" s="432"/>
      <c r="P2076" s="432"/>
      <c r="Q2076" s="432"/>
      <c r="R2076" s="432"/>
      <c r="S2076" s="432"/>
      <c r="T2076" s="432"/>
      <c r="U2076" s="432"/>
      <c r="V2076" s="432"/>
      <c r="W2076" s="432"/>
      <c r="X2076" s="432"/>
      <c r="Y2076" s="432"/>
      <c r="Z2076" s="432"/>
    </row>
    <row r="2077">
      <c r="A2077" s="572"/>
      <c r="B2077" s="573"/>
      <c r="C2077" s="574"/>
      <c r="D2077" s="578"/>
      <c r="E2077" s="578"/>
      <c r="F2077" s="578"/>
      <c r="G2077" s="578"/>
      <c r="H2077" s="576"/>
      <c r="I2077" s="577"/>
      <c r="J2077" s="146"/>
      <c r="K2077" s="2"/>
      <c r="L2077" s="432"/>
      <c r="M2077" s="432"/>
      <c r="N2077" s="432"/>
      <c r="O2077" s="432"/>
      <c r="P2077" s="432"/>
      <c r="Q2077" s="432"/>
      <c r="R2077" s="432"/>
      <c r="S2077" s="432"/>
      <c r="T2077" s="432"/>
      <c r="U2077" s="432"/>
      <c r="V2077" s="432"/>
      <c r="W2077" s="432"/>
      <c r="X2077" s="432"/>
      <c r="Y2077" s="432"/>
      <c r="Z2077" s="432"/>
    </row>
    <row r="2078">
      <c r="A2078" s="572"/>
      <c r="B2078" s="573"/>
      <c r="C2078" s="574"/>
      <c r="D2078" s="575"/>
      <c r="E2078" s="575"/>
      <c r="F2078" s="575"/>
      <c r="G2078" s="575"/>
      <c r="H2078" s="576"/>
      <c r="I2078" s="577"/>
      <c r="J2078" s="146"/>
      <c r="K2078" s="2"/>
      <c r="L2078" s="432"/>
      <c r="M2078" s="432"/>
      <c r="N2078" s="432"/>
      <c r="O2078" s="432"/>
      <c r="P2078" s="432"/>
      <c r="Q2078" s="432"/>
      <c r="R2078" s="432"/>
      <c r="S2078" s="432"/>
      <c r="T2078" s="432"/>
      <c r="U2078" s="432"/>
      <c r="V2078" s="432"/>
      <c r="W2078" s="432"/>
      <c r="X2078" s="432"/>
      <c r="Y2078" s="432"/>
      <c r="Z2078" s="432"/>
    </row>
    <row r="2079">
      <c r="A2079" s="572"/>
      <c r="B2079" s="573"/>
      <c r="C2079" s="574"/>
      <c r="D2079" s="578"/>
      <c r="E2079" s="578"/>
      <c r="F2079" s="578"/>
      <c r="G2079" s="578"/>
      <c r="H2079" s="576"/>
      <c r="I2079" s="577"/>
      <c r="J2079" s="146"/>
      <c r="K2079" s="2"/>
      <c r="L2079" s="432"/>
      <c r="M2079" s="432"/>
      <c r="N2079" s="432"/>
      <c r="O2079" s="432"/>
      <c r="P2079" s="432"/>
      <c r="Q2079" s="432"/>
      <c r="R2079" s="432"/>
      <c r="S2079" s="432"/>
      <c r="T2079" s="432"/>
      <c r="U2079" s="432"/>
      <c r="V2079" s="432"/>
      <c r="W2079" s="432"/>
      <c r="X2079" s="432"/>
      <c r="Y2079" s="432"/>
      <c r="Z2079" s="432"/>
    </row>
    <row r="2080">
      <c r="A2080" s="572"/>
      <c r="B2080" s="573"/>
      <c r="C2080" s="574"/>
      <c r="D2080" s="575"/>
      <c r="E2080" s="575"/>
      <c r="F2080" s="575"/>
      <c r="G2080" s="575"/>
      <c r="H2080" s="576"/>
      <c r="I2080" s="577"/>
      <c r="J2080" s="146"/>
      <c r="K2080" s="2"/>
      <c r="L2080" s="432"/>
      <c r="M2080" s="432"/>
      <c r="N2080" s="432"/>
      <c r="O2080" s="432"/>
      <c r="P2080" s="432"/>
      <c r="Q2080" s="432"/>
      <c r="R2080" s="432"/>
      <c r="S2080" s="432"/>
      <c r="T2080" s="432"/>
      <c r="U2080" s="432"/>
      <c r="V2080" s="432"/>
      <c r="W2080" s="432"/>
      <c r="X2080" s="432"/>
      <c r="Y2080" s="432"/>
      <c r="Z2080" s="432"/>
    </row>
    <row r="2081">
      <c r="A2081" s="572"/>
      <c r="B2081" s="573"/>
      <c r="C2081" s="574"/>
      <c r="D2081" s="578"/>
      <c r="E2081" s="578"/>
      <c r="F2081" s="578"/>
      <c r="G2081" s="578"/>
      <c r="H2081" s="576"/>
      <c r="I2081" s="577"/>
      <c r="J2081" s="146"/>
      <c r="K2081" s="2"/>
      <c r="L2081" s="432"/>
      <c r="M2081" s="432"/>
      <c r="N2081" s="432"/>
      <c r="O2081" s="432"/>
      <c r="P2081" s="432"/>
      <c r="Q2081" s="432"/>
      <c r="R2081" s="432"/>
      <c r="S2081" s="432"/>
      <c r="T2081" s="432"/>
      <c r="U2081" s="432"/>
      <c r="V2081" s="432"/>
      <c r="W2081" s="432"/>
      <c r="X2081" s="432"/>
      <c r="Y2081" s="432"/>
      <c r="Z2081" s="432"/>
    </row>
    <row r="2082">
      <c r="A2082" s="572"/>
      <c r="B2082" s="573"/>
      <c r="C2082" s="574"/>
      <c r="D2082" s="575"/>
      <c r="E2082" s="575"/>
      <c r="F2082" s="575"/>
      <c r="G2082" s="575"/>
      <c r="H2082" s="576"/>
      <c r="I2082" s="577"/>
      <c r="J2082" s="146"/>
      <c r="K2082" s="2"/>
      <c r="L2082" s="432"/>
      <c r="M2082" s="432"/>
      <c r="N2082" s="432"/>
      <c r="O2082" s="432"/>
      <c r="P2082" s="432"/>
      <c r="Q2082" s="432"/>
      <c r="R2082" s="432"/>
      <c r="S2082" s="432"/>
      <c r="T2082" s="432"/>
      <c r="U2082" s="432"/>
      <c r="V2082" s="432"/>
      <c r="W2082" s="432"/>
      <c r="X2082" s="432"/>
      <c r="Y2082" s="432"/>
      <c r="Z2082" s="432"/>
    </row>
    <row r="2083">
      <c r="A2083" s="572"/>
      <c r="B2083" s="573"/>
      <c r="C2083" s="574"/>
      <c r="D2083" s="578"/>
      <c r="E2083" s="578"/>
      <c r="F2083" s="578"/>
      <c r="G2083" s="578"/>
      <c r="H2083" s="576"/>
      <c r="I2083" s="577"/>
      <c r="J2083" s="146"/>
      <c r="K2083" s="2"/>
      <c r="L2083" s="432"/>
      <c r="M2083" s="432"/>
      <c r="N2083" s="432"/>
      <c r="O2083" s="432"/>
      <c r="P2083" s="432"/>
      <c r="Q2083" s="432"/>
      <c r="R2083" s="432"/>
      <c r="S2083" s="432"/>
      <c r="T2083" s="432"/>
      <c r="U2083" s="432"/>
      <c r="V2083" s="432"/>
      <c r="W2083" s="432"/>
      <c r="X2083" s="432"/>
      <c r="Y2083" s="432"/>
      <c r="Z2083" s="432"/>
    </row>
    <row r="2084">
      <c r="A2084" s="572"/>
      <c r="B2084" s="573"/>
      <c r="C2084" s="574"/>
      <c r="D2084" s="575"/>
      <c r="E2084" s="575"/>
      <c r="F2084" s="575"/>
      <c r="G2084" s="575"/>
      <c r="H2084" s="576"/>
      <c r="I2084" s="577"/>
      <c r="J2084" s="146"/>
      <c r="K2084" s="2"/>
      <c r="L2084" s="432"/>
      <c r="M2084" s="432"/>
      <c r="N2084" s="432"/>
      <c r="O2084" s="432"/>
      <c r="P2084" s="432"/>
      <c r="Q2084" s="432"/>
      <c r="R2084" s="432"/>
      <c r="S2084" s="432"/>
      <c r="T2084" s="432"/>
      <c r="U2084" s="432"/>
      <c r="V2084" s="432"/>
      <c r="W2084" s="432"/>
      <c r="X2084" s="432"/>
      <c r="Y2084" s="432"/>
      <c r="Z2084" s="432"/>
    </row>
    <row r="2085">
      <c r="A2085" s="572"/>
      <c r="B2085" s="573"/>
      <c r="C2085" s="574"/>
      <c r="D2085" s="578"/>
      <c r="E2085" s="578"/>
      <c r="F2085" s="578"/>
      <c r="G2085" s="578"/>
      <c r="H2085" s="576"/>
      <c r="I2085" s="577"/>
      <c r="J2085" s="146"/>
      <c r="K2085" s="2"/>
      <c r="L2085" s="432"/>
      <c r="M2085" s="432"/>
      <c r="N2085" s="432"/>
      <c r="O2085" s="432"/>
      <c r="P2085" s="432"/>
      <c r="Q2085" s="432"/>
      <c r="R2085" s="432"/>
      <c r="S2085" s="432"/>
      <c r="T2085" s="432"/>
      <c r="U2085" s="432"/>
      <c r="V2085" s="432"/>
      <c r="W2085" s="432"/>
      <c r="X2085" s="432"/>
      <c r="Y2085" s="432"/>
      <c r="Z2085" s="432"/>
    </row>
    <row r="2086">
      <c r="A2086" s="572"/>
      <c r="B2086" s="573"/>
      <c r="C2086" s="574"/>
      <c r="D2086" s="575"/>
      <c r="E2086" s="575"/>
      <c r="F2086" s="575"/>
      <c r="G2086" s="575"/>
      <c r="H2086" s="576"/>
      <c r="I2086" s="577"/>
      <c r="J2086" s="146"/>
      <c r="K2086" s="2"/>
      <c r="L2086" s="432"/>
      <c r="M2086" s="432"/>
      <c r="N2086" s="432"/>
      <c r="O2086" s="432"/>
      <c r="P2086" s="432"/>
      <c r="Q2086" s="432"/>
      <c r="R2086" s="432"/>
      <c r="S2086" s="432"/>
      <c r="T2086" s="432"/>
      <c r="U2086" s="432"/>
      <c r="V2086" s="432"/>
      <c r="W2086" s="432"/>
      <c r="X2086" s="432"/>
      <c r="Y2086" s="432"/>
      <c r="Z2086" s="432"/>
    </row>
    <row r="2087">
      <c r="A2087" s="572"/>
      <c r="B2087" s="573"/>
      <c r="C2087" s="574"/>
      <c r="D2087" s="578"/>
      <c r="E2087" s="578"/>
      <c r="F2087" s="578"/>
      <c r="G2087" s="578"/>
      <c r="H2087" s="576"/>
      <c r="I2087" s="577"/>
      <c r="J2087" s="146"/>
      <c r="K2087" s="2"/>
      <c r="L2087" s="432"/>
      <c r="M2087" s="432"/>
      <c r="N2087" s="432"/>
      <c r="O2087" s="432"/>
      <c r="P2087" s="432"/>
      <c r="Q2087" s="432"/>
      <c r="R2087" s="432"/>
      <c r="S2087" s="432"/>
      <c r="T2087" s="432"/>
      <c r="U2087" s="432"/>
      <c r="V2087" s="432"/>
      <c r="W2087" s="432"/>
      <c r="X2087" s="432"/>
      <c r="Y2087" s="432"/>
      <c r="Z2087" s="432"/>
    </row>
    <row r="2088">
      <c r="A2088" s="572"/>
      <c r="B2088" s="573"/>
      <c r="C2088" s="574"/>
      <c r="D2088" s="575"/>
      <c r="E2088" s="575"/>
      <c r="F2088" s="575"/>
      <c r="G2088" s="575"/>
      <c r="H2088" s="576"/>
      <c r="I2088" s="577"/>
      <c r="J2088" s="146"/>
      <c r="K2088" s="2"/>
      <c r="L2088" s="432"/>
      <c r="M2088" s="432"/>
      <c r="N2088" s="432"/>
      <c r="O2088" s="432"/>
      <c r="P2088" s="432"/>
      <c r="Q2088" s="432"/>
      <c r="R2088" s="432"/>
      <c r="S2088" s="432"/>
      <c r="T2088" s="432"/>
      <c r="U2088" s="432"/>
      <c r="V2088" s="432"/>
      <c r="W2088" s="432"/>
      <c r="X2088" s="432"/>
      <c r="Y2088" s="432"/>
      <c r="Z2088" s="432"/>
    </row>
    <row r="2089">
      <c r="A2089" s="572"/>
      <c r="B2089" s="573"/>
      <c r="C2089" s="574"/>
      <c r="D2089" s="578"/>
      <c r="E2089" s="578"/>
      <c r="F2089" s="578"/>
      <c r="G2089" s="578"/>
      <c r="H2089" s="576"/>
      <c r="I2089" s="577"/>
      <c r="J2089" s="146"/>
      <c r="K2089" s="2"/>
      <c r="L2089" s="432"/>
      <c r="M2089" s="432"/>
      <c r="N2089" s="432"/>
      <c r="O2089" s="432"/>
      <c r="P2089" s="432"/>
      <c r="Q2089" s="432"/>
      <c r="R2089" s="432"/>
      <c r="S2089" s="432"/>
      <c r="T2089" s="432"/>
      <c r="U2089" s="432"/>
      <c r="V2089" s="432"/>
      <c r="W2089" s="432"/>
      <c r="X2089" s="432"/>
      <c r="Y2089" s="432"/>
      <c r="Z2089" s="432"/>
    </row>
    <row r="2090">
      <c r="A2090" s="572"/>
      <c r="B2090" s="573"/>
      <c r="C2090" s="574"/>
      <c r="D2090" s="575"/>
      <c r="E2090" s="575"/>
      <c r="F2090" s="575"/>
      <c r="G2090" s="575"/>
      <c r="H2090" s="576"/>
      <c r="I2090" s="577"/>
      <c r="J2090" s="146"/>
      <c r="K2090" s="2"/>
      <c r="L2090" s="432"/>
      <c r="M2090" s="432"/>
      <c r="N2090" s="432"/>
      <c r="O2090" s="432"/>
      <c r="P2090" s="432"/>
      <c r="Q2090" s="432"/>
      <c r="R2090" s="432"/>
      <c r="S2090" s="432"/>
      <c r="T2090" s="432"/>
      <c r="U2090" s="432"/>
      <c r="V2090" s="432"/>
      <c r="W2090" s="432"/>
      <c r="X2090" s="432"/>
      <c r="Y2090" s="432"/>
      <c r="Z2090" s="432"/>
    </row>
    <row r="2091">
      <c r="A2091" s="572"/>
      <c r="B2091" s="573"/>
      <c r="C2091" s="574"/>
      <c r="D2091" s="578"/>
      <c r="E2091" s="578"/>
      <c r="F2091" s="578"/>
      <c r="G2091" s="578"/>
      <c r="H2091" s="576"/>
      <c r="I2091" s="577"/>
      <c r="J2091" s="146"/>
      <c r="K2091" s="2"/>
      <c r="L2091" s="432"/>
      <c r="M2091" s="432"/>
      <c r="N2091" s="432"/>
      <c r="O2091" s="432"/>
      <c r="P2091" s="432"/>
      <c r="Q2091" s="432"/>
      <c r="R2091" s="432"/>
      <c r="S2091" s="432"/>
      <c r="T2091" s="432"/>
      <c r="U2091" s="432"/>
      <c r="V2091" s="432"/>
      <c r="W2091" s="432"/>
      <c r="X2091" s="432"/>
      <c r="Y2091" s="432"/>
      <c r="Z2091" s="432"/>
    </row>
    <row r="2092">
      <c r="A2092" s="572"/>
      <c r="B2092" s="573"/>
      <c r="C2092" s="574"/>
      <c r="D2092" s="575"/>
      <c r="E2092" s="575"/>
      <c r="F2092" s="575"/>
      <c r="G2092" s="575"/>
      <c r="H2092" s="576"/>
      <c r="I2092" s="577"/>
      <c r="J2092" s="146"/>
      <c r="K2092" s="2"/>
      <c r="L2092" s="432"/>
      <c r="M2092" s="432"/>
      <c r="N2092" s="432"/>
      <c r="O2092" s="432"/>
      <c r="P2092" s="432"/>
      <c r="Q2092" s="432"/>
      <c r="R2092" s="432"/>
      <c r="S2092" s="432"/>
      <c r="T2092" s="432"/>
      <c r="U2092" s="432"/>
      <c r="V2092" s="432"/>
      <c r="W2092" s="432"/>
      <c r="X2092" s="432"/>
      <c r="Y2092" s="432"/>
      <c r="Z2092" s="432"/>
    </row>
    <row r="2093">
      <c r="A2093" s="572"/>
      <c r="B2093" s="573"/>
      <c r="C2093" s="574"/>
      <c r="D2093" s="578"/>
      <c r="E2093" s="578"/>
      <c r="F2093" s="578"/>
      <c r="G2093" s="578"/>
      <c r="H2093" s="576"/>
      <c r="I2093" s="577"/>
      <c r="J2093" s="146"/>
      <c r="K2093" s="2"/>
      <c r="L2093" s="432"/>
      <c r="M2093" s="432"/>
      <c r="N2093" s="432"/>
      <c r="O2093" s="432"/>
      <c r="P2093" s="432"/>
      <c r="Q2093" s="432"/>
      <c r="R2093" s="432"/>
      <c r="S2093" s="432"/>
      <c r="T2093" s="432"/>
      <c r="U2093" s="432"/>
      <c r="V2093" s="432"/>
      <c r="W2093" s="432"/>
      <c r="X2093" s="432"/>
      <c r="Y2093" s="432"/>
      <c r="Z2093" s="432"/>
    </row>
    <row r="2094">
      <c r="A2094" s="572"/>
      <c r="B2094" s="573"/>
      <c r="C2094" s="574"/>
      <c r="D2094" s="575"/>
      <c r="E2094" s="575"/>
      <c r="F2094" s="575"/>
      <c r="G2094" s="575"/>
      <c r="H2094" s="576"/>
      <c r="I2094" s="577"/>
      <c r="J2094" s="146"/>
      <c r="K2094" s="2"/>
      <c r="L2094" s="432"/>
      <c r="M2094" s="432"/>
      <c r="N2094" s="432"/>
      <c r="O2094" s="432"/>
      <c r="P2094" s="432"/>
      <c r="Q2094" s="432"/>
      <c r="R2094" s="432"/>
      <c r="S2094" s="432"/>
      <c r="T2094" s="432"/>
      <c r="U2094" s="432"/>
      <c r="V2094" s="432"/>
      <c r="W2094" s="432"/>
      <c r="X2094" s="432"/>
      <c r="Y2094" s="432"/>
      <c r="Z2094" s="432"/>
    </row>
    <row r="2095">
      <c r="A2095" s="572"/>
      <c r="B2095" s="573"/>
      <c r="C2095" s="574"/>
      <c r="D2095" s="578"/>
      <c r="E2095" s="578"/>
      <c r="F2095" s="578"/>
      <c r="G2095" s="578"/>
      <c r="H2095" s="576"/>
      <c r="I2095" s="577"/>
      <c r="J2095" s="146"/>
      <c r="K2095" s="2"/>
      <c r="L2095" s="432"/>
      <c r="M2095" s="432"/>
      <c r="N2095" s="432"/>
      <c r="O2095" s="432"/>
      <c r="P2095" s="432"/>
      <c r="Q2095" s="432"/>
      <c r="R2095" s="432"/>
      <c r="S2095" s="432"/>
      <c r="T2095" s="432"/>
      <c r="U2095" s="432"/>
      <c r="V2095" s="432"/>
      <c r="W2095" s="432"/>
      <c r="X2095" s="432"/>
      <c r="Y2095" s="432"/>
      <c r="Z2095" s="432"/>
    </row>
    <row r="2096">
      <c r="A2096" s="572"/>
      <c r="B2096" s="573"/>
      <c r="C2096" s="574"/>
      <c r="D2096" s="575"/>
      <c r="E2096" s="575"/>
      <c r="F2096" s="575"/>
      <c r="G2096" s="575"/>
      <c r="H2096" s="576"/>
      <c r="I2096" s="577"/>
      <c r="J2096" s="146"/>
      <c r="K2096" s="2"/>
      <c r="L2096" s="432"/>
      <c r="M2096" s="432"/>
      <c r="N2096" s="432"/>
      <c r="O2096" s="432"/>
      <c r="P2096" s="432"/>
      <c r="Q2096" s="432"/>
      <c r="R2096" s="432"/>
      <c r="S2096" s="432"/>
      <c r="T2096" s="432"/>
      <c r="U2096" s="432"/>
      <c r="V2096" s="432"/>
      <c r="W2096" s="432"/>
      <c r="X2096" s="432"/>
      <c r="Y2096" s="432"/>
      <c r="Z2096" s="432"/>
    </row>
    <row r="2097">
      <c r="A2097" s="572"/>
      <c r="B2097" s="573"/>
      <c r="C2097" s="574"/>
      <c r="D2097" s="578"/>
      <c r="E2097" s="578"/>
      <c r="F2097" s="578"/>
      <c r="G2097" s="578"/>
      <c r="H2097" s="576"/>
      <c r="I2097" s="577"/>
      <c r="J2097" s="146"/>
      <c r="K2097" s="2"/>
      <c r="L2097" s="432"/>
      <c r="M2097" s="432"/>
      <c r="N2097" s="432"/>
      <c r="O2097" s="432"/>
      <c r="P2097" s="432"/>
      <c r="Q2097" s="432"/>
      <c r="R2097" s="432"/>
      <c r="S2097" s="432"/>
      <c r="T2097" s="432"/>
      <c r="U2097" s="432"/>
      <c r="V2097" s="432"/>
      <c r="W2097" s="432"/>
      <c r="X2097" s="432"/>
      <c r="Y2097" s="432"/>
      <c r="Z2097" s="432"/>
    </row>
    <row r="2098">
      <c r="A2098" s="572"/>
      <c r="B2098" s="573"/>
      <c r="C2098" s="574"/>
      <c r="D2098" s="575"/>
      <c r="E2098" s="575"/>
      <c r="F2098" s="575"/>
      <c r="G2098" s="575"/>
      <c r="H2098" s="576"/>
      <c r="I2098" s="577"/>
      <c r="J2098" s="146"/>
      <c r="K2098" s="2"/>
      <c r="L2098" s="432"/>
      <c r="M2098" s="432"/>
      <c r="N2098" s="432"/>
      <c r="O2098" s="432"/>
      <c r="P2098" s="432"/>
      <c r="Q2098" s="432"/>
      <c r="R2098" s="432"/>
      <c r="S2098" s="432"/>
      <c r="T2098" s="432"/>
      <c r="U2098" s="432"/>
      <c r="V2098" s="432"/>
      <c r="W2098" s="432"/>
      <c r="X2098" s="432"/>
      <c r="Y2098" s="432"/>
      <c r="Z2098" s="432"/>
    </row>
    <row r="2099">
      <c r="A2099" s="572"/>
      <c r="B2099" s="573"/>
      <c r="C2099" s="574"/>
      <c r="D2099" s="578"/>
      <c r="E2099" s="578"/>
      <c r="F2099" s="578"/>
      <c r="G2099" s="578"/>
      <c r="H2099" s="576"/>
      <c r="I2099" s="577"/>
      <c r="J2099" s="146"/>
      <c r="K2099" s="2"/>
      <c r="L2099" s="432"/>
      <c r="M2099" s="432"/>
      <c r="N2099" s="432"/>
      <c r="O2099" s="432"/>
      <c r="P2099" s="432"/>
      <c r="Q2099" s="432"/>
      <c r="R2099" s="432"/>
      <c r="S2099" s="432"/>
      <c r="T2099" s="432"/>
      <c r="U2099" s="432"/>
      <c r="V2099" s="432"/>
      <c r="W2099" s="432"/>
      <c r="X2099" s="432"/>
      <c r="Y2099" s="432"/>
      <c r="Z2099" s="432"/>
    </row>
    <row r="2100">
      <c r="A2100" s="572"/>
      <c r="B2100" s="573"/>
      <c r="C2100" s="574"/>
      <c r="D2100" s="575"/>
      <c r="E2100" s="575"/>
      <c r="F2100" s="575"/>
      <c r="G2100" s="575"/>
      <c r="H2100" s="576"/>
      <c r="I2100" s="577"/>
      <c r="J2100" s="146"/>
      <c r="K2100" s="2"/>
      <c r="L2100" s="432"/>
      <c r="M2100" s="432"/>
      <c r="N2100" s="432"/>
      <c r="O2100" s="432"/>
      <c r="P2100" s="432"/>
      <c r="Q2100" s="432"/>
      <c r="R2100" s="432"/>
      <c r="S2100" s="432"/>
      <c r="T2100" s="432"/>
      <c r="U2100" s="432"/>
      <c r="V2100" s="432"/>
      <c r="W2100" s="432"/>
      <c r="X2100" s="432"/>
      <c r="Y2100" s="432"/>
      <c r="Z2100" s="432"/>
    </row>
    <row r="2101">
      <c r="A2101" s="572"/>
      <c r="B2101" s="573"/>
      <c r="C2101" s="574"/>
      <c r="D2101" s="578"/>
      <c r="E2101" s="578"/>
      <c r="F2101" s="578"/>
      <c r="G2101" s="578"/>
      <c r="H2101" s="576"/>
      <c r="I2101" s="577"/>
      <c r="J2101" s="146"/>
      <c r="K2101" s="2"/>
      <c r="L2101" s="432"/>
      <c r="M2101" s="432"/>
      <c r="N2101" s="432"/>
      <c r="O2101" s="432"/>
      <c r="P2101" s="432"/>
      <c r="Q2101" s="432"/>
      <c r="R2101" s="432"/>
      <c r="S2101" s="432"/>
      <c r="T2101" s="432"/>
      <c r="U2101" s="432"/>
      <c r="V2101" s="432"/>
      <c r="W2101" s="432"/>
      <c r="X2101" s="432"/>
      <c r="Y2101" s="432"/>
      <c r="Z2101" s="432"/>
    </row>
    <row r="2102">
      <c r="A2102" s="572"/>
      <c r="B2102" s="573"/>
      <c r="C2102" s="574"/>
      <c r="D2102" s="575"/>
      <c r="E2102" s="575"/>
      <c r="F2102" s="575"/>
      <c r="G2102" s="575"/>
      <c r="H2102" s="576"/>
      <c r="I2102" s="577"/>
      <c r="J2102" s="146"/>
      <c r="K2102" s="2"/>
      <c r="L2102" s="432"/>
      <c r="M2102" s="432"/>
      <c r="N2102" s="432"/>
      <c r="O2102" s="432"/>
      <c r="P2102" s="432"/>
      <c r="Q2102" s="432"/>
      <c r="R2102" s="432"/>
      <c r="S2102" s="432"/>
      <c r="T2102" s="432"/>
      <c r="U2102" s="432"/>
      <c r="V2102" s="432"/>
      <c r="W2102" s="432"/>
      <c r="X2102" s="432"/>
      <c r="Y2102" s="432"/>
      <c r="Z2102" s="432"/>
    </row>
    <row r="2103">
      <c r="A2103" s="572"/>
      <c r="B2103" s="573"/>
      <c r="C2103" s="574"/>
      <c r="D2103" s="578"/>
      <c r="E2103" s="578"/>
      <c r="F2103" s="578"/>
      <c r="G2103" s="578"/>
      <c r="H2103" s="576"/>
      <c r="I2103" s="577"/>
      <c r="J2103" s="146"/>
      <c r="K2103" s="2"/>
      <c r="L2103" s="432"/>
      <c r="M2103" s="432"/>
      <c r="N2103" s="432"/>
      <c r="O2103" s="432"/>
      <c r="P2103" s="432"/>
      <c r="Q2103" s="432"/>
      <c r="R2103" s="432"/>
      <c r="S2103" s="432"/>
      <c r="T2103" s="432"/>
      <c r="U2103" s="432"/>
      <c r="V2103" s="432"/>
      <c r="W2103" s="432"/>
      <c r="X2103" s="432"/>
      <c r="Y2103" s="432"/>
      <c r="Z2103" s="432"/>
    </row>
    <row r="2104">
      <c r="A2104" s="572"/>
      <c r="B2104" s="573"/>
      <c r="C2104" s="574"/>
      <c r="D2104" s="575"/>
      <c r="E2104" s="575"/>
      <c r="F2104" s="575"/>
      <c r="G2104" s="575"/>
      <c r="H2104" s="576"/>
      <c r="I2104" s="577"/>
      <c r="J2104" s="146"/>
      <c r="K2104" s="2"/>
      <c r="L2104" s="432"/>
      <c r="M2104" s="432"/>
      <c r="N2104" s="432"/>
      <c r="O2104" s="432"/>
      <c r="P2104" s="432"/>
      <c r="Q2104" s="432"/>
      <c r="R2104" s="432"/>
      <c r="S2104" s="432"/>
      <c r="T2104" s="432"/>
      <c r="U2104" s="432"/>
      <c r="V2104" s="432"/>
      <c r="W2104" s="432"/>
      <c r="X2104" s="432"/>
      <c r="Y2104" s="432"/>
      <c r="Z2104" s="432"/>
    </row>
    <row r="2105">
      <c r="A2105" s="572"/>
      <c r="B2105" s="573"/>
      <c r="C2105" s="574"/>
      <c r="D2105" s="578"/>
      <c r="E2105" s="578"/>
      <c r="F2105" s="578"/>
      <c r="G2105" s="578"/>
      <c r="H2105" s="576"/>
      <c r="I2105" s="577"/>
      <c r="J2105" s="146"/>
      <c r="K2105" s="2"/>
      <c r="L2105" s="432"/>
      <c r="M2105" s="432"/>
      <c r="N2105" s="432"/>
      <c r="O2105" s="432"/>
      <c r="P2105" s="432"/>
      <c r="Q2105" s="432"/>
      <c r="R2105" s="432"/>
      <c r="S2105" s="432"/>
      <c r="T2105" s="432"/>
      <c r="U2105" s="432"/>
      <c r="V2105" s="432"/>
      <c r="W2105" s="432"/>
      <c r="X2105" s="432"/>
      <c r="Y2105" s="432"/>
      <c r="Z2105" s="432"/>
    </row>
    <row r="2106">
      <c r="A2106" s="572"/>
      <c r="B2106" s="573"/>
      <c r="C2106" s="574"/>
      <c r="D2106" s="575"/>
      <c r="E2106" s="575"/>
      <c r="F2106" s="575"/>
      <c r="G2106" s="575"/>
      <c r="H2106" s="576"/>
      <c r="I2106" s="577"/>
      <c r="J2106" s="146"/>
      <c r="K2106" s="2"/>
      <c r="L2106" s="432"/>
      <c r="M2106" s="432"/>
      <c r="N2106" s="432"/>
      <c r="O2106" s="432"/>
      <c r="P2106" s="432"/>
      <c r="Q2106" s="432"/>
      <c r="R2106" s="432"/>
      <c r="S2106" s="432"/>
      <c r="T2106" s="432"/>
      <c r="U2106" s="432"/>
      <c r="V2106" s="432"/>
      <c r="W2106" s="432"/>
      <c r="X2106" s="432"/>
      <c r="Y2106" s="432"/>
      <c r="Z2106" s="432"/>
    </row>
    <row r="2107">
      <c r="A2107" s="572"/>
      <c r="B2107" s="573"/>
      <c r="C2107" s="574"/>
      <c r="D2107" s="578"/>
      <c r="E2107" s="578"/>
      <c r="F2107" s="578"/>
      <c r="G2107" s="578"/>
      <c r="H2107" s="576"/>
      <c r="I2107" s="577"/>
      <c r="J2107" s="146"/>
      <c r="K2107" s="2"/>
      <c r="L2107" s="432"/>
      <c r="M2107" s="432"/>
      <c r="N2107" s="432"/>
      <c r="O2107" s="432"/>
      <c r="P2107" s="432"/>
      <c r="Q2107" s="432"/>
      <c r="R2107" s="432"/>
      <c r="S2107" s="432"/>
      <c r="T2107" s="432"/>
      <c r="U2107" s="432"/>
      <c r="V2107" s="432"/>
      <c r="W2107" s="432"/>
      <c r="X2107" s="432"/>
      <c r="Y2107" s="432"/>
      <c r="Z2107" s="432"/>
    </row>
    <row r="2108">
      <c r="A2108" s="572"/>
      <c r="B2108" s="573"/>
      <c r="C2108" s="574"/>
      <c r="D2108" s="575"/>
      <c r="E2108" s="575"/>
      <c r="F2108" s="575"/>
      <c r="G2108" s="575"/>
      <c r="H2108" s="576"/>
      <c r="I2108" s="577"/>
      <c r="J2108" s="146"/>
      <c r="K2108" s="2"/>
      <c r="L2108" s="432"/>
      <c r="M2108" s="432"/>
      <c r="N2108" s="432"/>
      <c r="O2108" s="432"/>
      <c r="P2108" s="432"/>
      <c r="Q2108" s="432"/>
      <c r="R2108" s="432"/>
      <c r="S2108" s="432"/>
      <c r="T2108" s="432"/>
      <c r="U2108" s="432"/>
      <c r="V2108" s="432"/>
      <c r="W2108" s="432"/>
      <c r="X2108" s="432"/>
      <c r="Y2108" s="432"/>
      <c r="Z2108" s="432"/>
    </row>
    <row r="2109">
      <c r="A2109" s="572"/>
      <c r="B2109" s="573"/>
      <c r="C2109" s="574"/>
      <c r="D2109" s="578"/>
      <c r="E2109" s="578"/>
      <c r="F2109" s="578"/>
      <c r="G2109" s="578"/>
      <c r="H2109" s="576"/>
      <c r="I2109" s="577"/>
      <c r="J2109" s="146"/>
      <c r="K2109" s="2"/>
      <c r="L2109" s="432"/>
      <c r="M2109" s="432"/>
      <c r="N2109" s="432"/>
      <c r="O2109" s="432"/>
      <c r="P2109" s="432"/>
      <c r="Q2109" s="432"/>
      <c r="R2109" s="432"/>
      <c r="S2109" s="432"/>
      <c r="T2109" s="432"/>
      <c r="U2109" s="432"/>
      <c r="V2109" s="432"/>
      <c r="W2109" s="432"/>
      <c r="X2109" s="432"/>
      <c r="Y2109" s="432"/>
      <c r="Z2109" s="432"/>
    </row>
    <row r="2110">
      <c r="A2110" s="572"/>
      <c r="B2110" s="573"/>
      <c r="C2110" s="574"/>
      <c r="D2110" s="575"/>
      <c r="E2110" s="575"/>
      <c r="F2110" s="575"/>
      <c r="G2110" s="575"/>
      <c r="H2110" s="576"/>
      <c r="I2110" s="577"/>
      <c r="J2110" s="146"/>
      <c r="K2110" s="2"/>
      <c r="L2110" s="432"/>
      <c r="M2110" s="432"/>
      <c r="N2110" s="432"/>
      <c r="O2110" s="432"/>
      <c r="P2110" s="432"/>
      <c r="Q2110" s="432"/>
      <c r="R2110" s="432"/>
      <c r="S2110" s="432"/>
      <c r="T2110" s="432"/>
      <c r="U2110" s="432"/>
      <c r="V2110" s="432"/>
      <c r="W2110" s="432"/>
      <c r="X2110" s="432"/>
      <c r="Y2110" s="432"/>
      <c r="Z2110" s="432"/>
    </row>
    <row r="2111">
      <c r="A2111" s="572"/>
      <c r="B2111" s="573"/>
      <c r="C2111" s="574"/>
      <c r="D2111" s="578"/>
      <c r="E2111" s="578"/>
      <c r="F2111" s="578"/>
      <c r="G2111" s="578"/>
      <c r="H2111" s="576"/>
      <c r="I2111" s="577"/>
      <c r="J2111" s="146"/>
      <c r="K2111" s="2"/>
      <c r="L2111" s="432"/>
      <c r="M2111" s="432"/>
      <c r="N2111" s="432"/>
      <c r="O2111" s="432"/>
      <c r="P2111" s="432"/>
      <c r="Q2111" s="432"/>
      <c r="R2111" s="432"/>
      <c r="S2111" s="432"/>
      <c r="T2111" s="432"/>
      <c r="U2111" s="432"/>
      <c r="V2111" s="432"/>
      <c r="W2111" s="432"/>
      <c r="X2111" s="432"/>
      <c r="Y2111" s="432"/>
      <c r="Z2111" s="432"/>
    </row>
    <row r="2112">
      <c r="A2112" s="572"/>
      <c r="B2112" s="573"/>
      <c r="C2112" s="574"/>
      <c r="D2112" s="575"/>
      <c r="E2112" s="575"/>
      <c r="F2112" s="575"/>
      <c r="G2112" s="575"/>
      <c r="H2112" s="576"/>
      <c r="I2112" s="577"/>
      <c r="J2112" s="146"/>
      <c r="K2112" s="2"/>
      <c r="L2112" s="432"/>
      <c r="M2112" s="432"/>
      <c r="N2112" s="432"/>
      <c r="O2112" s="432"/>
      <c r="P2112" s="432"/>
      <c r="Q2112" s="432"/>
      <c r="R2112" s="432"/>
      <c r="S2112" s="432"/>
      <c r="T2112" s="432"/>
      <c r="U2112" s="432"/>
      <c r="V2112" s="432"/>
      <c r="W2112" s="432"/>
      <c r="X2112" s="432"/>
      <c r="Y2112" s="432"/>
      <c r="Z2112" s="432"/>
    </row>
    <row r="2113">
      <c r="A2113" s="572"/>
      <c r="B2113" s="573"/>
      <c r="C2113" s="574"/>
      <c r="D2113" s="578"/>
      <c r="E2113" s="578"/>
      <c r="F2113" s="578"/>
      <c r="G2113" s="578"/>
      <c r="H2113" s="576"/>
      <c r="I2113" s="577"/>
      <c r="J2113" s="146"/>
      <c r="K2113" s="2"/>
      <c r="L2113" s="432"/>
      <c r="M2113" s="432"/>
      <c r="N2113" s="432"/>
      <c r="O2113" s="432"/>
      <c r="P2113" s="432"/>
      <c r="Q2113" s="432"/>
      <c r="R2113" s="432"/>
      <c r="S2113" s="432"/>
      <c r="T2113" s="432"/>
      <c r="U2113" s="432"/>
      <c r="V2113" s="432"/>
      <c r="W2113" s="432"/>
      <c r="X2113" s="432"/>
      <c r="Y2113" s="432"/>
      <c r="Z2113" s="432"/>
    </row>
    <row r="2114">
      <c r="A2114" s="572"/>
      <c r="B2114" s="573"/>
      <c r="C2114" s="574"/>
      <c r="D2114" s="575"/>
      <c r="E2114" s="575"/>
      <c r="F2114" s="575"/>
      <c r="G2114" s="575"/>
      <c r="H2114" s="576"/>
      <c r="I2114" s="577"/>
      <c r="J2114" s="146"/>
      <c r="K2114" s="2"/>
      <c r="L2114" s="432"/>
      <c r="M2114" s="432"/>
      <c r="N2114" s="432"/>
      <c r="O2114" s="432"/>
      <c r="P2114" s="432"/>
      <c r="Q2114" s="432"/>
      <c r="R2114" s="432"/>
      <c r="S2114" s="432"/>
      <c r="T2114" s="432"/>
      <c r="U2114" s="432"/>
      <c r="V2114" s="432"/>
      <c r="W2114" s="432"/>
      <c r="X2114" s="432"/>
      <c r="Y2114" s="432"/>
      <c r="Z2114" s="432"/>
    </row>
    <row r="2115">
      <c r="A2115" s="572"/>
      <c r="B2115" s="573"/>
      <c r="C2115" s="574"/>
      <c r="D2115" s="578"/>
      <c r="E2115" s="578"/>
      <c r="F2115" s="578"/>
      <c r="G2115" s="578"/>
      <c r="H2115" s="576"/>
      <c r="I2115" s="577"/>
      <c r="J2115" s="146"/>
      <c r="K2115" s="2"/>
      <c r="L2115" s="432"/>
      <c r="M2115" s="432"/>
      <c r="N2115" s="432"/>
      <c r="O2115" s="432"/>
      <c r="P2115" s="432"/>
      <c r="Q2115" s="432"/>
      <c r="R2115" s="432"/>
      <c r="S2115" s="432"/>
      <c r="T2115" s="432"/>
      <c r="U2115" s="432"/>
      <c r="V2115" s="432"/>
      <c r="W2115" s="432"/>
      <c r="X2115" s="432"/>
      <c r="Y2115" s="432"/>
      <c r="Z2115" s="432"/>
    </row>
    <row r="2116">
      <c r="A2116" s="572"/>
      <c r="B2116" s="573"/>
      <c r="C2116" s="574"/>
      <c r="D2116" s="575"/>
      <c r="E2116" s="575"/>
      <c r="F2116" s="575"/>
      <c r="G2116" s="575"/>
      <c r="H2116" s="576"/>
      <c r="I2116" s="577"/>
      <c r="J2116" s="146"/>
      <c r="K2116" s="2"/>
      <c r="L2116" s="432"/>
      <c r="M2116" s="432"/>
      <c r="N2116" s="432"/>
      <c r="O2116" s="432"/>
      <c r="P2116" s="432"/>
      <c r="Q2116" s="432"/>
      <c r="R2116" s="432"/>
      <c r="S2116" s="432"/>
      <c r="T2116" s="432"/>
      <c r="U2116" s="432"/>
      <c r="V2116" s="432"/>
      <c r="W2116" s="432"/>
      <c r="X2116" s="432"/>
      <c r="Y2116" s="432"/>
      <c r="Z2116" s="432"/>
    </row>
    <row r="2117">
      <c r="A2117" s="572"/>
      <c r="B2117" s="573"/>
      <c r="C2117" s="574"/>
      <c r="D2117" s="578"/>
      <c r="E2117" s="578"/>
      <c r="F2117" s="578"/>
      <c r="G2117" s="578"/>
      <c r="H2117" s="576"/>
      <c r="I2117" s="577"/>
      <c r="J2117" s="146"/>
      <c r="K2117" s="2"/>
      <c r="L2117" s="432"/>
      <c r="M2117" s="432"/>
      <c r="N2117" s="432"/>
      <c r="O2117" s="432"/>
      <c r="P2117" s="432"/>
      <c r="Q2117" s="432"/>
      <c r="R2117" s="432"/>
      <c r="S2117" s="432"/>
      <c r="T2117" s="432"/>
      <c r="U2117" s="432"/>
      <c r="V2117" s="432"/>
      <c r="W2117" s="432"/>
      <c r="X2117" s="432"/>
      <c r="Y2117" s="432"/>
      <c r="Z2117" s="432"/>
    </row>
    <row r="2118">
      <c r="A2118" s="572"/>
      <c r="B2118" s="573"/>
      <c r="C2118" s="574"/>
      <c r="D2118" s="575"/>
      <c r="E2118" s="575"/>
      <c r="F2118" s="575"/>
      <c r="G2118" s="575"/>
      <c r="H2118" s="576"/>
      <c r="I2118" s="577"/>
      <c r="J2118" s="146"/>
      <c r="K2118" s="2"/>
      <c r="L2118" s="432"/>
      <c r="M2118" s="432"/>
      <c r="N2118" s="432"/>
      <c r="O2118" s="432"/>
      <c r="P2118" s="432"/>
      <c r="Q2118" s="432"/>
      <c r="R2118" s="432"/>
      <c r="S2118" s="432"/>
      <c r="T2118" s="432"/>
      <c r="U2118" s="432"/>
      <c r="V2118" s="432"/>
      <c r="W2118" s="432"/>
      <c r="X2118" s="432"/>
      <c r="Y2118" s="432"/>
      <c r="Z2118" s="432"/>
    </row>
    <row r="2119">
      <c r="A2119" s="572"/>
      <c r="B2119" s="573"/>
      <c r="C2119" s="574"/>
      <c r="D2119" s="578"/>
      <c r="E2119" s="578"/>
      <c r="F2119" s="578"/>
      <c r="G2119" s="578"/>
      <c r="H2119" s="576"/>
      <c r="I2119" s="577"/>
      <c r="J2119" s="146"/>
      <c r="K2119" s="2"/>
      <c r="L2119" s="432"/>
      <c r="M2119" s="432"/>
      <c r="N2119" s="432"/>
      <c r="O2119" s="432"/>
      <c r="P2119" s="432"/>
      <c r="Q2119" s="432"/>
      <c r="R2119" s="432"/>
      <c r="S2119" s="432"/>
      <c r="T2119" s="432"/>
      <c r="U2119" s="432"/>
      <c r="V2119" s="432"/>
      <c r="W2119" s="432"/>
      <c r="X2119" s="432"/>
      <c r="Y2119" s="432"/>
      <c r="Z2119" s="432"/>
    </row>
    <row r="2120">
      <c r="A2120" s="572"/>
      <c r="B2120" s="573"/>
      <c r="C2120" s="574"/>
      <c r="D2120" s="575"/>
      <c r="E2120" s="575"/>
      <c r="F2120" s="575"/>
      <c r="G2120" s="575"/>
      <c r="H2120" s="576"/>
      <c r="I2120" s="577"/>
      <c r="J2120" s="146"/>
      <c r="K2120" s="2"/>
      <c r="L2120" s="432"/>
      <c r="M2120" s="432"/>
      <c r="N2120" s="432"/>
      <c r="O2120" s="432"/>
      <c r="P2120" s="432"/>
      <c r="Q2120" s="432"/>
      <c r="R2120" s="432"/>
      <c r="S2120" s="432"/>
      <c r="T2120" s="432"/>
      <c r="U2120" s="432"/>
      <c r="V2120" s="432"/>
      <c r="W2120" s="432"/>
      <c r="X2120" s="432"/>
      <c r="Y2120" s="432"/>
      <c r="Z2120" s="432"/>
    </row>
    <row r="2121">
      <c r="A2121" s="572"/>
      <c r="B2121" s="573"/>
      <c r="C2121" s="574"/>
      <c r="D2121" s="578"/>
      <c r="E2121" s="578"/>
      <c r="F2121" s="578"/>
      <c r="G2121" s="578"/>
      <c r="H2121" s="576"/>
      <c r="I2121" s="577"/>
      <c r="J2121" s="146"/>
      <c r="K2121" s="2"/>
      <c r="L2121" s="432"/>
      <c r="M2121" s="432"/>
      <c r="N2121" s="432"/>
      <c r="O2121" s="432"/>
      <c r="P2121" s="432"/>
      <c r="Q2121" s="432"/>
      <c r="R2121" s="432"/>
      <c r="S2121" s="432"/>
      <c r="T2121" s="432"/>
      <c r="U2121" s="432"/>
      <c r="V2121" s="432"/>
      <c r="W2121" s="432"/>
      <c r="X2121" s="432"/>
      <c r="Y2121" s="432"/>
      <c r="Z2121" s="432"/>
    </row>
    <row r="2122">
      <c r="A2122" s="572"/>
      <c r="B2122" s="573"/>
      <c r="C2122" s="574"/>
      <c r="D2122" s="575"/>
      <c r="E2122" s="575"/>
      <c r="F2122" s="575"/>
      <c r="G2122" s="575"/>
      <c r="H2122" s="576"/>
      <c r="I2122" s="577"/>
      <c r="J2122" s="146"/>
      <c r="K2122" s="2"/>
      <c r="L2122" s="432"/>
      <c r="M2122" s="432"/>
      <c r="N2122" s="432"/>
      <c r="O2122" s="432"/>
      <c r="P2122" s="432"/>
      <c r="Q2122" s="432"/>
      <c r="R2122" s="432"/>
      <c r="S2122" s="432"/>
      <c r="T2122" s="432"/>
      <c r="U2122" s="432"/>
      <c r="V2122" s="432"/>
      <c r="W2122" s="432"/>
      <c r="X2122" s="432"/>
      <c r="Y2122" s="432"/>
      <c r="Z2122" s="432"/>
    </row>
    <row r="2123">
      <c r="A2123" s="572"/>
      <c r="B2123" s="573"/>
      <c r="C2123" s="574"/>
      <c r="D2123" s="578"/>
      <c r="E2123" s="578"/>
      <c r="F2123" s="578"/>
      <c r="G2123" s="578"/>
      <c r="H2123" s="576"/>
      <c r="I2123" s="577"/>
      <c r="J2123" s="146"/>
      <c r="K2123" s="2"/>
      <c r="L2123" s="432"/>
      <c r="M2123" s="432"/>
      <c r="N2123" s="432"/>
      <c r="O2123" s="432"/>
      <c r="P2123" s="432"/>
      <c r="Q2123" s="432"/>
      <c r="R2123" s="432"/>
      <c r="S2123" s="432"/>
      <c r="T2123" s="432"/>
      <c r="U2123" s="432"/>
      <c r="V2123" s="432"/>
      <c r="W2123" s="432"/>
      <c r="X2123" s="432"/>
      <c r="Y2123" s="432"/>
      <c r="Z2123" s="432"/>
    </row>
    <row r="2124">
      <c r="A2124" s="572"/>
      <c r="B2124" s="573"/>
      <c r="C2124" s="574"/>
      <c r="D2124" s="575"/>
      <c r="E2124" s="575"/>
      <c r="F2124" s="575"/>
      <c r="G2124" s="575"/>
      <c r="H2124" s="576"/>
      <c r="I2124" s="577"/>
      <c r="J2124" s="146"/>
      <c r="K2124" s="2"/>
      <c r="L2124" s="432"/>
      <c r="M2124" s="432"/>
      <c r="N2124" s="432"/>
      <c r="O2124" s="432"/>
      <c r="P2124" s="432"/>
      <c r="Q2124" s="432"/>
      <c r="R2124" s="432"/>
      <c r="S2124" s="432"/>
      <c r="T2124" s="432"/>
      <c r="U2124" s="432"/>
      <c r="V2124" s="432"/>
      <c r="W2124" s="432"/>
      <c r="X2124" s="432"/>
      <c r="Y2124" s="432"/>
      <c r="Z2124" s="432"/>
    </row>
    <row r="2125">
      <c r="A2125" s="572"/>
      <c r="B2125" s="573"/>
      <c r="C2125" s="574"/>
      <c r="D2125" s="578"/>
      <c r="E2125" s="578"/>
      <c r="F2125" s="578"/>
      <c r="G2125" s="578"/>
      <c r="H2125" s="576"/>
      <c r="I2125" s="577"/>
      <c r="J2125" s="146"/>
      <c r="K2125" s="2"/>
      <c r="L2125" s="432"/>
      <c r="M2125" s="432"/>
      <c r="N2125" s="432"/>
      <c r="O2125" s="432"/>
      <c r="P2125" s="432"/>
      <c r="Q2125" s="432"/>
      <c r="R2125" s="432"/>
      <c r="S2125" s="432"/>
      <c r="T2125" s="432"/>
      <c r="U2125" s="432"/>
      <c r="V2125" s="432"/>
      <c r="W2125" s="432"/>
      <c r="X2125" s="432"/>
      <c r="Y2125" s="432"/>
      <c r="Z2125" s="432"/>
    </row>
    <row r="2126">
      <c r="A2126" s="572"/>
      <c r="B2126" s="573"/>
      <c r="C2126" s="574"/>
      <c r="D2126" s="575"/>
      <c r="E2126" s="575"/>
      <c r="F2126" s="575"/>
      <c r="G2126" s="575"/>
      <c r="H2126" s="576"/>
      <c r="I2126" s="577"/>
      <c r="J2126" s="146"/>
      <c r="K2126" s="2"/>
      <c r="L2126" s="432"/>
      <c r="M2126" s="432"/>
      <c r="N2126" s="432"/>
      <c r="O2126" s="432"/>
      <c r="P2126" s="432"/>
      <c r="Q2126" s="432"/>
      <c r="R2126" s="432"/>
      <c r="S2126" s="432"/>
      <c r="T2126" s="432"/>
      <c r="U2126" s="432"/>
      <c r="V2126" s="432"/>
      <c r="W2126" s="432"/>
      <c r="X2126" s="432"/>
      <c r="Y2126" s="432"/>
      <c r="Z2126" s="432"/>
    </row>
    <row r="2127">
      <c r="A2127" s="572"/>
      <c r="B2127" s="573"/>
      <c r="C2127" s="574"/>
      <c r="D2127" s="578"/>
      <c r="E2127" s="578"/>
      <c r="F2127" s="578"/>
      <c r="G2127" s="578"/>
      <c r="H2127" s="576"/>
      <c r="I2127" s="577"/>
      <c r="J2127" s="146"/>
      <c r="K2127" s="2"/>
      <c r="L2127" s="432"/>
      <c r="M2127" s="432"/>
      <c r="N2127" s="432"/>
      <c r="O2127" s="432"/>
      <c r="P2127" s="432"/>
      <c r="Q2127" s="432"/>
      <c r="R2127" s="432"/>
      <c r="S2127" s="432"/>
      <c r="T2127" s="432"/>
      <c r="U2127" s="432"/>
      <c r="V2127" s="432"/>
      <c r="W2127" s="432"/>
      <c r="X2127" s="432"/>
      <c r="Y2127" s="432"/>
      <c r="Z2127" s="432"/>
    </row>
    <row r="2128">
      <c r="A2128" s="572"/>
      <c r="B2128" s="573"/>
      <c r="C2128" s="574"/>
      <c r="D2128" s="575"/>
      <c r="E2128" s="575"/>
      <c r="F2128" s="575"/>
      <c r="G2128" s="575"/>
      <c r="H2128" s="576"/>
      <c r="I2128" s="577"/>
      <c r="J2128" s="146"/>
      <c r="K2128" s="2"/>
      <c r="L2128" s="432"/>
      <c r="M2128" s="432"/>
      <c r="N2128" s="432"/>
      <c r="O2128" s="432"/>
      <c r="P2128" s="432"/>
      <c r="Q2128" s="432"/>
      <c r="R2128" s="432"/>
      <c r="S2128" s="432"/>
      <c r="T2128" s="432"/>
      <c r="U2128" s="432"/>
      <c r="V2128" s="432"/>
      <c r="W2128" s="432"/>
      <c r="X2128" s="432"/>
      <c r="Y2128" s="432"/>
      <c r="Z2128" s="432"/>
    </row>
    <row r="2129">
      <c r="A2129" s="572"/>
      <c r="B2129" s="573"/>
      <c r="C2129" s="574"/>
      <c r="D2129" s="578"/>
      <c r="E2129" s="578"/>
      <c r="F2129" s="578"/>
      <c r="G2129" s="578"/>
      <c r="H2129" s="576"/>
      <c r="I2129" s="577"/>
      <c r="J2129" s="146"/>
      <c r="K2129" s="2"/>
      <c r="L2129" s="432"/>
      <c r="M2129" s="432"/>
      <c r="N2129" s="432"/>
      <c r="O2129" s="432"/>
      <c r="P2129" s="432"/>
      <c r="Q2129" s="432"/>
      <c r="R2129" s="432"/>
      <c r="S2129" s="432"/>
      <c r="T2129" s="432"/>
      <c r="U2129" s="432"/>
      <c r="V2129" s="432"/>
      <c r="W2129" s="432"/>
      <c r="X2129" s="432"/>
      <c r="Y2129" s="432"/>
      <c r="Z2129" s="432"/>
    </row>
    <row r="2130">
      <c r="A2130" s="572"/>
      <c r="B2130" s="573"/>
      <c r="C2130" s="574"/>
      <c r="D2130" s="575"/>
      <c r="E2130" s="575"/>
      <c r="F2130" s="575"/>
      <c r="G2130" s="575"/>
      <c r="H2130" s="576"/>
      <c r="I2130" s="577"/>
      <c r="J2130" s="146"/>
      <c r="K2130" s="2"/>
      <c r="L2130" s="432"/>
      <c r="M2130" s="432"/>
      <c r="N2130" s="432"/>
      <c r="O2130" s="432"/>
      <c r="P2130" s="432"/>
      <c r="Q2130" s="432"/>
      <c r="R2130" s="432"/>
      <c r="S2130" s="432"/>
      <c r="T2130" s="432"/>
      <c r="U2130" s="432"/>
      <c r="V2130" s="432"/>
      <c r="W2130" s="432"/>
      <c r="X2130" s="432"/>
      <c r="Y2130" s="432"/>
      <c r="Z2130" s="432"/>
    </row>
    <row r="2131">
      <c r="A2131" s="572"/>
      <c r="B2131" s="573"/>
      <c r="C2131" s="574"/>
      <c r="D2131" s="578"/>
      <c r="E2131" s="578"/>
      <c r="F2131" s="578"/>
      <c r="G2131" s="578"/>
      <c r="H2131" s="576"/>
      <c r="I2131" s="577"/>
      <c r="J2131" s="146"/>
      <c r="K2131" s="2"/>
      <c r="L2131" s="432"/>
      <c r="M2131" s="432"/>
      <c r="N2131" s="432"/>
      <c r="O2131" s="432"/>
      <c r="P2131" s="432"/>
      <c r="Q2131" s="432"/>
      <c r="R2131" s="432"/>
      <c r="S2131" s="432"/>
      <c r="T2131" s="432"/>
      <c r="U2131" s="432"/>
      <c r="V2131" s="432"/>
      <c r="W2131" s="432"/>
      <c r="X2131" s="432"/>
      <c r="Y2131" s="432"/>
      <c r="Z2131" s="432"/>
    </row>
    <row r="2132">
      <c r="A2132" s="572"/>
      <c r="B2132" s="573"/>
      <c r="C2132" s="574"/>
      <c r="D2132" s="575"/>
      <c r="E2132" s="575"/>
      <c r="F2132" s="575"/>
      <c r="G2132" s="575"/>
      <c r="H2132" s="576"/>
      <c r="I2132" s="577"/>
      <c r="J2132" s="146"/>
      <c r="K2132" s="2"/>
      <c r="L2132" s="432"/>
      <c r="M2132" s="432"/>
      <c r="N2132" s="432"/>
      <c r="O2132" s="432"/>
      <c r="P2132" s="432"/>
      <c r="Q2132" s="432"/>
      <c r="R2132" s="432"/>
      <c r="S2132" s="432"/>
      <c r="T2132" s="432"/>
      <c r="U2132" s="432"/>
      <c r="V2132" s="432"/>
      <c r="W2132" s="432"/>
      <c r="X2132" s="432"/>
      <c r="Y2132" s="432"/>
      <c r="Z2132" s="432"/>
    </row>
    <row r="2133">
      <c r="A2133" s="572"/>
      <c r="B2133" s="573"/>
      <c r="C2133" s="574"/>
      <c r="D2133" s="578"/>
      <c r="E2133" s="578"/>
      <c r="F2133" s="578"/>
      <c r="G2133" s="578"/>
      <c r="H2133" s="576"/>
      <c r="I2133" s="577"/>
      <c r="J2133" s="146"/>
      <c r="K2133" s="2"/>
      <c r="L2133" s="432"/>
      <c r="M2133" s="432"/>
      <c r="N2133" s="432"/>
      <c r="O2133" s="432"/>
      <c r="P2133" s="432"/>
      <c r="Q2133" s="432"/>
      <c r="R2133" s="432"/>
      <c r="S2133" s="432"/>
      <c r="T2133" s="432"/>
      <c r="U2133" s="432"/>
      <c r="V2133" s="432"/>
      <c r="W2133" s="432"/>
      <c r="X2133" s="432"/>
      <c r="Y2133" s="432"/>
      <c r="Z2133" s="432"/>
    </row>
    <row r="2134">
      <c r="A2134" s="572"/>
      <c r="B2134" s="573"/>
      <c r="C2134" s="574"/>
      <c r="D2134" s="575"/>
      <c r="E2134" s="575"/>
      <c r="F2134" s="575"/>
      <c r="G2134" s="575"/>
      <c r="H2134" s="576"/>
      <c r="I2134" s="577"/>
      <c r="J2134" s="146"/>
      <c r="K2134" s="2"/>
      <c r="L2134" s="432"/>
      <c r="M2134" s="432"/>
      <c r="N2134" s="432"/>
      <c r="O2134" s="432"/>
      <c r="P2134" s="432"/>
      <c r="Q2134" s="432"/>
      <c r="R2134" s="432"/>
      <c r="S2134" s="432"/>
      <c r="T2134" s="432"/>
      <c r="U2134" s="432"/>
      <c r="V2134" s="432"/>
      <c r="W2134" s="432"/>
      <c r="X2134" s="432"/>
      <c r="Y2134" s="432"/>
      <c r="Z2134" s="432"/>
    </row>
    <row r="2135">
      <c r="A2135" s="572"/>
      <c r="B2135" s="573"/>
      <c r="C2135" s="574"/>
      <c r="D2135" s="578"/>
      <c r="E2135" s="578"/>
      <c r="F2135" s="578"/>
      <c r="G2135" s="578"/>
      <c r="H2135" s="576"/>
      <c r="I2135" s="577"/>
      <c r="J2135" s="146"/>
      <c r="K2135" s="2"/>
      <c r="L2135" s="432"/>
      <c r="M2135" s="432"/>
      <c r="N2135" s="432"/>
      <c r="O2135" s="432"/>
      <c r="P2135" s="432"/>
      <c r="Q2135" s="432"/>
      <c r="R2135" s="432"/>
      <c r="S2135" s="432"/>
      <c r="T2135" s="432"/>
      <c r="U2135" s="432"/>
      <c r="V2135" s="432"/>
      <c r="W2135" s="432"/>
      <c r="X2135" s="432"/>
      <c r="Y2135" s="432"/>
      <c r="Z2135" s="432"/>
    </row>
    <row r="2136">
      <c r="A2136" s="572"/>
      <c r="B2136" s="573"/>
      <c r="C2136" s="574"/>
      <c r="D2136" s="575"/>
      <c r="E2136" s="575"/>
      <c r="F2136" s="575"/>
      <c r="G2136" s="575"/>
      <c r="H2136" s="576"/>
      <c r="I2136" s="577"/>
      <c r="J2136" s="146"/>
      <c r="K2136" s="2"/>
      <c r="L2136" s="432"/>
      <c r="M2136" s="432"/>
      <c r="N2136" s="432"/>
      <c r="O2136" s="432"/>
      <c r="P2136" s="432"/>
      <c r="Q2136" s="432"/>
      <c r="R2136" s="432"/>
      <c r="S2136" s="432"/>
      <c r="T2136" s="432"/>
      <c r="U2136" s="432"/>
      <c r="V2136" s="432"/>
      <c r="W2136" s="432"/>
      <c r="X2136" s="432"/>
      <c r="Y2136" s="432"/>
      <c r="Z2136" s="432"/>
    </row>
    <row r="2137">
      <c r="A2137" s="572"/>
      <c r="B2137" s="573"/>
      <c r="C2137" s="574"/>
      <c r="D2137" s="578"/>
      <c r="E2137" s="578"/>
      <c r="F2137" s="578"/>
      <c r="G2137" s="578"/>
      <c r="H2137" s="576"/>
      <c r="I2137" s="577"/>
      <c r="J2137" s="146"/>
      <c r="K2137" s="2"/>
      <c r="L2137" s="432"/>
      <c r="M2137" s="432"/>
      <c r="N2137" s="432"/>
      <c r="O2137" s="432"/>
      <c r="P2137" s="432"/>
      <c r="Q2137" s="432"/>
      <c r="R2137" s="432"/>
      <c r="S2137" s="432"/>
      <c r="T2137" s="432"/>
      <c r="U2137" s="432"/>
      <c r="V2137" s="432"/>
      <c r="W2137" s="432"/>
      <c r="X2137" s="432"/>
      <c r="Y2137" s="432"/>
      <c r="Z2137" s="432"/>
    </row>
    <row r="2138">
      <c r="A2138" s="572"/>
      <c r="B2138" s="573"/>
      <c r="C2138" s="574"/>
      <c r="D2138" s="575"/>
      <c r="E2138" s="575"/>
      <c r="F2138" s="575"/>
      <c r="G2138" s="575"/>
      <c r="H2138" s="576"/>
      <c r="I2138" s="577"/>
      <c r="J2138" s="146"/>
      <c r="K2138" s="2"/>
      <c r="L2138" s="432"/>
      <c r="M2138" s="432"/>
      <c r="N2138" s="432"/>
      <c r="O2138" s="432"/>
      <c r="P2138" s="432"/>
      <c r="Q2138" s="432"/>
      <c r="R2138" s="432"/>
      <c r="S2138" s="432"/>
      <c r="T2138" s="432"/>
      <c r="U2138" s="432"/>
      <c r="V2138" s="432"/>
      <c r="W2138" s="432"/>
      <c r="X2138" s="432"/>
      <c r="Y2138" s="432"/>
      <c r="Z2138" s="432"/>
    </row>
    <row r="2139">
      <c r="A2139" s="572"/>
      <c r="B2139" s="573"/>
      <c r="C2139" s="574"/>
      <c r="D2139" s="578"/>
      <c r="E2139" s="578"/>
      <c r="F2139" s="578"/>
      <c r="G2139" s="578"/>
      <c r="H2139" s="576"/>
      <c r="I2139" s="577"/>
      <c r="J2139" s="146"/>
      <c r="K2139" s="2"/>
      <c r="L2139" s="432"/>
      <c r="M2139" s="432"/>
      <c r="N2139" s="432"/>
      <c r="O2139" s="432"/>
      <c r="P2139" s="432"/>
      <c r="Q2139" s="432"/>
      <c r="R2139" s="432"/>
      <c r="S2139" s="432"/>
      <c r="T2139" s="432"/>
      <c r="U2139" s="432"/>
      <c r="V2139" s="432"/>
      <c r="W2139" s="432"/>
      <c r="X2139" s="432"/>
      <c r="Y2139" s="432"/>
      <c r="Z2139" s="432"/>
    </row>
    <row r="2140">
      <c r="A2140" s="572"/>
      <c r="B2140" s="573"/>
      <c r="C2140" s="574"/>
      <c r="D2140" s="575"/>
      <c r="E2140" s="575"/>
      <c r="F2140" s="575"/>
      <c r="G2140" s="575"/>
      <c r="H2140" s="576"/>
      <c r="I2140" s="577"/>
      <c r="J2140" s="146"/>
      <c r="K2140" s="2"/>
      <c r="L2140" s="432"/>
      <c r="M2140" s="432"/>
      <c r="N2140" s="432"/>
      <c r="O2140" s="432"/>
      <c r="P2140" s="432"/>
      <c r="Q2140" s="432"/>
      <c r="R2140" s="432"/>
      <c r="S2140" s="432"/>
      <c r="T2140" s="432"/>
      <c r="U2140" s="432"/>
      <c r="V2140" s="432"/>
      <c r="W2140" s="432"/>
      <c r="X2140" s="432"/>
      <c r="Y2140" s="432"/>
      <c r="Z2140" s="432"/>
    </row>
    <row r="2141">
      <c r="A2141" s="572"/>
      <c r="B2141" s="573"/>
      <c r="C2141" s="574"/>
      <c r="D2141" s="578"/>
      <c r="E2141" s="578"/>
      <c r="F2141" s="578"/>
      <c r="G2141" s="578"/>
      <c r="H2141" s="576"/>
      <c r="I2141" s="577"/>
      <c r="J2141" s="146"/>
      <c r="K2141" s="2"/>
      <c r="L2141" s="432"/>
      <c r="M2141" s="432"/>
      <c r="N2141" s="432"/>
      <c r="O2141" s="432"/>
      <c r="P2141" s="432"/>
      <c r="Q2141" s="432"/>
      <c r="R2141" s="432"/>
      <c r="S2141" s="432"/>
      <c r="T2141" s="432"/>
      <c r="U2141" s="432"/>
      <c r="V2141" s="432"/>
      <c r="W2141" s="432"/>
      <c r="X2141" s="432"/>
      <c r="Y2141" s="432"/>
      <c r="Z2141" s="432"/>
    </row>
    <row r="2142">
      <c r="A2142" s="572"/>
      <c r="B2142" s="573"/>
      <c r="C2142" s="574"/>
      <c r="D2142" s="575"/>
      <c r="E2142" s="575"/>
      <c r="F2142" s="575"/>
      <c r="G2142" s="575"/>
      <c r="H2142" s="576"/>
      <c r="I2142" s="577"/>
      <c r="J2142" s="146"/>
      <c r="K2142" s="2"/>
      <c r="L2142" s="432"/>
      <c r="M2142" s="432"/>
      <c r="N2142" s="432"/>
      <c r="O2142" s="432"/>
      <c r="P2142" s="432"/>
      <c r="Q2142" s="432"/>
      <c r="R2142" s="432"/>
      <c r="S2142" s="432"/>
      <c r="T2142" s="432"/>
      <c r="U2142" s="432"/>
      <c r="V2142" s="432"/>
      <c r="W2142" s="432"/>
      <c r="X2142" s="432"/>
      <c r="Y2142" s="432"/>
      <c r="Z2142" s="432"/>
    </row>
    <row r="2143">
      <c r="A2143" s="572"/>
      <c r="B2143" s="573"/>
      <c r="C2143" s="574"/>
      <c r="D2143" s="578"/>
      <c r="E2143" s="578"/>
      <c r="F2143" s="578"/>
      <c r="G2143" s="578"/>
      <c r="H2143" s="576"/>
      <c r="I2143" s="577"/>
      <c r="J2143" s="146"/>
      <c r="K2143" s="2"/>
      <c r="L2143" s="432"/>
      <c r="M2143" s="432"/>
      <c r="N2143" s="432"/>
      <c r="O2143" s="432"/>
      <c r="P2143" s="432"/>
      <c r="Q2143" s="432"/>
      <c r="R2143" s="432"/>
      <c r="S2143" s="432"/>
      <c r="T2143" s="432"/>
      <c r="U2143" s="432"/>
      <c r="V2143" s="432"/>
      <c r="W2143" s="432"/>
      <c r="X2143" s="432"/>
      <c r="Y2143" s="432"/>
      <c r="Z2143" s="432"/>
    </row>
    <row r="2144">
      <c r="A2144" s="572"/>
      <c r="B2144" s="573"/>
      <c r="C2144" s="574"/>
      <c r="D2144" s="575"/>
      <c r="E2144" s="575"/>
      <c r="F2144" s="575"/>
      <c r="G2144" s="575"/>
      <c r="H2144" s="576"/>
      <c r="I2144" s="577"/>
      <c r="J2144" s="146"/>
      <c r="K2144" s="2"/>
      <c r="L2144" s="432"/>
      <c r="M2144" s="432"/>
      <c r="N2144" s="432"/>
      <c r="O2144" s="432"/>
      <c r="P2144" s="432"/>
      <c r="Q2144" s="432"/>
      <c r="R2144" s="432"/>
      <c r="S2144" s="432"/>
      <c r="T2144" s="432"/>
      <c r="U2144" s="432"/>
      <c r="V2144" s="432"/>
      <c r="W2144" s="432"/>
      <c r="X2144" s="432"/>
      <c r="Y2144" s="432"/>
      <c r="Z2144" s="432"/>
    </row>
    <row r="2145">
      <c r="A2145" s="572"/>
      <c r="B2145" s="573"/>
      <c r="C2145" s="574"/>
      <c r="D2145" s="578"/>
      <c r="E2145" s="578"/>
      <c r="F2145" s="578"/>
      <c r="G2145" s="578"/>
      <c r="H2145" s="576"/>
      <c r="I2145" s="577"/>
      <c r="J2145" s="146"/>
      <c r="K2145" s="2"/>
      <c r="L2145" s="432"/>
      <c r="M2145" s="432"/>
      <c r="N2145" s="432"/>
      <c r="O2145" s="432"/>
      <c r="P2145" s="432"/>
      <c r="Q2145" s="432"/>
      <c r="R2145" s="432"/>
      <c r="S2145" s="432"/>
      <c r="T2145" s="432"/>
      <c r="U2145" s="432"/>
      <c r="V2145" s="432"/>
      <c r="W2145" s="432"/>
      <c r="X2145" s="432"/>
      <c r="Y2145" s="432"/>
      <c r="Z2145" s="432"/>
    </row>
    <row r="2146">
      <c r="A2146" s="572"/>
      <c r="B2146" s="573"/>
      <c r="C2146" s="574"/>
      <c r="D2146" s="575"/>
      <c r="E2146" s="575"/>
      <c r="F2146" s="575"/>
      <c r="G2146" s="575"/>
      <c r="H2146" s="576"/>
      <c r="I2146" s="577"/>
      <c r="J2146" s="146"/>
      <c r="K2146" s="2"/>
      <c r="L2146" s="432"/>
      <c r="M2146" s="432"/>
      <c r="N2146" s="432"/>
      <c r="O2146" s="432"/>
      <c r="P2146" s="432"/>
      <c r="Q2146" s="432"/>
      <c r="R2146" s="432"/>
      <c r="S2146" s="432"/>
      <c r="T2146" s="432"/>
      <c r="U2146" s="432"/>
      <c r="V2146" s="432"/>
      <c r="W2146" s="432"/>
      <c r="X2146" s="432"/>
      <c r="Y2146" s="432"/>
      <c r="Z2146" s="432"/>
    </row>
    <row r="2147">
      <c r="A2147" s="572"/>
      <c r="B2147" s="573"/>
      <c r="C2147" s="574"/>
      <c r="D2147" s="578"/>
      <c r="E2147" s="578"/>
      <c r="F2147" s="578"/>
      <c r="G2147" s="578"/>
      <c r="H2147" s="576"/>
      <c r="I2147" s="577"/>
      <c r="J2147" s="146"/>
      <c r="K2147" s="2"/>
      <c r="L2147" s="432"/>
      <c r="M2147" s="432"/>
      <c r="N2147" s="432"/>
      <c r="O2147" s="432"/>
      <c r="P2147" s="432"/>
      <c r="Q2147" s="432"/>
      <c r="R2147" s="432"/>
      <c r="S2147" s="432"/>
      <c r="T2147" s="432"/>
      <c r="U2147" s="432"/>
      <c r="V2147" s="432"/>
      <c r="W2147" s="432"/>
      <c r="X2147" s="432"/>
      <c r="Y2147" s="432"/>
      <c r="Z2147" s="432"/>
    </row>
    <row r="2148">
      <c r="A2148" s="572"/>
      <c r="B2148" s="573"/>
      <c r="C2148" s="574"/>
      <c r="D2148" s="575"/>
      <c r="E2148" s="575"/>
      <c r="F2148" s="575"/>
      <c r="G2148" s="575"/>
      <c r="H2148" s="576"/>
      <c r="I2148" s="577"/>
      <c r="J2148" s="146"/>
      <c r="K2148" s="2"/>
      <c r="L2148" s="432"/>
      <c r="M2148" s="432"/>
      <c r="N2148" s="432"/>
      <c r="O2148" s="432"/>
      <c r="P2148" s="432"/>
      <c r="Q2148" s="432"/>
      <c r="R2148" s="432"/>
      <c r="S2148" s="432"/>
      <c r="T2148" s="432"/>
      <c r="U2148" s="432"/>
      <c r="V2148" s="432"/>
      <c r="W2148" s="432"/>
      <c r="X2148" s="432"/>
      <c r="Y2148" s="432"/>
      <c r="Z2148" s="432"/>
    </row>
    <row r="2149">
      <c r="A2149" s="572"/>
      <c r="B2149" s="573"/>
      <c r="C2149" s="574"/>
      <c r="D2149" s="578"/>
      <c r="E2149" s="578"/>
      <c r="F2149" s="578"/>
      <c r="G2149" s="578"/>
      <c r="H2149" s="576"/>
      <c r="I2149" s="577"/>
      <c r="J2149" s="146"/>
      <c r="K2149" s="2"/>
      <c r="L2149" s="432"/>
      <c r="M2149" s="432"/>
      <c r="N2149" s="432"/>
      <c r="O2149" s="432"/>
      <c r="P2149" s="432"/>
      <c r="Q2149" s="432"/>
      <c r="R2149" s="432"/>
      <c r="S2149" s="432"/>
      <c r="T2149" s="432"/>
      <c r="U2149" s="432"/>
      <c r="V2149" s="432"/>
      <c r="W2149" s="432"/>
      <c r="X2149" s="432"/>
      <c r="Y2149" s="432"/>
      <c r="Z2149" s="432"/>
    </row>
    <row r="2150">
      <c r="A2150" s="572"/>
      <c r="B2150" s="573"/>
      <c r="C2150" s="574"/>
      <c r="D2150" s="575"/>
      <c r="E2150" s="575"/>
      <c r="F2150" s="575"/>
      <c r="G2150" s="575"/>
      <c r="H2150" s="576"/>
      <c r="I2150" s="577"/>
      <c r="J2150" s="146"/>
      <c r="K2150" s="2"/>
      <c r="L2150" s="432"/>
      <c r="M2150" s="432"/>
      <c r="N2150" s="432"/>
      <c r="O2150" s="432"/>
      <c r="P2150" s="432"/>
      <c r="Q2150" s="432"/>
      <c r="R2150" s="432"/>
      <c r="S2150" s="432"/>
      <c r="T2150" s="432"/>
      <c r="U2150" s="432"/>
      <c r="V2150" s="432"/>
      <c r="W2150" s="432"/>
      <c r="X2150" s="432"/>
      <c r="Y2150" s="432"/>
      <c r="Z2150" s="432"/>
    </row>
    <row r="2151">
      <c r="A2151" s="572"/>
      <c r="B2151" s="573"/>
      <c r="C2151" s="574"/>
      <c r="D2151" s="578"/>
      <c r="E2151" s="578"/>
      <c r="F2151" s="578"/>
      <c r="G2151" s="578"/>
      <c r="H2151" s="576"/>
      <c r="I2151" s="577"/>
      <c r="J2151" s="146"/>
      <c r="K2151" s="2"/>
      <c r="L2151" s="432"/>
      <c r="M2151" s="432"/>
      <c r="N2151" s="432"/>
      <c r="O2151" s="432"/>
      <c r="P2151" s="432"/>
      <c r="Q2151" s="432"/>
      <c r="R2151" s="432"/>
      <c r="S2151" s="432"/>
      <c r="T2151" s="432"/>
      <c r="U2151" s="432"/>
      <c r="V2151" s="432"/>
      <c r="W2151" s="432"/>
      <c r="X2151" s="432"/>
      <c r="Y2151" s="432"/>
      <c r="Z2151" s="432"/>
    </row>
    <row r="2152">
      <c r="A2152" s="572"/>
      <c r="B2152" s="573"/>
      <c r="C2152" s="574"/>
      <c r="D2152" s="575"/>
      <c r="E2152" s="575"/>
      <c r="F2152" s="575"/>
      <c r="G2152" s="575"/>
      <c r="H2152" s="576"/>
      <c r="I2152" s="577"/>
      <c r="J2152" s="146"/>
      <c r="K2152" s="2"/>
      <c r="L2152" s="432"/>
      <c r="M2152" s="432"/>
      <c r="N2152" s="432"/>
      <c r="O2152" s="432"/>
      <c r="P2152" s="432"/>
      <c r="Q2152" s="432"/>
      <c r="R2152" s="432"/>
      <c r="S2152" s="432"/>
      <c r="T2152" s="432"/>
      <c r="U2152" s="432"/>
      <c r="V2152" s="432"/>
      <c r="W2152" s="432"/>
      <c r="X2152" s="432"/>
      <c r="Y2152" s="432"/>
      <c r="Z2152" s="432"/>
    </row>
    <row r="2153">
      <c r="A2153" s="572"/>
      <c r="B2153" s="573"/>
      <c r="C2153" s="574"/>
      <c r="D2153" s="578"/>
      <c r="E2153" s="578"/>
      <c r="F2153" s="578"/>
      <c r="G2153" s="578"/>
      <c r="H2153" s="576"/>
      <c r="I2153" s="577"/>
      <c r="J2153" s="146"/>
      <c r="K2153" s="2"/>
      <c r="L2153" s="432"/>
      <c r="M2153" s="432"/>
      <c r="N2153" s="432"/>
      <c r="O2153" s="432"/>
      <c r="P2153" s="432"/>
      <c r="Q2153" s="432"/>
      <c r="R2153" s="432"/>
      <c r="S2153" s="432"/>
      <c r="T2153" s="432"/>
      <c r="U2153" s="432"/>
      <c r="V2153" s="432"/>
      <c r="W2153" s="432"/>
      <c r="X2153" s="432"/>
      <c r="Y2153" s="432"/>
      <c r="Z2153" s="432"/>
    </row>
    <row r="2154">
      <c r="A2154" s="572"/>
      <c r="B2154" s="573"/>
      <c r="C2154" s="574"/>
      <c r="D2154" s="575"/>
      <c r="E2154" s="575"/>
      <c r="F2154" s="575"/>
      <c r="G2154" s="575"/>
      <c r="H2154" s="576"/>
      <c r="I2154" s="577"/>
      <c r="J2154" s="146"/>
      <c r="K2154" s="2"/>
      <c r="L2154" s="432"/>
      <c r="M2154" s="432"/>
      <c r="N2154" s="432"/>
      <c r="O2154" s="432"/>
      <c r="P2154" s="432"/>
      <c r="Q2154" s="432"/>
      <c r="R2154" s="432"/>
      <c r="S2154" s="432"/>
      <c r="T2154" s="432"/>
      <c r="U2154" s="432"/>
      <c r="V2154" s="432"/>
      <c r="W2154" s="432"/>
      <c r="X2154" s="432"/>
      <c r="Y2154" s="432"/>
      <c r="Z2154" s="432"/>
    </row>
    <row r="2155">
      <c r="A2155" s="572"/>
      <c r="B2155" s="573"/>
      <c r="C2155" s="574"/>
      <c r="D2155" s="578"/>
      <c r="E2155" s="578"/>
      <c r="F2155" s="578"/>
      <c r="G2155" s="578"/>
      <c r="H2155" s="576"/>
      <c r="I2155" s="577"/>
      <c r="J2155" s="146"/>
      <c r="K2155" s="2"/>
      <c r="L2155" s="432"/>
      <c r="M2155" s="432"/>
      <c r="N2155" s="432"/>
      <c r="O2155" s="432"/>
      <c r="P2155" s="432"/>
      <c r="Q2155" s="432"/>
      <c r="R2155" s="432"/>
      <c r="S2155" s="432"/>
      <c r="T2155" s="432"/>
      <c r="U2155" s="432"/>
      <c r="V2155" s="432"/>
      <c r="W2155" s="432"/>
      <c r="X2155" s="432"/>
      <c r="Y2155" s="432"/>
      <c r="Z2155" s="432"/>
    </row>
    <row r="2156">
      <c r="A2156" s="572"/>
      <c r="B2156" s="573"/>
      <c r="C2156" s="574"/>
      <c r="D2156" s="575"/>
      <c r="E2156" s="575"/>
      <c r="F2156" s="575"/>
      <c r="G2156" s="575"/>
      <c r="H2156" s="576"/>
      <c r="I2156" s="577"/>
      <c r="J2156" s="146"/>
      <c r="K2156" s="2"/>
      <c r="L2156" s="432"/>
      <c r="M2156" s="432"/>
      <c r="N2156" s="432"/>
      <c r="O2156" s="432"/>
      <c r="P2156" s="432"/>
      <c r="Q2156" s="432"/>
      <c r="R2156" s="432"/>
      <c r="S2156" s="432"/>
      <c r="T2156" s="432"/>
      <c r="U2156" s="432"/>
      <c r="V2156" s="432"/>
      <c r="W2156" s="432"/>
      <c r="X2156" s="432"/>
      <c r="Y2156" s="432"/>
      <c r="Z2156" s="432"/>
    </row>
    <row r="2157">
      <c r="A2157" s="572"/>
      <c r="B2157" s="573"/>
      <c r="C2157" s="574"/>
      <c r="D2157" s="578"/>
      <c r="E2157" s="578"/>
      <c r="F2157" s="578"/>
      <c r="G2157" s="578"/>
      <c r="H2157" s="576"/>
      <c r="I2157" s="577"/>
      <c r="J2157" s="146"/>
      <c r="K2157" s="2"/>
      <c r="L2157" s="432"/>
      <c r="M2157" s="432"/>
      <c r="N2157" s="432"/>
      <c r="O2157" s="432"/>
      <c r="P2157" s="432"/>
      <c r="Q2157" s="432"/>
      <c r="R2157" s="432"/>
      <c r="S2157" s="432"/>
      <c r="T2157" s="432"/>
      <c r="U2157" s="432"/>
      <c r="V2157" s="432"/>
      <c r="W2157" s="432"/>
      <c r="X2157" s="432"/>
      <c r="Y2157" s="432"/>
      <c r="Z2157" s="432"/>
    </row>
    <row r="2158">
      <c r="A2158" s="572"/>
      <c r="B2158" s="573"/>
      <c r="C2158" s="574"/>
      <c r="D2158" s="575"/>
      <c r="E2158" s="575"/>
      <c r="F2158" s="575"/>
      <c r="G2158" s="575"/>
      <c r="H2158" s="576"/>
      <c r="I2158" s="577"/>
      <c r="J2158" s="146"/>
      <c r="K2158" s="2"/>
      <c r="L2158" s="432"/>
      <c r="M2158" s="432"/>
      <c r="N2158" s="432"/>
      <c r="O2158" s="432"/>
      <c r="P2158" s="432"/>
      <c r="Q2158" s="432"/>
      <c r="R2158" s="432"/>
      <c r="S2158" s="432"/>
      <c r="T2158" s="432"/>
      <c r="U2158" s="432"/>
      <c r="V2158" s="432"/>
      <c r="W2158" s="432"/>
      <c r="X2158" s="432"/>
      <c r="Y2158" s="432"/>
      <c r="Z2158" s="432"/>
    </row>
    <row r="2159">
      <c r="A2159" s="572"/>
      <c r="B2159" s="573"/>
      <c r="C2159" s="574"/>
      <c r="D2159" s="578"/>
      <c r="E2159" s="578"/>
      <c r="F2159" s="578"/>
      <c r="G2159" s="578"/>
      <c r="H2159" s="576"/>
      <c r="I2159" s="577"/>
      <c r="J2159" s="146"/>
      <c r="K2159" s="2"/>
      <c r="L2159" s="432"/>
      <c r="M2159" s="432"/>
      <c r="N2159" s="432"/>
      <c r="O2159" s="432"/>
      <c r="P2159" s="432"/>
      <c r="Q2159" s="432"/>
      <c r="R2159" s="432"/>
      <c r="S2159" s="432"/>
      <c r="T2159" s="432"/>
      <c r="U2159" s="432"/>
      <c r="V2159" s="432"/>
      <c r="W2159" s="432"/>
      <c r="X2159" s="432"/>
      <c r="Y2159" s="432"/>
      <c r="Z2159" s="432"/>
    </row>
    <row r="2160">
      <c r="A2160" s="572"/>
      <c r="B2160" s="573"/>
      <c r="C2160" s="574"/>
      <c r="D2160" s="575"/>
      <c r="E2160" s="575"/>
      <c r="F2160" s="575"/>
      <c r="G2160" s="575"/>
      <c r="H2160" s="576"/>
      <c r="I2160" s="577"/>
      <c r="J2160" s="146"/>
      <c r="K2160" s="2"/>
      <c r="L2160" s="432"/>
      <c r="M2160" s="432"/>
      <c r="N2160" s="432"/>
      <c r="O2160" s="432"/>
      <c r="P2160" s="432"/>
      <c r="Q2160" s="432"/>
      <c r="R2160" s="432"/>
      <c r="S2160" s="432"/>
      <c r="T2160" s="432"/>
      <c r="U2160" s="432"/>
      <c r="V2160" s="432"/>
      <c r="W2160" s="432"/>
      <c r="X2160" s="432"/>
      <c r="Y2160" s="432"/>
      <c r="Z2160" s="432"/>
    </row>
    <row r="2161">
      <c r="A2161" s="572"/>
      <c r="B2161" s="573"/>
      <c r="C2161" s="574"/>
      <c r="D2161" s="578"/>
      <c r="E2161" s="578"/>
      <c r="F2161" s="578"/>
      <c r="G2161" s="578"/>
      <c r="H2161" s="576"/>
      <c r="I2161" s="577"/>
      <c r="J2161" s="146"/>
      <c r="K2161" s="2"/>
      <c r="L2161" s="432"/>
      <c r="M2161" s="432"/>
      <c r="N2161" s="432"/>
      <c r="O2161" s="432"/>
      <c r="P2161" s="432"/>
      <c r="Q2161" s="432"/>
      <c r="R2161" s="432"/>
      <c r="S2161" s="432"/>
      <c r="T2161" s="432"/>
      <c r="U2161" s="432"/>
      <c r="V2161" s="432"/>
      <c r="W2161" s="432"/>
      <c r="X2161" s="432"/>
      <c r="Y2161" s="432"/>
      <c r="Z2161" s="432"/>
    </row>
    <row r="2162">
      <c r="A2162" s="572"/>
      <c r="B2162" s="573"/>
      <c r="C2162" s="574"/>
      <c r="D2162" s="575"/>
      <c r="E2162" s="575"/>
      <c r="F2162" s="575"/>
      <c r="G2162" s="575"/>
      <c r="H2162" s="576"/>
      <c r="I2162" s="577"/>
      <c r="J2162" s="146"/>
      <c r="K2162" s="2"/>
      <c r="L2162" s="432"/>
      <c r="M2162" s="432"/>
      <c r="N2162" s="432"/>
      <c r="O2162" s="432"/>
      <c r="P2162" s="432"/>
      <c r="Q2162" s="432"/>
      <c r="R2162" s="432"/>
      <c r="S2162" s="432"/>
      <c r="T2162" s="432"/>
      <c r="U2162" s="432"/>
      <c r="V2162" s="432"/>
      <c r="W2162" s="432"/>
      <c r="X2162" s="432"/>
      <c r="Y2162" s="432"/>
      <c r="Z2162" s="432"/>
    </row>
    <row r="2163">
      <c r="A2163" s="572"/>
      <c r="B2163" s="573"/>
      <c r="C2163" s="574"/>
      <c r="D2163" s="578"/>
      <c r="E2163" s="578"/>
      <c r="F2163" s="578"/>
      <c r="G2163" s="578"/>
      <c r="H2163" s="576"/>
      <c r="I2163" s="577"/>
      <c r="J2163" s="146"/>
      <c r="K2163" s="2"/>
      <c r="L2163" s="432"/>
      <c r="M2163" s="432"/>
      <c r="N2163" s="432"/>
      <c r="O2163" s="432"/>
      <c r="P2163" s="432"/>
      <c r="Q2163" s="432"/>
      <c r="R2163" s="432"/>
      <c r="S2163" s="432"/>
      <c r="T2163" s="432"/>
      <c r="U2163" s="432"/>
      <c r="V2163" s="432"/>
      <c r="W2163" s="432"/>
      <c r="X2163" s="432"/>
      <c r="Y2163" s="432"/>
      <c r="Z2163" s="432"/>
    </row>
    <row r="2164">
      <c r="A2164" s="572"/>
      <c r="B2164" s="573"/>
      <c r="C2164" s="574"/>
      <c r="D2164" s="575"/>
      <c r="E2164" s="575"/>
      <c r="F2164" s="575"/>
      <c r="G2164" s="575"/>
      <c r="H2164" s="576"/>
      <c r="I2164" s="577"/>
      <c r="J2164" s="146"/>
      <c r="K2164" s="2"/>
      <c r="L2164" s="432"/>
      <c r="M2164" s="432"/>
      <c r="N2164" s="432"/>
      <c r="O2164" s="432"/>
      <c r="P2164" s="432"/>
      <c r="Q2164" s="432"/>
      <c r="R2164" s="432"/>
      <c r="S2164" s="432"/>
      <c r="T2164" s="432"/>
      <c r="U2164" s="432"/>
      <c r="V2164" s="432"/>
      <c r="W2164" s="432"/>
      <c r="X2164" s="432"/>
      <c r="Y2164" s="432"/>
      <c r="Z2164" s="432"/>
    </row>
    <row r="2165">
      <c r="A2165" s="572"/>
      <c r="B2165" s="573"/>
      <c r="C2165" s="574"/>
      <c r="D2165" s="578"/>
      <c r="E2165" s="578"/>
      <c r="F2165" s="578"/>
      <c r="G2165" s="578"/>
      <c r="H2165" s="576"/>
      <c r="I2165" s="577"/>
      <c r="J2165" s="146"/>
      <c r="K2165" s="2"/>
      <c r="L2165" s="432"/>
      <c r="M2165" s="432"/>
      <c r="N2165" s="432"/>
      <c r="O2165" s="432"/>
      <c r="P2165" s="432"/>
      <c r="Q2165" s="432"/>
      <c r="R2165" s="432"/>
      <c r="S2165" s="432"/>
      <c r="T2165" s="432"/>
      <c r="U2165" s="432"/>
      <c r="V2165" s="432"/>
      <c r="W2165" s="432"/>
      <c r="X2165" s="432"/>
      <c r="Y2165" s="432"/>
      <c r="Z2165" s="432"/>
    </row>
    <row r="2166">
      <c r="A2166" s="572"/>
      <c r="B2166" s="573"/>
      <c r="C2166" s="574"/>
      <c r="D2166" s="575"/>
      <c r="E2166" s="575"/>
      <c r="F2166" s="575"/>
      <c r="G2166" s="575"/>
      <c r="H2166" s="576"/>
      <c r="I2166" s="577"/>
      <c r="J2166" s="146"/>
      <c r="K2166" s="2"/>
      <c r="L2166" s="432"/>
      <c r="M2166" s="432"/>
      <c r="N2166" s="432"/>
      <c r="O2166" s="432"/>
      <c r="P2166" s="432"/>
      <c r="Q2166" s="432"/>
      <c r="R2166" s="432"/>
      <c r="S2166" s="432"/>
      <c r="T2166" s="432"/>
      <c r="U2166" s="432"/>
      <c r="V2166" s="432"/>
      <c r="W2166" s="432"/>
      <c r="X2166" s="432"/>
      <c r="Y2166" s="432"/>
      <c r="Z2166" s="432"/>
    </row>
    <row r="2167">
      <c r="A2167" s="572"/>
      <c r="B2167" s="573"/>
      <c r="C2167" s="574"/>
      <c r="D2167" s="578"/>
      <c r="E2167" s="578"/>
      <c r="F2167" s="578"/>
      <c r="G2167" s="578"/>
      <c r="H2167" s="576"/>
      <c r="I2167" s="577"/>
      <c r="J2167" s="146"/>
      <c r="K2167" s="2"/>
      <c r="L2167" s="432"/>
      <c r="M2167" s="432"/>
      <c r="N2167" s="432"/>
      <c r="O2167" s="432"/>
      <c r="P2167" s="432"/>
      <c r="Q2167" s="432"/>
      <c r="R2167" s="432"/>
      <c r="S2167" s="432"/>
      <c r="T2167" s="432"/>
      <c r="U2167" s="432"/>
      <c r="V2167" s="432"/>
      <c r="W2167" s="432"/>
      <c r="X2167" s="432"/>
      <c r="Y2167" s="432"/>
      <c r="Z2167" s="432"/>
    </row>
    <row r="2168">
      <c r="A2168" s="572"/>
      <c r="B2168" s="573"/>
      <c r="C2168" s="574"/>
      <c r="D2168" s="575"/>
      <c r="E2168" s="575"/>
      <c r="F2168" s="575"/>
      <c r="G2168" s="575"/>
      <c r="H2168" s="576"/>
      <c r="I2168" s="577"/>
      <c r="J2168" s="146"/>
      <c r="K2168" s="2"/>
      <c r="L2168" s="432"/>
      <c r="M2168" s="432"/>
      <c r="N2168" s="432"/>
      <c r="O2168" s="432"/>
      <c r="P2168" s="432"/>
      <c r="Q2168" s="432"/>
      <c r="R2168" s="432"/>
      <c r="S2168" s="432"/>
      <c r="T2168" s="432"/>
      <c r="U2168" s="432"/>
      <c r="V2168" s="432"/>
      <c r="W2168" s="432"/>
      <c r="X2168" s="432"/>
      <c r="Y2168" s="432"/>
      <c r="Z2168" s="432"/>
    </row>
    <row r="2169">
      <c r="A2169" s="572"/>
      <c r="B2169" s="573"/>
      <c r="C2169" s="574"/>
      <c r="D2169" s="578"/>
      <c r="E2169" s="578"/>
      <c r="F2169" s="578"/>
      <c r="G2169" s="578"/>
      <c r="H2169" s="576"/>
      <c r="I2169" s="577"/>
      <c r="J2169" s="146"/>
      <c r="K2169" s="2"/>
      <c r="L2169" s="432"/>
      <c r="M2169" s="432"/>
      <c r="N2169" s="432"/>
      <c r="O2169" s="432"/>
      <c r="P2169" s="432"/>
      <c r="Q2169" s="432"/>
      <c r="R2169" s="432"/>
      <c r="S2169" s="432"/>
      <c r="T2169" s="432"/>
      <c r="U2169" s="432"/>
      <c r="V2169" s="432"/>
      <c r="W2169" s="432"/>
      <c r="X2169" s="432"/>
      <c r="Y2169" s="432"/>
      <c r="Z2169" s="432"/>
    </row>
    <row r="2170">
      <c r="A2170" s="572"/>
      <c r="B2170" s="573"/>
      <c r="C2170" s="574"/>
      <c r="D2170" s="575"/>
      <c r="E2170" s="575"/>
      <c r="F2170" s="575"/>
      <c r="G2170" s="575"/>
      <c r="H2170" s="576"/>
      <c r="I2170" s="577"/>
      <c r="J2170" s="146"/>
      <c r="K2170" s="2"/>
      <c r="L2170" s="432"/>
      <c r="M2170" s="432"/>
      <c r="N2170" s="432"/>
      <c r="O2170" s="432"/>
      <c r="P2170" s="432"/>
      <c r="Q2170" s="432"/>
      <c r="R2170" s="432"/>
      <c r="S2170" s="432"/>
      <c r="T2170" s="432"/>
      <c r="U2170" s="432"/>
      <c r="V2170" s="432"/>
      <c r="W2170" s="432"/>
      <c r="X2170" s="432"/>
      <c r="Y2170" s="432"/>
      <c r="Z2170" s="432"/>
    </row>
    <row r="2171">
      <c r="A2171" s="572"/>
      <c r="B2171" s="573"/>
      <c r="C2171" s="574"/>
      <c r="D2171" s="578"/>
      <c r="E2171" s="578"/>
      <c r="F2171" s="578"/>
      <c r="G2171" s="578"/>
      <c r="H2171" s="576"/>
      <c r="I2171" s="577"/>
      <c r="J2171" s="146"/>
      <c r="K2171" s="2"/>
      <c r="L2171" s="432"/>
      <c r="M2171" s="432"/>
      <c r="N2171" s="432"/>
      <c r="O2171" s="432"/>
      <c r="P2171" s="432"/>
      <c r="Q2171" s="432"/>
      <c r="R2171" s="432"/>
      <c r="S2171" s="432"/>
      <c r="T2171" s="432"/>
      <c r="U2171" s="432"/>
      <c r="V2171" s="432"/>
      <c r="W2171" s="432"/>
      <c r="X2171" s="432"/>
      <c r="Y2171" s="432"/>
      <c r="Z2171" s="432"/>
    </row>
    <row r="2172">
      <c r="A2172" s="572"/>
      <c r="B2172" s="573"/>
      <c r="C2172" s="574"/>
      <c r="D2172" s="575"/>
      <c r="E2172" s="575"/>
      <c r="F2172" s="575"/>
      <c r="G2172" s="575"/>
      <c r="H2172" s="576"/>
      <c r="I2172" s="577"/>
      <c r="J2172" s="146"/>
      <c r="K2172" s="2"/>
      <c r="L2172" s="432"/>
      <c r="M2172" s="432"/>
      <c r="N2172" s="432"/>
      <c r="O2172" s="432"/>
      <c r="P2172" s="432"/>
      <c r="Q2172" s="432"/>
      <c r="R2172" s="432"/>
      <c r="S2172" s="432"/>
      <c r="T2172" s="432"/>
      <c r="U2172" s="432"/>
      <c r="V2172" s="432"/>
      <c r="W2172" s="432"/>
      <c r="X2172" s="432"/>
      <c r="Y2172" s="432"/>
      <c r="Z2172" s="432"/>
    </row>
    <row r="2173">
      <c r="A2173" s="572"/>
      <c r="B2173" s="573"/>
      <c r="C2173" s="574"/>
      <c r="D2173" s="578"/>
      <c r="E2173" s="578"/>
      <c r="F2173" s="578"/>
      <c r="G2173" s="578"/>
      <c r="H2173" s="576"/>
      <c r="I2173" s="577"/>
      <c r="J2173" s="146"/>
      <c r="K2173" s="2"/>
      <c r="L2173" s="432"/>
      <c r="M2173" s="432"/>
      <c r="N2173" s="432"/>
      <c r="O2173" s="432"/>
      <c r="P2173" s="432"/>
      <c r="Q2173" s="432"/>
      <c r="R2173" s="432"/>
      <c r="S2173" s="432"/>
      <c r="T2173" s="432"/>
      <c r="U2173" s="432"/>
      <c r="V2173" s="432"/>
      <c r="W2173" s="432"/>
      <c r="X2173" s="432"/>
      <c r="Y2173" s="432"/>
      <c r="Z2173" s="432"/>
    </row>
    <row r="2174">
      <c r="A2174" s="572"/>
      <c r="B2174" s="573"/>
      <c r="C2174" s="574"/>
      <c r="D2174" s="575"/>
      <c r="E2174" s="575"/>
      <c r="F2174" s="575"/>
      <c r="G2174" s="575"/>
      <c r="H2174" s="576"/>
      <c r="I2174" s="577"/>
      <c r="J2174" s="146"/>
      <c r="K2174" s="2"/>
      <c r="L2174" s="432"/>
      <c r="M2174" s="432"/>
      <c r="N2174" s="432"/>
      <c r="O2174" s="432"/>
      <c r="P2174" s="432"/>
      <c r="Q2174" s="432"/>
      <c r="R2174" s="432"/>
      <c r="S2174" s="432"/>
      <c r="T2174" s="432"/>
      <c r="U2174" s="432"/>
      <c r="V2174" s="432"/>
      <c r="W2174" s="432"/>
      <c r="X2174" s="432"/>
      <c r="Y2174" s="432"/>
      <c r="Z2174" s="432"/>
    </row>
    <row r="2175">
      <c r="A2175" s="572"/>
      <c r="B2175" s="573"/>
      <c r="C2175" s="574"/>
      <c r="D2175" s="578"/>
      <c r="E2175" s="578"/>
      <c r="F2175" s="578"/>
      <c r="G2175" s="578"/>
      <c r="H2175" s="576"/>
      <c r="I2175" s="577"/>
      <c r="J2175" s="146"/>
      <c r="K2175" s="2"/>
      <c r="L2175" s="432"/>
      <c r="M2175" s="432"/>
      <c r="N2175" s="432"/>
      <c r="O2175" s="432"/>
      <c r="P2175" s="432"/>
      <c r="Q2175" s="432"/>
      <c r="R2175" s="432"/>
      <c r="S2175" s="432"/>
      <c r="T2175" s="432"/>
      <c r="U2175" s="432"/>
      <c r="V2175" s="432"/>
      <c r="W2175" s="432"/>
      <c r="X2175" s="432"/>
      <c r="Y2175" s="432"/>
      <c r="Z2175" s="432"/>
    </row>
    <row r="2176">
      <c r="A2176" s="572"/>
      <c r="B2176" s="573"/>
      <c r="C2176" s="574"/>
      <c r="D2176" s="575"/>
      <c r="E2176" s="575"/>
      <c r="F2176" s="575"/>
      <c r="G2176" s="575"/>
      <c r="H2176" s="576"/>
      <c r="I2176" s="577"/>
      <c r="J2176" s="146"/>
      <c r="K2176" s="2"/>
      <c r="L2176" s="432"/>
      <c r="M2176" s="432"/>
      <c r="N2176" s="432"/>
      <c r="O2176" s="432"/>
      <c r="P2176" s="432"/>
      <c r="Q2176" s="432"/>
      <c r="R2176" s="432"/>
      <c r="S2176" s="432"/>
      <c r="T2176" s="432"/>
      <c r="U2176" s="432"/>
      <c r="V2176" s="432"/>
      <c r="W2176" s="432"/>
      <c r="X2176" s="432"/>
      <c r="Y2176" s="432"/>
      <c r="Z2176" s="432"/>
    </row>
    <row r="2177">
      <c r="A2177" s="572"/>
      <c r="B2177" s="573"/>
      <c r="C2177" s="574"/>
      <c r="D2177" s="578"/>
      <c r="E2177" s="578"/>
      <c r="F2177" s="578"/>
      <c r="G2177" s="578"/>
      <c r="H2177" s="576"/>
      <c r="I2177" s="577"/>
      <c r="J2177" s="146"/>
      <c r="K2177" s="2"/>
      <c r="L2177" s="432"/>
      <c r="M2177" s="432"/>
      <c r="N2177" s="432"/>
      <c r="O2177" s="432"/>
      <c r="P2177" s="432"/>
      <c r="Q2177" s="432"/>
      <c r="R2177" s="432"/>
      <c r="S2177" s="432"/>
      <c r="T2177" s="432"/>
      <c r="U2177" s="432"/>
      <c r="V2177" s="432"/>
      <c r="W2177" s="432"/>
      <c r="X2177" s="432"/>
      <c r="Y2177" s="432"/>
      <c r="Z2177" s="432"/>
    </row>
    <row r="2178">
      <c r="A2178" s="572"/>
      <c r="B2178" s="573"/>
      <c r="C2178" s="574"/>
      <c r="D2178" s="575"/>
      <c r="E2178" s="575"/>
      <c r="F2178" s="575"/>
      <c r="G2178" s="575"/>
      <c r="H2178" s="576"/>
      <c r="I2178" s="577"/>
      <c r="J2178" s="146"/>
      <c r="K2178" s="2"/>
      <c r="L2178" s="432"/>
      <c r="M2178" s="432"/>
      <c r="N2178" s="432"/>
      <c r="O2178" s="432"/>
      <c r="P2178" s="432"/>
      <c r="Q2178" s="432"/>
      <c r="R2178" s="432"/>
      <c r="S2178" s="432"/>
      <c r="T2178" s="432"/>
      <c r="U2178" s="432"/>
      <c r="V2178" s="432"/>
      <c r="W2178" s="432"/>
      <c r="X2178" s="432"/>
      <c r="Y2178" s="432"/>
      <c r="Z2178" s="432"/>
    </row>
    <row r="2179">
      <c r="A2179" s="572"/>
      <c r="B2179" s="573"/>
      <c r="C2179" s="574"/>
      <c r="D2179" s="578"/>
      <c r="E2179" s="578"/>
      <c r="F2179" s="578"/>
      <c r="G2179" s="578"/>
      <c r="H2179" s="576"/>
      <c r="I2179" s="577"/>
      <c r="J2179" s="146"/>
      <c r="K2179" s="2"/>
      <c r="L2179" s="432"/>
      <c r="M2179" s="432"/>
      <c r="N2179" s="432"/>
      <c r="O2179" s="432"/>
      <c r="P2179" s="432"/>
      <c r="Q2179" s="432"/>
      <c r="R2179" s="432"/>
      <c r="S2179" s="432"/>
      <c r="T2179" s="432"/>
      <c r="U2179" s="432"/>
      <c r="V2179" s="432"/>
      <c r="W2179" s="432"/>
      <c r="X2179" s="432"/>
      <c r="Y2179" s="432"/>
      <c r="Z2179" s="432"/>
    </row>
    <row r="2180">
      <c r="A2180" s="572"/>
      <c r="B2180" s="573"/>
      <c r="C2180" s="574"/>
      <c r="D2180" s="575"/>
      <c r="E2180" s="575"/>
      <c r="F2180" s="575"/>
      <c r="G2180" s="575"/>
      <c r="H2180" s="576"/>
      <c r="I2180" s="577"/>
      <c r="J2180" s="146"/>
      <c r="K2180" s="2"/>
      <c r="L2180" s="432"/>
      <c r="M2180" s="432"/>
      <c r="N2180" s="432"/>
      <c r="O2180" s="432"/>
      <c r="P2180" s="432"/>
      <c r="Q2180" s="432"/>
      <c r="R2180" s="432"/>
      <c r="S2180" s="432"/>
      <c r="T2180" s="432"/>
      <c r="U2180" s="432"/>
      <c r="V2180" s="432"/>
      <c r="W2180" s="432"/>
      <c r="X2180" s="432"/>
      <c r="Y2180" s="432"/>
      <c r="Z2180" s="432"/>
    </row>
    <row r="2181">
      <c r="A2181" s="572"/>
      <c r="B2181" s="573"/>
      <c r="C2181" s="574"/>
      <c r="D2181" s="578"/>
      <c r="E2181" s="578"/>
      <c r="F2181" s="578"/>
      <c r="G2181" s="578"/>
      <c r="H2181" s="576"/>
      <c r="I2181" s="577"/>
      <c r="J2181" s="146"/>
      <c r="K2181" s="2"/>
      <c r="L2181" s="432"/>
      <c r="M2181" s="432"/>
      <c r="N2181" s="432"/>
      <c r="O2181" s="432"/>
      <c r="P2181" s="432"/>
      <c r="Q2181" s="432"/>
      <c r="R2181" s="432"/>
      <c r="S2181" s="432"/>
      <c r="T2181" s="432"/>
      <c r="U2181" s="432"/>
      <c r="V2181" s="432"/>
      <c r="W2181" s="432"/>
      <c r="X2181" s="432"/>
      <c r="Y2181" s="432"/>
      <c r="Z2181" s="432"/>
    </row>
    <row r="2182">
      <c r="A2182" s="572"/>
      <c r="B2182" s="573"/>
      <c r="C2182" s="574"/>
      <c r="D2182" s="575"/>
      <c r="E2182" s="575"/>
      <c r="F2182" s="575"/>
      <c r="G2182" s="575"/>
      <c r="H2182" s="576"/>
      <c r="I2182" s="577"/>
      <c r="J2182" s="146"/>
      <c r="K2182" s="2"/>
      <c r="L2182" s="432"/>
      <c r="M2182" s="432"/>
      <c r="N2182" s="432"/>
      <c r="O2182" s="432"/>
      <c r="P2182" s="432"/>
      <c r="Q2182" s="432"/>
      <c r="R2182" s="432"/>
      <c r="S2182" s="432"/>
      <c r="T2182" s="432"/>
      <c r="U2182" s="432"/>
      <c r="V2182" s="432"/>
      <c r="W2182" s="432"/>
      <c r="X2182" s="432"/>
      <c r="Y2182" s="432"/>
      <c r="Z2182" s="432"/>
    </row>
    <row r="2183">
      <c r="A2183" s="572"/>
      <c r="B2183" s="573"/>
      <c r="C2183" s="574"/>
      <c r="D2183" s="578"/>
      <c r="E2183" s="578"/>
      <c r="F2183" s="578"/>
      <c r="G2183" s="578"/>
      <c r="H2183" s="576"/>
      <c r="I2183" s="577"/>
      <c r="J2183" s="146"/>
      <c r="K2183" s="2"/>
      <c r="L2183" s="432"/>
      <c r="M2183" s="432"/>
      <c r="N2183" s="432"/>
      <c r="O2183" s="432"/>
      <c r="P2183" s="432"/>
      <c r="Q2183" s="432"/>
      <c r="R2183" s="432"/>
      <c r="S2183" s="432"/>
      <c r="T2183" s="432"/>
      <c r="U2183" s="432"/>
      <c r="V2183" s="432"/>
      <c r="W2183" s="432"/>
      <c r="X2183" s="432"/>
      <c r="Y2183" s="432"/>
      <c r="Z2183" s="432"/>
    </row>
    <row r="2184">
      <c r="A2184" s="572"/>
      <c r="B2184" s="573"/>
      <c r="C2184" s="574"/>
      <c r="D2184" s="575"/>
      <c r="E2184" s="575"/>
      <c r="F2184" s="575"/>
      <c r="G2184" s="575"/>
      <c r="H2184" s="576"/>
      <c r="I2184" s="577"/>
      <c r="J2184" s="146"/>
      <c r="K2184" s="2"/>
      <c r="L2184" s="432"/>
      <c r="M2184" s="432"/>
      <c r="N2184" s="432"/>
      <c r="O2184" s="432"/>
      <c r="P2184" s="432"/>
      <c r="Q2184" s="432"/>
      <c r="R2184" s="432"/>
      <c r="S2184" s="432"/>
      <c r="T2184" s="432"/>
      <c r="U2184" s="432"/>
      <c r="V2184" s="432"/>
      <c r="W2184" s="432"/>
      <c r="X2184" s="432"/>
      <c r="Y2184" s="432"/>
      <c r="Z2184" s="432"/>
    </row>
    <row r="2185">
      <c r="A2185" s="572"/>
      <c r="B2185" s="573"/>
      <c r="C2185" s="574"/>
      <c r="D2185" s="578"/>
      <c r="E2185" s="578"/>
      <c r="F2185" s="578"/>
      <c r="G2185" s="578"/>
      <c r="H2185" s="576"/>
      <c r="I2185" s="577"/>
      <c r="J2185" s="146"/>
      <c r="K2185" s="2"/>
      <c r="L2185" s="432"/>
      <c r="M2185" s="432"/>
      <c r="N2185" s="432"/>
      <c r="O2185" s="432"/>
      <c r="P2185" s="432"/>
      <c r="Q2185" s="432"/>
      <c r="R2185" s="432"/>
      <c r="S2185" s="432"/>
      <c r="T2185" s="432"/>
      <c r="U2185" s="432"/>
      <c r="V2185" s="432"/>
      <c r="W2185" s="432"/>
      <c r="X2185" s="432"/>
      <c r="Y2185" s="432"/>
      <c r="Z2185" s="432"/>
    </row>
    <row r="2186">
      <c r="A2186" s="572"/>
      <c r="B2186" s="573"/>
      <c r="C2186" s="574"/>
      <c r="D2186" s="575"/>
      <c r="E2186" s="575"/>
      <c r="F2186" s="575"/>
      <c r="G2186" s="575"/>
      <c r="H2186" s="576"/>
      <c r="I2186" s="577"/>
      <c r="J2186" s="146"/>
      <c r="K2186" s="2"/>
      <c r="L2186" s="432"/>
      <c r="M2186" s="432"/>
      <c r="N2186" s="432"/>
      <c r="O2186" s="432"/>
      <c r="P2186" s="432"/>
      <c r="Q2186" s="432"/>
      <c r="R2186" s="432"/>
      <c r="S2186" s="432"/>
      <c r="T2186" s="432"/>
      <c r="U2186" s="432"/>
      <c r="V2186" s="432"/>
      <c r="W2186" s="432"/>
      <c r="X2186" s="432"/>
      <c r="Y2186" s="432"/>
      <c r="Z2186" s="432"/>
    </row>
    <row r="2187">
      <c r="A2187" s="572"/>
      <c r="B2187" s="573"/>
      <c r="C2187" s="574"/>
      <c r="D2187" s="578"/>
      <c r="E2187" s="578"/>
      <c r="F2187" s="578"/>
      <c r="G2187" s="578"/>
      <c r="H2187" s="576"/>
      <c r="I2187" s="577"/>
      <c r="J2187" s="146"/>
      <c r="K2187" s="2"/>
      <c r="L2187" s="432"/>
      <c r="M2187" s="432"/>
      <c r="N2187" s="432"/>
      <c r="O2187" s="432"/>
      <c r="P2187" s="432"/>
      <c r="Q2187" s="432"/>
      <c r="R2187" s="432"/>
      <c r="S2187" s="432"/>
      <c r="T2187" s="432"/>
      <c r="U2187" s="432"/>
      <c r="V2187" s="432"/>
      <c r="W2187" s="432"/>
      <c r="X2187" s="432"/>
      <c r="Y2187" s="432"/>
      <c r="Z2187" s="432"/>
    </row>
    <row r="2188">
      <c r="A2188" s="572"/>
      <c r="B2188" s="573"/>
      <c r="C2188" s="574"/>
      <c r="D2188" s="575"/>
      <c r="E2188" s="575"/>
      <c r="F2188" s="575"/>
      <c r="G2188" s="575"/>
      <c r="H2188" s="576"/>
      <c r="I2188" s="577"/>
      <c r="J2188" s="146"/>
      <c r="K2188" s="2"/>
      <c r="L2188" s="432"/>
      <c r="M2188" s="432"/>
      <c r="N2188" s="432"/>
      <c r="O2188" s="432"/>
      <c r="P2188" s="432"/>
      <c r="Q2188" s="432"/>
      <c r="R2188" s="432"/>
      <c r="S2188" s="432"/>
      <c r="T2188" s="432"/>
      <c r="U2188" s="432"/>
      <c r="V2188" s="432"/>
      <c r="W2188" s="432"/>
      <c r="X2188" s="432"/>
      <c r="Y2188" s="432"/>
      <c r="Z2188" s="432"/>
    </row>
    <row r="2189">
      <c r="A2189" s="572"/>
      <c r="B2189" s="573"/>
      <c r="C2189" s="574"/>
      <c r="D2189" s="578"/>
      <c r="E2189" s="578"/>
      <c r="F2189" s="578"/>
      <c r="G2189" s="578"/>
      <c r="H2189" s="576"/>
      <c r="I2189" s="577"/>
      <c r="J2189" s="146"/>
      <c r="K2189" s="2"/>
      <c r="L2189" s="432"/>
      <c r="M2189" s="432"/>
      <c r="N2189" s="432"/>
      <c r="O2189" s="432"/>
      <c r="P2189" s="432"/>
      <c r="Q2189" s="432"/>
      <c r="R2189" s="432"/>
      <c r="S2189" s="432"/>
      <c r="T2189" s="432"/>
      <c r="U2189" s="432"/>
      <c r="V2189" s="432"/>
      <c r="W2189" s="432"/>
      <c r="X2189" s="432"/>
      <c r="Y2189" s="432"/>
      <c r="Z2189" s="432"/>
    </row>
    <row r="2190">
      <c r="A2190" s="572"/>
      <c r="B2190" s="573"/>
      <c r="C2190" s="574"/>
      <c r="D2190" s="575"/>
      <c r="E2190" s="575"/>
      <c r="F2190" s="575"/>
      <c r="G2190" s="575"/>
      <c r="H2190" s="576"/>
      <c r="I2190" s="577"/>
      <c r="J2190" s="146"/>
      <c r="K2190" s="2"/>
      <c r="L2190" s="432"/>
      <c r="M2190" s="432"/>
      <c r="N2190" s="432"/>
      <c r="O2190" s="432"/>
      <c r="P2190" s="432"/>
      <c r="Q2190" s="432"/>
      <c r="R2190" s="432"/>
      <c r="S2190" s="432"/>
      <c r="T2190" s="432"/>
      <c r="U2190" s="432"/>
      <c r="V2190" s="432"/>
      <c r="W2190" s="432"/>
      <c r="X2190" s="432"/>
      <c r="Y2190" s="432"/>
      <c r="Z2190" s="432"/>
    </row>
    <row r="2191">
      <c r="A2191" s="572"/>
      <c r="B2191" s="573"/>
      <c r="C2191" s="574"/>
      <c r="D2191" s="578"/>
      <c r="E2191" s="578"/>
      <c r="F2191" s="578"/>
      <c r="G2191" s="578"/>
      <c r="H2191" s="576"/>
      <c r="I2191" s="577"/>
      <c r="J2191" s="146"/>
      <c r="K2191" s="2"/>
      <c r="L2191" s="432"/>
      <c r="M2191" s="432"/>
      <c r="N2191" s="432"/>
      <c r="O2191" s="432"/>
      <c r="P2191" s="432"/>
      <c r="Q2191" s="432"/>
      <c r="R2191" s="432"/>
      <c r="S2191" s="432"/>
      <c r="T2191" s="432"/>
      <c r="U2191" s="432"/>
      <c r="V2191" s="432"/>
      <c r="W2191" s="432"/>
      <c r="X2191" s="432"/>
      <c r="Y2191" s="432"/>
      <c r="Z2191" s="432"/>
    </row>
    <row r="2192">
      <c r="A2192" s="572"/>
      <c r="B2192" s="573"/>
      <c r="C2192" s="574"/>
      <c r="D2192" s="575"/>
      <c r="E2192" s="575"/>
      <c r="F2192" s="575"/>
      <c r="G2192" s="575"/>
      <c r="H2192" s="576"/>
      <c r="I2192" s="577"/>
      <c r="J2192" s="146"/>
      <c r="K2192" s="2"/>
      <c r="L2192" s="432"/>
      <c r="M2192" s="432"/>
      <c r="N2192" s="432"/>
      <c r="O2192" s="432"/>
      <c r="P2192" s="432"/>
      <c r="Q2192" s="432"/>
      <c r="R2192" s="432"/>
      <c r="S2192" s="432"/>
      <c r="T2192" s="432"/>
      <c r="U2192" s="432"/>
      <c r="V2192" s="432"/>
      <c r="W2192" s="432"/>
      <c r="X2192" s="432"/>
      <c r="Y2192" s="432"/>
      <c r="Z2192" s="432"/>
    </row>
    <row r="2193">
      <c r="A2193" s="572"/>
      <c r="B2193" s="573"/>
      <c r="C2193" s="574"/>
      <c r="D2193" s="578"/>
      <c r="E2193" s="578"/>
      <c r="F2193" s="578"/>
      <c r="G2193" s="578"/>
      <c r="H2193" s="576"/>
      <c r="I2193" s="577"/>
      <c r="J2193" s="146"/>
      <c r="K2193" s="2"/>
      <c r="L2193" s="432"/>
      <c r="M2193" s="432"/>
      <c r="N2193" s="432"/>
      <c r="O2193" s="432"/>
      <c r="P2193" s="432"/>
      <c r="Q2193" s="432"/>
      <c r="R2193" s="432"/>
      <c r="S2193" s="432"/>
      <c r="T2193" s="432"/>
      <c r="U2193" s="432"/>
      <c r="V2193" s="432"/>
      <c r="W2193" s="432"/>
      <c r="X2193" s="432"/>
      <c r="Y2193" s="432"/>
      <c r="Z2193" s="432"/>
    </row>
    <row r="2194">
      <c r="A2194" s="572"/>
      <c r="B2194" s="573"/>
      <c r="C2194" s="574"/>
      <c r="D2194" s="575"/>
      <c r="E2194" s="575"/>
      <c r="F2194" s="575"/>
      <c r="G2194" s="575"/>
      <c r="H2194" s="576"/>
      <c r="I2194" s="577"/>
      <c r="J2194" s="146"/>
      <c r="K2194" s="2"/>
      <c r="L2194" s="432"/>
      <c r="M2194" s="432"/>
      <c r="N2194" s="432"/>
      <c r="O2194" s="432"/>
      <c r="P2194" s="432"/>
      <c r="Q2194" s="432"/>
      <c r="R2194" s="432"/>
      <c r="S2194" s="432"/>
      <c r="T2194" s="432"/>
      <c r="U2194" s="432"/>
      <c r="V2194" s="432"/>
      <c r="W2194" s="432"/>
      <c r="X2194" s="432"/>
      <c r="Y2194" s="432"/>
      <c r="Z2194" s="432"/>
    </row>
    <row r="2195">
      <c r="A2195" s="572"/>
      <c r="B2195" s="573"/>
      <c r="C2195" s="574"/>
      <c r="D2195" s="578"/>
      <c r="E2195" s="578"/>
      <c r="F2195" s="578"/>
      <c r="G2195" s="578"/>
      <c r="H2195" s="576"/>
      <c r="I2195" s="577"/>
      <c r="J2195" s="146"/>
      <c r="K2195" s="2"/>
      <c r="L2195" s="432"/>
      <c r="M2195" s="432"/>
      <c r="N2195" s="432"/>
      <c r="O2195" s="432"/>
      <c r="P2195" s="432"/>
      <c r="Q2195" s="432"/>
      <c r="R2195" s="432"/>
      <c r="S2195" s="432"/>
      <c r="T2195" s="432"/>
      <c r="U2195" s="432"/>
      <c r="V2195" s="432"/>
      <c r="W2195" s="432"/>
      <c r="X2195" s="432"/>
      <c r="Y2195" s="432"/>
      <c r="Z2195" s="432"/>
    </row>
    <row r="2196">
      <c r="A2196" s="572"/>
      <c r="B2196" s="573"/>
      <c r="C2196" s="574"/>
      <c r="D2196" s="575"/>
      <c r="E2196" s="575"/>
      <c r="F2196" s="575"/>
      <c r="G2196" s="575"/>
      <c r="H2196" s="576"/>
      <c r="I2196" s="577"/>
      <c r="J2196" s="146"/>
      <c r="K2196" s="2"/>
      <c r="L2196" s="432"/>
      <c r="M2196" s="432"/>
      <c r="N2196" s="432"/>
      <c r="O2196" s="432"/>
      <c r="P2196" s="432"/>
      <c r="Q2196" s="432"/>
      <c r="R2196" s="432"/>
      <c r="S2196" s="432"/>
      <c r="T2196" s="432"/>
      <c r="U2196" s="432"/>
      <c r="V2196" s="432"/>
      <c r="W2196" s="432"/>
      <c r="X2196" s="432"/>
      <c r="Y2196" s="432"/>
      <c r="Z2196" s="432"/>
    </row>
    <row r="2197">
      <c r="A2197" s="572"/>
      <c r="B2197" s="573"/>
      <c r="C2197" s="574"/>
      <c r="D2197" s="578"/>
      <c r="E2197" s="578"/>
      <c r="F2197" s="578"/>
      <c r="G2197" s="578"/>
      <c r="H2197" s="576"/>
      <c r="I2197" s="577"/>
      <c r="J2197" s="146"/>
      <c r="K2197" s="2"/>
      <c r="L2197" s="432"/>
      <c r="M2197" s="432"/>
      <c r="N2197" s="432"/>
      <c r="O2197" s="432"/>
      <c r="P2197" s="432"/>
      <c r="Q2197" s="432"/>
      <c r="R2197" s="432"/>
      <c r="S2197" s="432"/>
      <c r="T2197" s="432"/>
      <c r="U2197" s="432"/>
      <c r="V2197" s="432"/>
      <c r="W2197" s="432"/>
      <c r="X2197" s="432"/>
      <c r="Y2197" s="432"/>
      <c r="Z2197" s="432"/>
    </row>
    <row r="2198">
      <c r="A2198" s="572"/>
      <c r="B2198" s="573"/>
      <c r="C2198" s="574"/>
      <c r="D2198" s="575"/>
      <c r="E2198" s="575"/>
      <c r="F2198" s="575"/>
      <c r="G2198" s="575"/>
      <c r="H2198" s="576"/>
      <c r="I2198" s="577"/>
      <c r="J2198" s="146"/>
      <c r="K2198" s="2"/>
      <c r="L2198" s="432"/>
      <c r="M2198" s="432"/>
      <c r="N2198" s="432"/>
      <c r="O2198" s="432"/>
      <c r="P2198" s="432"/>
      <c r="Q2198" s="432"/>
      <c r="R2198" s="432"/>
      <c r="S2198" s="432"/>
      <c r="T2198" s="432"/>
      <c r="U2198" s="432"/>
      <c r="V2198" s="432"/>
      <c r="W2198" s="432"/>
      <c r="X2198" s="432"/>
      <c r="Y2198" s="432"/>
      <c r="Z2198" s="432"/>
    </row>
    <row r="2199">
      <c r="A2199" s="572"/>
      <c r="B2199" s="573"/>
      <c r="C2199" s="574"/>
      <c r="D2199" s="578"/>
      <c r="E2199" s="578"/>
      <c r="F2199" s="578"/>
      <c r="G2199" s="578"/>
      <c r="H2199" s="576"/>
      <c r="I2199" s="577"/>
      <c r="J2199" s="146"/>
      <c r="K2199" s="2"/>
      <c r="L2199" s="432"/>
      <c r="M2199" s="432"/>
      <c r="N2199" s="432"/>
      <c r="O2199" s="432"/>
      <c r="P2199" s="432"/>
      <c r="Q2199" s="432"/>
      <c r="R2199" s="432"/>
      <c r="S2199" s="432"/>
      <c r="T2199" s="432"/>
      <c r="U2199" s="432"/>
      <c r="V2199" s="432"/>
      <c r="W2199" s="432"/>
      <c r="X2199" s="432"/>
      <c r="Y2199" s="432"/>
      <c r="Z2199" s="432"/>
    </row>
    <row r="2200">
      <c r="A2200" s="572"/>
      <c r="B2200" s="573"/>
      <c r="C2200" s="574"/>
      <c r="D2200" s="575"/>
      <c r="E2200" s="575"/>
      <c r="F2200" s="575"/>
      <c r="G2200" s="575"/>
      <c r="H2200" s="576"/>
      <c r="I2200" s="577"/>
      <c r="J2200" s="146"/>
      <c r="K2200" s="2"/>
      <c r="L2200" s="432"/>
      <c r="M2200" s="432"/>
      <c r="N2200" s="432"/>
      <c r="O2200" s="432"/>
      <c r="P2200" s="432"/>
      <c r="Q2200" s="432"/>
      <c r="R2200" s="432"/>
      <c r="S2200" s="432"/>
      <c r="T2200" s="432"/>
      <c r="U2200" s="432"/>
      <c r="V2200" s="432"/>
      <c r="W2200" s="432"/>
      <c r="X2200" s="432"/>
      <c r="Y2200" s="432"/>
      <c r="Z2200" s="432"/>
    </row>
    <row r="2201">
      <c r="A2201" s="572"/>
      <c r="B2201" s="573"/>
      <c r="C2201" s="574"/>
      <c r="D2201" s="578"/>
      <c r="E2201" s="578"/>
      <c r="F2201" s="578"/>
      <c r="G2201" s="578"/>
      <c r="H2201" s="576"/>
      <c r="I2201" s="577"/>
      <c r="J2201" s="146"/>
      <c r="K2201" s="2"/>
      <c r="L2201" s="432"/>
      <c r="M2201" s="432"/>
      <c r="N2201" s="432"/>
      <c r="O2201" s="432"/>
      <c r="P2201" s="432"/>
      <c r="Q2201" s="432"/>
      <c r="R2201" s="432"/>
      <c r="S2201" s="432"/>
      <c r="T2201" s="432"/>
      <c r="U2201" s="432"/>
      <c r="V2201" s="432"/>
      <c r="W2201" s="432"/>
      <c r="X2201" s="432"/>
      <c r="Y2201" s="432"/>
      <c r="Z2201" s="432"/>
    </row>
    <row r="2202">
      <c r="A2202" s="572"/>
      <c r="B2202" s="573"/>
      <c r="C2202" s="574"/>
      <c r="D2202" s="575"/>
      <c r="E2202" s="575"/>
      <c r="F2202" s="575"/>
      <c r="G2202" s="575"/>
      <c r="H2202" s="576"/>
      <c r="I2202" s="577"/>
      <c r="J2202" s="146"/>
      <c r="K2202" s="2"/>
      <c r="L2202" s="432"/>
      <c r="M2202" s="432"/>
      <c r="N2202" s="432"/>
      <c r="O2202" s="432"/>
      <c r="P2202" s="432"/>
      <c r="Q2202" s="432"/>
      <c r="R2202" s="432"/>
      <c r="S2202" s="432"/>
      <c r="T2202" s="432"/>
      <c r="U2202" s="432"/>
      <c r="V2202" s="432"/>
      <c r="W2202" s="432"/>
      <c r="X2202" s="432"/>
      <c r="Y2202" s="432"/>
      <c r="Z2202" s="432"/>
    </row>
    <row r="2203">
      <c r="A2203" s="572"/>
      <c r="B2203" s="573"/>
      <c r="C2203" s="574"/>
      <c r="D2203" s="578"/>
      <c r="E2203" s="578"/>
      <c r="F2203" s="578"/>
      <c r="G2203" s="578"/>
      <c r="H2203" s="576"/>
      <c r="I2203" s="577"/>
      <c r="J2203" s="146"/>
      <c r="K2203" s="2"/>
      <c r="L2203" s="432"/>
      <c r="M2203" s="432"/>
      <c r="N2203" s="432"/>
      <c r="O2203" s="432"/>
      <c r="P2203" s="432"/>
      <c r="Q2203" s="432"/>
      <c r="R2203" s="432"/>
      <c r="S2203" s="432"/>
      <c r="T2203" s="432"/>
      <c r="U2203" s="432"/>
      <c r="V2203" s="432"/>
      <c r="W2203" s="432"/>
      <c r="X2203" s="432"/>
      <c r="Y2203" s="432"/>
      <c r="Z2203" s="432"/>
    </row>
    <row r="2204">
      <c r="A2204" s="572"/>
      <c r="B2204" s="573"/>
      <c r="C2204" s="574"/>
      <c r="D2204" s="575"/>
      <c r="E2204" s="575"/>
      <c r="F2204" s="575"/>
      <c r="G2204" s="575"/>
      <c r="H2204" s="576"/>
      <c r="I2204" s="577"/>
      <c r="J2204" s="146"/>
      <c r="K2204" s="2"/>
      <c r="L2204" s="432"/>
      <c r="M2204" s="432"/>
      <c r="N2204" s="432"/>
      <c r="O2204" s="432"/>
      <c r="P2204" s="432"/>
      <c r="Q2204" s="432"/>
      <c r="R2204" s="432"/>
      <c r="S2204" s="432"/>
      <c r="T2204" s="432"/>
      <c r="U2204" s="432"/>
      <c r="V2204" s="432"/>
      <c r="W2204" s="432"/>
      <c r="X2204" s="432"/>
      <c r="Y2204" s="432"/>
      <c r="Z2204" s="432"/>
    </row>
    <row r="2205">
      <c r="A2205" s="572"/>
      <c r="B2205" s="573"/>
      <c r="C2205" s="574"/>
      <c r="D2205" s="578"/>
      <c r="E2205" s="578"/>
      <c r="F2205" s="578"/>
      <c r="G2205" s="578"/>
      <c r="H2205" s="576"/>
      <c r="I2205" s="577"/>
      <c r="J2205" s="146"/>
      <c r="K2205" s="2"/>
      <c r="L2205" s="432"/>
      <c r="M2205" s="432"/>
      <c r="N2205" s="432"/>
      <c r="O2205" s="432"/>
      <c r="P2205" s="432"/>
      <c r="Q2205" s="432"/>
      <c r="R2205" s="432"/>
      <c r="S2205" s="432"/>
      <c r="T2205" s="432"/>
      <c r="U2205" s="432"/>
      <c r="V2205" s="432"/>
      <c r="W2205" s="432"/>
      <c r="X2205" s="432"/>
      <c r="Y2205" s="432"/>
      <c r="Z2205" s="432"/>
    </row>
    <row r="2206">
      <c r="A2206" s="572"/>
      <c r="B2206" s="573"/>
      <c r="C2206" s="574"/>
      <c r="D2206" s="575"/>
      <c r="E2206" s="575"/>
      <c r="F2206" s="575"/>
      <c r="G2206" s="575"/>
      <c r="H2206" s="576"/>
      <c r="I2206" s="577"/>
      <c r="J2206" s="146"/>
      <c r="K2206" s="2"/>
      <c r="L2206" s="432"/>
      <c r="M2206" s="432"/>
      <c r="N2206" s="432"/>
      <c r="O2206" s="432"/>
      <c r="P2206" s="432"/>
      <c r="Q2206" s="432"/>
      <c r="R2206" s="432"/>
      <c r="S2206" s="432"/>
      <c r="T2206" s="432"/>
      <c r="U2206" s="432"/>
      <c r="V2206" s="432"/>
      <c r="W2206" s="432"/>
      <c r="X2206" s="432"/>
      <c r="Y2206" s="432"/>
      <c r="Z2206" s="432"/>
    </row>
    <row r="2207">
      <c r="A2207" s="572"/>
      <c r="B2207" s="573"/>
      <c r="C2207" s="574"/>
      <c r="D2207" s="578"/>
      <c r="E2207" s="578"/>
      <c r="F2207" s="578"/>
      <c r="G2207" s="578"/>
      <c r="H2207" s="576"/>
      <c r="I2207" s="577"/>
      <c r="J2207" s="146"/>
      <c r="K2207" s="2"/>
      <c r="L2207" s="432"/>
      <c r="M2207" s="432"/>
      <c r="N2207" s="432"/>
      <c r="O2207" s="432"/>
      <c r="P2207" s="432"/>
      <c r="Q2207" s="432"/>
      <c r="R2207" s="432"/>
      <c r="S2207" s="432"/>
      <c r="T2207" s="432"/>
      <c r="U2207" s="432"/>
      <c r="V2207" s="432"/>
      <c r="W2207" s="432"/>
      <c r="X2207" s="432"/>
      <c r="Y2207" s="432"/>
      <c r="Z2207" s="432"/>
    </row>
    <row r="2208">
      <c r="A2208" s="572"/>
      <c r="B2208" s="573"/>
      <c r="C2208" s="574"/>
      <c r="D2208" s="575"/>
      <c r="E2208" s="575"/>
      <c r="F2208" s="575"/>
      <c r="G2208" s="575"/>
      <c r="H2208" s="576"/>
      <c r="I2208" s="577"/>
      <c r="J2208" s="146"/>
      <c r="K2208" s="2"/>
      <c r="L2208" s="432"/>
      <c r="M2208" s="432"/>
      <c r="N2208" s="432"/>
      <c r="O2208" s="432"/>
      <c r="P2208" s="432"/>
      <c r="Q2208" s="432"/>
      <c r="R2208" s="432"/>
      <c r="S2208" s="432"/>
      <c r="T2208" s="432"/>
      <c r="U2208" s="432"/>
      <c r="V2208" s="432"/>
      <c r="W2208" s="432"/>
      <c r="X2208" s="432"/>
      <c r="Y2208" s="432"/>
      <c r="Z2208" s="432"/>
    </row>
    <row r="2209">
      <c r="A2209" s="572"/>
      <c r="B2209" s="573"/>
      <c r="C2209" s="574"/>
      <c r="D2209" s="578"/>
      <c r="E2209" s="578"/>
      <c r="F2209" s="578"/>
      <c r="G2209" s="578"/>
      <c r="H2209" s="576"/>
      <c r="I2209" s="577"/>
      <c r="J2209" s="146"/>
      <c r="K2209" s="2"/>
      <c r="L2209" s="432"/>
      <c r="M2209" s="432"/>
      <c r="N2209" s="432"/>
      <c r="O2209" s="432"/>
      <c r="P2209" s="432"/>
      <c r="Q2209" s="432"/>
      <c r="R2209" s="432"/>
      <c r="S2209" s="432"/>
      <c r="T2209" s="432"/>
      <c r="U2209" s="432"/>
      <c r="V2209" s="432"/>
      <c r="W2209" s="432"/>
      <c r="X2209" s="432"/>
      <c r="Y2209" s="432"/>
      <c r="Z2209" s="432"/>
    </row>
    <row r="2210">
      <c r="A2210" s="572"/>
      <c r="B2210" s="573"/>
      <c r="C2210" s="574"/>
      <c r="D2210" s="575"/>
      <c r="E2210" s="575"/>
      <c r="F2210" s="575"/>
      <c r="G2210" s="575"/>
      <c r="H2210" s="576"/>
      <c r="I2210" s="577"/>
      <c r="J2210" s="146"/>
      <c r="K2210" s="2"/>
      <c r="L2210" s="432"/>
      <c r="M2210" s="432"/>
      <c r="N2210" s="432"/>
      <c r="O2210" s="432"/>
      <c r="P2210" s="432"/>
      <c r="Q2210" s="432"/>
      <c r="R2210" s="432"/>
      <c r="S2210" s="432"/>
      <c r="T2210" s="432"/>
      <c r="U2210" s="432"/>
      <c r="V2210" s="432"/>
      <c r="W2210" s="432"/>
      <c r="X2210" s="432"/>
      <c r="Y2210" s="432"/>
      <c r="Z2210" s="432"/>
    </row>
    <row r="2211">
      <c r="A2211" s="572"/>
      <c r="B2211" s="573"/>
      <c r="C2211" s="574"/>
      <c r="D2211" s="578"/>
      <c r="E2211" s="578"/>
      <c r="F2211" s="578"/>
      <c r="G2211" s="578"/>
      <c r="H2211" s="576"/>
      <c r="I2211" s="577"/>
      <c r="J2211" s="146"/>
      <c r="K2211" s="2"/>
      <c r="L2211" s="432"/>
      <c r="M2211" s="432"/>
      <c r="N2211" s="432"/>
      <c r="O2211" s="432"/>
      <c r="P2211" s="432"/>
      <c r="Q2211" s="432"/>
      <c r="R2211" s="432"/>
      <c r="S2211" s="432"/>
      <c r="T2211" s="432"/>
      <c r="U2211" s="432"/>
      <c r="V2211" s="432"/>
      <c r="W2211" s="432"/>
      <c r="X2211" s="432"/>
      <c r="Y2211" s="432"/>
      <c r="Z2211" s="432"/>
    </row>
    <row r="2212">
      <c r="A2212" s="572"/>
      <c r="B2212" s="573"/>
      <c r="C2212" s="574"/>
      <c r="D2212" s="575"/>
      <c r="E2212" s="575"/>
      <c r="F2212" s="575"/>
      <c r="G2212" s="575"/>
      <c r="H2212" s="576"/>
      <c r="I2212" s="577"/>
      <c r="J2212" s="146"/>
      <c r="K2212" s="2"/>
      <c r="L2212" s="432"/>
      <c r="M2212" s="432"/>
      <c r="N2212" s="432"/>
      <c r="O2212" s="432"/>
      <c r="P2212" s="432"/>
      <c r="Q2212" s="432"/>
      <c r="R2212" s="432"/>
      <c r="S2212" s="432"/>
      <c r="T2212" s="432"/>
      <c r="U2212" s="432"/>
      <c r="V2212" s="432"/>
      <c r="W2212" s="432"/>
      <c r="X2212" s="432"/>
      <c r="Y2212" s="432"/>
      <c r="Z2212" s="432"/>
    </row>
    <row r="2213">
      <c r="A2213" s="572"/>
      <c r="B2213" s="573"/>
      <c r="C2213" s="574"/>
      <c r="D2213" s="578"/>
      <c r="E2213" s="578"/>
      <c r="F2213" s="578"/>
      <c r="G2213" s="578"/>
      <c r="H2213" s="576"/>
      <c r="I2213" s="577"/>
      <c r="J2213" s="146"/>
      <c r="K2213" s="2"/>
      <c r="L2213" s="432"/>
      <c r="M2213" s="432"/>
      <c r="N2213" s="432"/>
      <c r="O2213" s="432"/>
      <c r="P2213" s="432"/>
      <c r="Q2213" s="432"/>
      <c r="R2213" s="432"/>
      <c r="S2213" s="432"/>
      <c r="T2213" s="432"/>
      <c r="U2213" s="432"/>
      <c r="V2213" s="432"/>
      <c r="W2213" s="432"/>
      <c r="X2213" s="432"/>
      <c r="Y2213" s="432"/>
      <c r="Z2213" s="432"/>
    </row>
    <row r="2214">
      <c r="A2214" s="572"/>
      <c r="B2214" s="573"/>
      <c r="C2214" s="574"/>
      <c r="D2214" s="575"/>
      <c r="E2214" s="575"/>
      <c r="F2214" s="575"/>
      <c r="G2214" s="575"/>
      <c r="H2214" s="576"/>
      <c r="I2214" s="577"/>
      <c r="J2214" s="146"/>
      <c r="K2214" s="2"/>
      <c r="L2214" s="432"/>
      <c r="M2214" s="432"/>
      <c r="N2214" s="432"/>
      <c r="O2214" s="432"/>
      <c r="P2214" s="432"/>
      <c r="Q2214" s="432"/>
      <c r="R2214" s="432"/>
      <c r="S2214" s="432"/>
      <c r="T2214" s="432"/>
      <c r="U2214" s="432"/>
      <c r="V2214" s="432"/>
      <c r="W2214" s="432"/>
      <c r="X2214" s="432"/>
      <c r="Y2214" s="432"/>
      <c r="Z2214" s="432"/>
    </row>
    <row r="2215">
      <c r="A2215" s="572"/>
      <c r="B2215" s="573"/>
      <c r="C2215" s="574"/>
      <c r="D2215" s="578"/>
      <c r="E2215" s="578"/>
      <c r="F2215" s="578"/>
      <c r="G2215" s="578"/>
      <c r="H2215" s="576"/>
      <c r="I2215" s="577"/>
      <c r="J2215" s="146"/>
      <c r="K2215" s="2"/>
      <c r="L2215" s="432"/>
      <c r="M2215" s="432"/>
      <c r="N2215" s="432"/>
      <c r="O2215" s="432"/>
      <c r="P2215" s="432"/>
      <c r="Q2215" s="432"/>
      <c r="R2215" s="432"/>
      <c r="S2215" s="432"/>
      <c r="T2215" s="432"/>
      <c r="U2215" s="432"/>
      <c r="V2215" s="432"/>
      <c r="W2215" s="432"/>
      <c r="X2215" s="432"/>
      <c r="Y2215" s="432"/>
      <c r="Z2215" s="432"/>
    </row>
    <row r="2216">
      <c r="A2216" s="572"/>
      <c r="B2216" s="573"/>
      <c r="C2216" s="574"/>
      <c r="D2216" s="575"/>
      <c r="E2216" s="575"/>
      <c r="F2216" s="575"/>
      <c r="G2216" s="575"/>
      <c r="H2216" s="576"/>
      <c r="I2216" s="577"/>
      <c r="J2216" s="146"/>
      <c r="K2216" s="2"/>
      <c r="L2216" s="432"/>
      <c r="M2216" s="432"/>
      <c r="N2216" s="432"/>
      <c r="O2216" s="432"/>
      <c r="P2216" s="432"/>
      <c r="Q2216" s="432"/>
      <c r="R2216" s="432"/>
      <c r="S2216" s="432"/>
      <c r="T2216" s="432"/>
      <c r="U2216" s="432"/>
      <c r="V2216" s="432"/>
      <c r="W2216" s="432"/>
      <c r="X2216" s="432"/>
      <c r="Y2216" s="432"/>
      <c r="Z2216" s="432"/>
    </row>
    <row r="2217">
      <c r="A2217" s="572"/>
      <c r="B2217" s="573"/>
      <c r="C2217" s="574"/>
      <c r="D2217" s="578"/>
      <c r="E2217" s="578"/>
      <c r="F2217" s="578"/>
      <c r="G2217" s="578"/>
      <c r="H2217" s="576"/>
      <c r="I2217" s="577"/>
      <c r="J2217" s="146"/>
      <c r="K2217" s="2"/>
      <c r="L2217" s="432"/>
      <c r="M2217" s="432"/>
      <c r="N2217" s="432"/>
      <c r="O2217" s="432"/>
      <c r="P2217" s="432"/>
      <c r="Q2217" s="432"/>
      <c r="R2217" s="432"/>
      <c r="S2217" s="432"/>
      <c r="T2217" s="432"/>
      <c r="U2217" s="432"/>
      <c r="V2217" s="432"/>
      <c r="W2217" s="432"/>
      <c r="X2217" s="432"/>
      <c r="Y2217" s="432"/>
      <c r="Z2217" s="432"/>
    </row>
    <row r="2218">
      <c r="A2218" s="572"/>
      <c r="B2218" s="573"/>
      <c r="C2218" s="574"/>
      <c r="D2218" s="575"/>
      <c r="E2218" s="575"/>
      <c r="F2218" s="575"/>
      <c r="G2218" s="575"/>
      <c r="H2218" s="576"/>
      <c r="I2218" s="577"/>
      <c r="J2218" s="146"/>
      <c r="K2218" s="2"/>
      <c r="L2218" s="432"/>
      <c r="M2218" s="432"/>
      <c r="N2218" s="432"/>
      <c r="O2218" s="432"/>
      <c r="P2218" s="432"/>
      <c r="Q2218" s="432"/>
      <c r="R2218" s="432"/>
      <c r="S2218" s="432"/>
      <c r="T2218" s="432"/>
      <c r="U2218" s="432"/>
      <c r="V2218" s="432"/>
      <c r="W2218" s="432"/>
      <c r="X2218" s="432"/>
      <c r="Y2218" s="432"/>
      <c r="Z2218" s="432"/>
    </row>
    <row r="2219">
      <c r="A2219" s="572"/>
      <c r="B2219" s="573"/>
      <c r="C2219" s="574"/>
      <c r="D2219" s="578"/>
      <c r="E2219" s="578"/>
      <c r="F2219" s="578"/>
      <c r="G2219" s="578"/>
      <c r="H2219" s="576"/>
      <c r="I2219" s="577"/>
      <c r="J2219" s="146"/>
      <c r="K2219" s="2"/>
      <c r="L2219" s="432"/>
      <c r="M2219" s="432"/>
      <c r="N2219" s="432"/>
      <c r="O2219" s="432"/>
      <c r="P2219" s="432"/>
      <c r="Q2219" s="432"/>
      <c r="R2219" s="432"/>
      <c r="S2219" s="432"/>
      <c r="T2219" s="432"/>
      <c r="U2219" s="432"/>
      <c r="V2219" s="432"/>
      <c r="W2219" s="432"/>
      <c r="X2219" s="432"/>
      <c r="Y2219" s="432"/>
      <c r="Z2219" s="432"/>
    </row>
    <row r="2220">
      <c r="A2220" s="572"/>
      <c r="B2220" s="573"/>
      <c r="C2220" s="574"/>
      <c r="D2220" s="575"/>
      <c r="E2220" s="575"/>
      <c r="F2220" s="575"/>
      <c r="G2220" s="575"/>
      <c r="H2220" s="576"/>
      <c r="I2220" s="577"/>
      <c r="J2220" s="146"/>
      <c r="K2220" s="2"/>
      <c r="L2220" s="432"/>
      <c r="M2220" s="432"/>
      <c r="N2220" s="432"/>
      <c r="O2220" s="432"/>
      <c r="P2220" s="432"/>
      <c r="Q2220" s="432"/>
      <c r="R2220" s="432"/>
      <c r="S2220" s="432"/>
      <c r="T2220" s="432"/>
      <c r="U2220" s="432"/>
      <c r="V2220" s="432"/>
      <c r="W2220" s="432"/>
      <c r="X2220" s="432"/>
      <c r="Y2220" s="432"/>
      <c r="Z2220" s="432"/>
    </row>
    <row r="2221">
      <c r="A2221" s="572"/>
      <c r="B2221" s="573"/>
      <c r="C2221" s="574"/>
      <c r="D2221" s="578"/>
      <c r="E2221" s="578"/>
      <c r="F2221" s="578"/>
      <c r="G2221" s="578"/>
      <c r="H2221" s="576"/>
      <c r="I2221" s="577"/>
      <c r="J2221" s="146"/>
      <c r="K2221" s="2"/>
      <c r="L2221" s="432"/>
      <c r="M2221" s="432"/>
      <c r="N2221" s="432"/>
      <c r="O2221" s="432"/>
      <c r="P2221" s="432"/>
      <c r="Q2221" s="432"/>
      <c r="R2221" s="432"/>
      <c r="S2221" s="432"/>
      <c r="T2221" s="432"/>
      <c r="U2221" s="432"/>
      <c r="V2221" s="432"/>
      <c r="W2221" s="432"/>
      <c r="X2221" s="432"/>
      <c r="Y2221" s="432"/>
      <c r="Z2221" s="432"/>
    </row>
    <row r="2222">
      <c r="A2222" s="572"/>
      <c r="B2222" s="573"/>
      <c r="C2222" s="574"/>
      <c r="D2222" s="575"/>
      <c r="E2222" s="575"/>
      <c r="F2222" s="575"/>
      <c r="G2222" s="575"/>
      <c r="H2222" s="576"/>
      <c r="I2222" s="577"/>
      <c r="J2222" s="146"/>
      <c r="K2222" s="2"/>
      <c r="L2222" s="432"/>
      <c r="M2222" s="432"/>
      <c r="N2222" s="432"/>
      <c r="O2222" s="432"/>
      <c r="P2222" s="432"/>
      <c r="Q2222" s="432"/>
      <c r="R2222" s="432"/>
      <c r="S2222" s="432"/>
      <c r="T2222" s="432"/>
      <c r="U2222" s="432"/>
      <c r="V2222" s="432"/>
      <c r="W2222" s="432"/>
      <c r="X2222" s="432"/>
      <c r="Y2222" s="432"/>
      <c r="Z2222" s="432"/>
    </row>
    <row r="2223">
      <c r="A2223" s="572"/>
      <c r="B2223" s="573"/>
      <c r="C2223" s="574"/>
      <c r="D2223" s="578"/>
      <c r="E2223" s="578"/>
      <c r="F2223" s="578"/>
      <c r="G2223" s="578"/>
      <c r="H2223" s="576"/>
      <c r="I2223" s="577"/>
      <c r="J2223" s="146"/>
      <c r="K2223" s="2"/>
      <c r="L2223" s="432"/>
      <c r="M2223" s="432"/>
      <c r="N2223" s="432"/>
      <c r="O2223" s="432"/>
      <c r="P2223" s="432"/>
      <c r="Q2223" s="432"/>
      <c r="R2223" s="432"/>
      <c r="S2223" s="432"/>
      <c r="T2223" s="432"/>
      <c r="U2223" s="432"/>
      <c r="V2223" s="432"/>
      <c r="W2223" s="432"/>
      <c r="X2223" s="432"/>
      <c r="Y2223" s="432"/>
      <c r="Z2223" s="432"/>
    </row>
    <row r="2224">
      <c r="A2224" s="572"/>
      <c r="B2224" s="573"/>
      <c r="C2224" s="574"/>
      <c r="D2224" s="575"/>
      <c r="E2224" s="575"/>
      <c r="F2224" s="575"/>
      <c r="G2224" s="575"/>
      <c r="H2224" s="576"/>
      <c r="I2224" s="577"/>
      <c r="J2224" s="146"/>
      <c r="K2224" s="2"/>
      <c r="L2224" s="432"/>
      <c r="M2224" s="432"/>
      <c r="N2224" s="432"/>
      <c r="O2224" s="432"/>
      <c r="P2224" s="432"/>
      <c r="Q2224" s="432"/>
      <c r="R2224" s="432"/>
      <c r="S2224" s="432"/>
      <c r="T2224" s="432"/>
      <c r="U2224" s="432"/>
      <c r="V2224" s="432"/>
      <c r="W2224" s="432"/>
      <c r="X2224" s="432"/>
      <c r="Y2224" s="432"/>
      <c r="Z2224" s="432"/>
    </row>
    <row r="2225">
      <c r="A2225" s="572"/>
      <c r="B2225" s="573"/>
      <c r="C2225" s="574"/>
      <c r="D2225" s="578"/>
      <c r="E2225" s="578"/>
      <c r="F2225" s="578"/>
      <c r="G2225" s="578"/>
      <c r="H2225" s="576"/>
      <c r="I2225" s="577"/>
      <c r="J2225" s="146"/>
      <c r="K2225" s="2"/>
      <c r="L2225" s="432"/>
      <c r="M2225" s="432"/>
      <c r="N2225" s="432"/>
      <c r="O2225" s="432"/>
      <c r="P2225" s="432"/>
      <c r="Q2225" s="432"/>
      <c r="R2225" s="432"/>
      <c r="S2225" s="432"/>
      <c r="T2225" s="432"/>
      <c r="U2225" s="432"/>
      <c r="V2225" s="432"/>
      <c r="W2225" s="432"/>
      <c r="X2225" s="432"/>
      <c r="Y2225" s="432"/>
      <c r="Z2225" s="432"/>
    </row>
    <row r="2226">
      <c r="A2226" s="572"/>
      <c r="B2226" s="573"/>
      <c r="C2226" s="574"/>
      <c r="D2226" s="575"/>
      <c r="E2226" s="575"/>
      <c r="F2226" s="575"/>
      <c r="G2226" s="575"/>
      <c r="H2226" s="576"/>
      <c r="I2226" s="577"/>
      <c r="J2226" s="146"/>
      <c r="K2226" s="2"/>
      <c r="L2226" s="432"/>
      <c r="M2226" s="432"/>
      <c r="N2226" s="432"/>
      <c r="O2226" s="432"/>
      <c r="P2226" s="432"/>
      <c r="Q2226" s="432"/>
      <c r="R2226" s="432"/>
      <c r="S2226" s="432"/>
      <c r="T2226" s="432"/>
      <c r="U2226" s="432"/>
      <c r="V2226" s="432"/>
      <c r="W2226" s="432"/>
      <c r="X2226" s="432"/>
      <c r="Y2226" s="432"/>
      <c r="Z2226" s="432"/>
    </row>
    <row r="2227">
      <c r="A2227" s="572"/>
      <c r="B2227" s="573"/>
      <c r="C2227" s="574"/>
      <c r="D2227" s="578"/>
      <c r="E2227" s="578"/>
      <c r="F2227" s="578"/>
      <c r="G2227" s="578"/>
      <c r="H2227" s="576"/>
      <c r="I2227" s="577"/>
      <c r="J2227" s="146"/>
      <c r="K2227" s="2"/>
      <c r="L2227" s="432"/>
      <c r="M2227" s="432"/>
      <c r="N2227" s="432"/>
      <c r="O2227" s="432"/>
      <c r="P2227" s="432"/>
      <c r="Q2227" s="432"/>
      <c r="R2227" s="432"/>
      <c r="S2227" s="432"/>
      <c r="T2227" s="432"/>
      <c r="U2227" s="432"/>
      <c r="V2227" s="432"/>
      <c r="W2227" s="432"/>
      <c r="X2227" s="432"/>
      <c r="Y2227" s="432"/>
      <c r="Z2227" s="432"/>
    </row>
    <row r="2228">
      <c r="A2228" s="572"/>
      <c r="B2228" s="573"/>
      <c r="C2228" s="574"/>
      <c r="D2228" s="575"/>
      <c r="E2228" s="575"/>
      <c r="F2228" s="575"/>
      <c r="G2228" s="575"/>
      <c r="H2228" s="576"/>
      <c r="I2228" s="577"/>
      <c r="J2228" s="146"/>
      <c r="K2228" s="2"/>
      <c r="L2228" s="432"/>
      <c r="M2228" s="432"/>
      <c r="N2228" s="432"/>
      <c r="O2228" s="432"/>
      <c r="P2228" s="432"/>
      <c r="Q2228" s="432"/>
      <c r="R2228" s="432"/>
      <c r="S2228" s="432"/>
      <c r="T2228" s="432"/>
      <c r="U2228" s="432"/>
      <c r="V2228" s="432"/>
      <c r="W2228" s="432"/>
      <c r="X2228" s="432"/>
      <c r="Y2228" s="432"/>
      <c r="Z2228" s="432"/>
    </row>
    <row r="2229">
      <c r="A2229" s="572"/>
      <c r="B2229" s="573"/>
      <c r="C2229" s="574"/>
      <c r="D2229" s="578"/>
      <c r="E2229" s="578"/>
      <c r="F2229" s="578"/>
      <c r="G2229" s="578"/>
      <c r="H2229" s="576"/>
      <c r="I2229" s="577"/>
      <c r="J2229" s="146"/>
      <c r="K2229" s="2"/>
      <c r="L2229" s="432"/>
      <c r="M2229" s="432"/>
      <c r="N2229" s="432"/>
      <c r="O2229" s="432"/>
      <c r="P2229" s="432"/>
      <c r="Q2229" s="432"/>
      <c r="R2229" s="432"/>
      <c r="S2229" s="432"/>
      <c r="T2229" s="432"/>
      <c r="U2229" s="432"/>
      <c r="V2229" s="432"/>
      <c r="W2229" s="432"/>
      <c r="X2229" s="432"/>
      <c r="Y2229" s="432"/>
      <c r="Z2229" s="432"/>
    </row>
    <row r="2230">
      <c r="A2230" s="572"/>
      <c r="B2230" s="573"/>
      <c r="C2230" s="574"/>
      <c r="D2230" s="575"/>
      <c r="E2230" s="575"/>
      <c r="F2230" s="575"/>
      <c r="G2230" s="575"/>
      <c r="H2230" s="576"/>
      <c r="I2230" s="577"/>
      <c r="J2230" s="146"/>
      <c r="K2230" s="2"/>
      <c r="L2230" s="432"/>
      <c r="M2230" s="432"/>
      <c r="N2230" s="432"/>
      <c r="O2230" s="432"/>
      <c r="P2230" s="432"/>
      <c r="Q2230" s="432"/>
      <c r="R2230" s="432"/>
      <c r="S2230" s="432"/>
      <c r="T2230" s="432"/>
      <c r="U2230" s="432"/>
      <c r="V2230" s="432"/>
      <c r="W2230" s="432"/>
      <c r="X2230" s="432"/>
      <c r="Y2230" s="432"/>
      <c r="Z2230" s="432"/>
    </row>
    <row r="2231">
      <c r="A2231" s="572"/>
      <c r="B2231" s="573"/>
      <c r="C2231" s="574"/>
      <c r="D2231" s="578"/>
      <c r="E2231" s="578"/>
      <c r="F2231" s="578"/>
      <c r="G2231" s="578"/>
      <c r="H2231" s="576"/>
      <c r="I2231" s="577"/>
      <c r="J2231" s="146"/>
      <c r="K2231" s="2"/>
      <c r="L2231" s="432"/>
      <c r="M2231" s="432"/>
      <c r="N2231" s="432"/>
      <c r="O2231" s="432"/>
      <c r="P2231" s="432"/>
      <c r="Q2231" s="432"/>
      <c r="R2231" s="432"/>
      <c r="S2231" s="432"/>
      <c r="T2231" s="432"/>
      <c r="U2231" s="432"/>
      <c r="V2231" s="432"/>
      <c r="W2231" s="432"/>
      <c r="X2231" s="432"/>
      <c r="Y2231" s="432"/>
      <c r="Z2231" s="432"/>
    </row>
    <row r="2232">
      <c r="A2232" s="572"/>
      <c r="B2232" s="573"/>
      <c r="C2232" s="574"/>
      <c r="D2232" s="575"/>
      <c r="E2232" s="575"/>
      <c r="F2232" s="575"/>
      <c r="G2232" s="575"/>
      <c r="H2232" s="576"/>
      <c r="I2232" s="577"/>
      <c r="J2232" s="146"/>
      <c r="K2232" s="2"/>
      <c r="L2232" s="432"/>
      <c r="M2232" s="432"/>
      <c r="N2232" s="432"/>
      <c r="O2232" s="432"/>
      <c r="P2232" s="432"/>
      <c r="Q2232" s="432"/>
      <c r="R2232" s="432"/>
      <c r="S2232" s="432"/>
      <c r="T2232" s="432"/>
      <c r="U2232" s="432"/>
      <c r="V2232" s="432"/>
      <c r="W2232" s="432"/>
      <c r="X2232" s="432"/>
      <c r="Y2232" s="432"/>
      <c r="Z2232" s="432"/>
    </row>
    <row r="2233">
      <c r="A2233" s="572"/>
      <c r="B2233" s="573"/>
      <c r="C2233" s="574"/>
      <c r="D2233" s="578"/>
      <c r="E2233" s="578"/>
      <c r="F2233" s="578"/>
      <c r="G2233" s="578"/>
      <c r="H2233" s="576"/>
      <c r="I2233" s="577"/>
      <c r="J2233" s="146"/>
      <c r="K2233" s="2"/>
      <c r="L2233" s="432"/>
      <c r="M2233" s="432"/>
      <c r="N2233" s="432"/>
      <c r="O2233" s="432"/>
      <c r="P2233" s="432"/>
      <c r="Q2233" s="432"/>
      <c r="R2233" s="432"/>
      <c r="S2233" s="432"/>
      <c r="T2233" s="432"/>
      <c r="U2233" s="432"/>
      <c r="V2233" s="432"/>
      <c r="W2233" s="432"/>
      <c r="X2233" s="432"/>
      <c r="Y2233" s="432"/>
      <c r="Z2233" s="432"/>
    </row>
    <row r="2234">
      <c r="A2234" s="572"/>
      <c r="B2234" s="573"/>
      <c r="C2234" s="574"/>
      <c r="D2234" s="575"/>
      <c r="E2234" s="575"/>
      <c r="F2234" s="575"/>
      <c r="G2234" s="575"/>
      <c r="H2234" s="576"/>
      <c r="I2234" s="577"/>
      <c r="J2234" s="146"/>
      <c r="K2234" s="2"/>
      <c r="L2234" s="432"/>
      <c r="M2234" s="432"/>
      <c r="N2234" s="432"/>
      <c r="O2234" s="432"/>
      <c r="P2234" s="432"/>
      <c r="Q2234" s="432"/>
      <c r="R2234" s="432"/>
      <c r="S2234" s="432"/>
      <c r="T2234" s="432"/>
      <c r="U2234" s="432"/>
      <c r="V2234" s="432"/>
      <c r="W2234" s="432"/>
      <c r="X2234" s="432"/>
      <c r="Y2234" s="432"/>
      <c r="Z2234" s="432"/>
    </row>
    <row r="2235">
      <c r="A2235" s="572"/>
      <c r="B2235" s="573"/>
      <c r="C2235" s="574"/>
      <c r="D2235" s="578"/>
      <c r="E2235" s="578"/>
      <c r="F2235" s="578"/>
      <c r="G2235" s="578"/>
      <c r="H2235" s="576"/>
      <c r="I2235" s="577"/>
      <c r="J2235" s="146"/>
      <c r="K2235" s="2"/>
      <c r="L2235" s="432"/>
      <c r="M2235" s="432"/>
      <c r="N2235" s="432"/>
      <c r="O2235" s="432"/>
      <c r="P2235" s="432"/>
      <c r="Q2235" s="432"/>
      <c r="R2235" s="432"/>
      <c r="S2235" s="432"/>
      <c r="T2235" s="432"/>
      <c r="U2235" s="432"/>
      <c r="V2235" s="432"/>
      <c r="W2235" s="432"/>
      <c r="X2235" s="432"/>
      <c r="Y2235" s="432"/>
      <c r="Z2235" s="432"/>
    </row>
    <row r="2236">
      <c r="A2236" s="572"/>
      <c r="B2236" s="573"/>
      <c r="C2236" s="574"/>
      <c r="D2236" s="575"/>
      <c r="E2236" s="575"/>
      <c r="F2236" s="575"/>
      <c r="G2236" s="575"/>
      <c r="H2236" s="576"/>
      <c r="I2236" s="577"/>
      <c r="J2236" s="146"/>
      <c r="K2236" s="2"/>
      <c r="L2236" s="432"/>
      <c r="M2236" s="432"/>
      <c r="N2236" s="432"/>
      <c r="O2236" s="432"/>
      <c r="P2236" s="432"/>
      <c r="Q2236" s="432"/>
      <c r="R2236" s="432"/>
      <c r="S2236" s="432"/>
      <c r="T2236" s="432"/>
      <c r="U2236" s="432"/>
      <c r="V2236" s="432"/>
      <c r="W2236" s="432"/>
      <c r="X2236" s="432"/>
      <c r="Y2236" s="432"/>
      <c r="Z2236" s="432"/>
    </row>
    <row r="2237">
      <c r="A2237" s="572"/>
      <c r="B2237" s="573"/>
      <c r="C2237" s="574"/>
      <c r="D2237" s="578"/>
      <c r="E2237" s="578"/>
      <c r="F2237" s="578"/>
      <c r="G2237" s="578"/>
      <c r="H2237" s="576"/>
      <c r="I2237" s="577"/>
      <c r="J2237" s="146"/>
      <c r="K2237" s="2"/>
      <c r="L2237" s="432"/>
      <c r="M2237" s="432"/>
      <c r="N2237" s="432"/>
      <c r="O2237" s="432"/>
      <c r="P2237" s="432"/>
      <c r="Q2237" s="432"/>
      <c r="R2237" s="432"/>
      <c r="S2237" s="432"/>
      <c r="T2237" s="432"/>
      <c r="U2237" s="432"/>
      <c r="V2237" s="432"/>
      <c r="W2237" s="432"/>
      <c r="X2237" s="432"/>
      <c r="Y2237" s="432"/>
      <c r="Z2237" s="432"/>
    </row>
    <row r="2238">
      <c r="A2238" s="572"/>
      <c r="B2238" s="573"/>
      <c r="C2238" s="574"/>
      <c r="D2238" s="575"/>
      <c r="E2238" s="575"/>
      <c r="F2238" s="575"/>
      <c r="G2238" s="575"/>
      <c r="H2238" s="576"/>
      <c r="I2238" s="577"/>
      <c r="J2238" s="146"/>
      <c r="K2238" s="2"/>
      <c r="L2238" s="432"/>
      <c r="M2238" s="432"/>
      <c r="N2238" s="432"/>
      <c r="O2238" s="432"/>
      <c r="P2238" s="432"/>
      <c r="Q2238" s="432"/>
      <c r="R2238" s="432"/>
      <c r="S2238" s="432"/>
      <c r="T2238" s="432"/>
      <c r="U2238" s="432"/>
      <c r="V2238" s="432"/>
      <c r="W2238" s="432"/>
      <c r="X2238" s="432"/>
      <c r="Y2238" s="432"/>
      <c r="Z2238" s="432"/>
    </row>
    <row r="2239">
      <c r="A2239" s="572"/>
      <c r="B2239" s="573"/>
      <c r="C2239" s="574"/>
      <c r="D2239" s="578"/>
      <c r="E2239" s="578"/>
      <c r="F2239" s="578"/>
      <c r="G2239" s="578"/>
      <c r="H2239" s="576"/>
      <c r="I2239" s="577"/>
      <c r="J2239" s="146"/>
      <c r="K2239" s="2"/>
      <c r="L2239" s="432"/>
      <c r="M2239" s="432"/>
      <c r="N2239" s="432"/>
      <c r="O2239" s="432"/>
      <c r="P2239" s="432"/>
      <c r="Q2239" s="432"/>
      <c r="R2239" s="432"/>
      <c r="S2239" s="432"/>
      <c r="T2239" s="432"/>
      <c r="U2239" s="432"/>
      <c r="V2239" s="432"/>
      <c r="W2239" s="432"/>
      <c r="X2239" s="432"/>
      <c r="Y2239" s="432"/>
      <c r="Z2239" s="432"/>
    </row>
    <row r="2240">
      <c r="A2240" s="572"/>
      <c r="B2240" s="573"/>
      <c r="C2240" s="574"/>
      <c r="D2240" s="575"/>
      <c r="E2240" s="575"/>
      <c r="F2240" s="575"/>
      <c r="G2240" s="575"/>
      <c r="H2240" s="576"/>
      <c r="I2240" s="577"/>
      <c r="J2240" s="146"/>
      <c r="K2240" s="2"/>
      <c r="L2240" s="432"/>
      <c r="M2240" s="432"/>
      <c r="N2240" s="432"/>
      <c r="O2240" s="432"/>
      <c r="P2240" s="432"/>
      <c r="Q2240" s="432"/>
      <c r="R2240" s="432"/>
      <c r="S2240" s="432"/>
      <c r="T2240" s="432"/>
      <c r="U2240" s="432"/>
      <c r="V2240" s="432"/>
      <c r="W2240" s="432"/>
      <c r="X2240" s="432"/>
      <c r="Y2240" s="432"/>
      <c r="Z2240" s="432"/>
    </row>
    <row r="2241">
      <c r="A2241" s="572"/>
      <c r="B2241" s="573"/>
      <c r="C2241" s="574"/>
      <c r="D2241" s="578"/>
      <c r="E2241" s="578"/>
      <c r="F2241" s="578"/>
      <c r="G2241" s="578"/>
      <c r="H2241" s="576"/>
      <c r="I2241" s="577"/>
      <c r="J2241" s="146"/>
      <c r="K2241" s="2"/>
      <c r="L2241" s="432"/>
      <c r="M2241" s="432"/>
      <c r="N2241" s="432"/>
      <c r="O2241" s="432"/>
      <c r="P2241" s="432"/>
      <c r="Q2241" s="432"/>
      <c r="R2241" s="432"/>
      <c r="S2241" s="432"/>
      <c r="T2241" s="432"/>
      <c r="U2241" s="432"/>
      <c r="V2241" s="432"/>
      <c r="W2241" s="432"/>
      <c r="X2241" s="432"/>
      <c r="Y2241" s="432"/>
      <c r="Z2241" s="432"/>
    </row>
    <row r="2242">
      <c r="A2242" s="572"/>
      <c r="B2242" s="573"/>
      <c r="C2242" s="574"/>
      <c r="D2242" s="575"/>
      <c r="E2242" s="575"/>
      <c r="F2242" s="575"/>
      <c r="G2242" s="575"/>
      <c r="H2242" s="576"/>
      <c r="I2242" s="577"/>
      <c r="J2242" s="146"/>
      <c r="K2242" s="2"/>
      <c r="L2242" s="432"/>
      <c r="M2242" s="432"/>
      <c r="N2242" s="432"/>
      <c r="O2242" s="432"/>
      <c r="P2242" s="432"/>
      <c r="Q2242" s="432"/>
      <c r="R2242" s="432"/>
      <c r="S2242" s="432"/>
      <c r="T2242" s="432"/>
      <c r="U2242" s="432"/>
      <c r="V2242" s="432"/>
      <c r="W2242" s="432"/>
      <c r="X2242" s="432"/>
      <c r="Y2242" s="432"/>
      <c r="Z2242" s="432"/>
    </row>
    <row r="2243">
      <c r="A2243" s="572"/>
      <c r="B2243" s="573"/>
      <c r="C2243" s="574"/>
      <c r="D2243" s="578"/>
      <c r="E2243" s="578"/>
      <c r="F2243" s="578"/>
      <c r="G2243" s="578"/>
      <c r="H2243" s="576"/>
      <c r="I2243" s="577"/>
      <c r="J2243" s="146"/>
      <c r="K2243" s="2"/>
      <c r="L2243" s="432"/>
      <c r="M2243" s="432"/>
      <c r="N2243" s="432"/>
      <c r="O2243" s="432"/>
      <c r="P2243" s="432"/>
      <c r="Q2243" s="432"/>
      <c r="R2243" s="432"/>
      <c r="S2243" s="432"/>
      <c r="T2243" s="432"/>
      <c r="U2243" s="432"/>
      <c r="V2243" s="432"/>
      <c r="W2243" s="432"/>
      <c r="X2243" s="432"/>
      <c r="Y2243" s="432"/>
      <c r="Z2243" s="432"/>
    </row>
    <row r="2244">
      <c r="A2244" s="572"/>
      <c r="B2244" s="573"/>
      <c r="C2244" s="574"/>
      <c r="D2244" s="575"/>
      <c r="E2244" s="575"/>
      <c r="F2244" s="575"/>
      <c r="G2244" s="575"/>
      <c r="H2244" s="576"/>
      <c r="I2244" s="577"/>
      <c r="J2244" s="146"/>
      <c r="K2244" s="2"/>
      <c r="L2244" s="432"/>
      <c r="M2244" s="432"/>
      <c r="N2244" s="432"/>
      <c r="O2244" s="432"/>
      <c r="P2244" s="432"/>
      <c r="Q2244" s="432"/>
      <c r="R2244" s="432"/>
      <c r="S2244" s="432"/>
      <c r="T2244" s="432"/>
      <c r="U2244" s="432"/>
      <c r="V2244" s="432"/>
      <c r="W2244" s="432"/>
      <c r="X2244" s="432"/>
      <c r="Y2244" s="432"/>
      <c r="Z2244" s="432"/>
    </row>
    <row r="2245">
      <c r="A2245" s="572"/>
      <c r="B2245" s="573"/>
      <c r="C2245" s="574"/>
      <c r="D2245" s="578"/>
      <c r="E2245" s="578"/>
      <c r="F2245" s="578"/>
      <c r="G2245" s="578"/>
      <c r="H2245" s="576"/>
      <c r="I2245" s="577"/>
      <c r="J2245" s="146"/>
      <c r="K2245" s="2"/>
      <c r="L2245" s="432"/>
      <c r="M2245" s="432"/>
      <c r="N2245" s="432"/>
      <c r="O2245" s="432"/>
      <c r="P2245" s="432"/>
      <c r="Q2245" s="432"/>
      <c r="R2245" s="432"/>
      <c r="S2245" s="432"/>
      <c r="T2245" s="432"/>
      <c r="U2245" s="432"/>
      <c r="V2245" s="432"/>
      <c r="W2245" s="432"/>
      <c r="X2245" s="432"/>
      <c r="Y2245" s="432"/>
      <c r="Z2245" s="432"/>
    </row>
    <row r="2246">
      <c r="A2246" s="572"/>
      <c r="B2246" s="573"/>
      <c r="C2246" s="574"/>
      <c r="D2246" s="575"/>
      <c r="E2246" s="575"/>
      <c r="F2246" s="575"/>
      <c r="G2246" s="575"/>
      <c r="H2246" s="576"/>
      <c r="I2246" s="577"/>
      <c r="J2246" s="146"/>
      <c r="K2246" s="2"/>
      <c r="L2246" s="432"/>
      <c r="M2246" s="432"/>
      <c r="N2246" s="432"/>
      <c r="O2246" s="432"/>
      <c r="P2246" s="432"/>
      <c r="Q2246" s="432"/>
      <c r="R2246" s="432"/>
      <c r="S2246" s="432"/>
      <c r="T2246" s="432"/>
      <c r="U2246" s="432"/>
      <c r="V2246" s="432"/>
      <c r="W2246" s="432"/>
      <c r="X2246" s="432"/>
      <c r="Y2246" s="432"/>
      <c r="Z2246" s="432"/>
    </row>
    <row r="2247">
      <c r="A2247" s="572"/>
      <c r="B2247" s="573"/>
      <c r="C2247" s="574"/>
      <c r="D2247" s="578"/>
      <c r="E2247" s="578"/>
      <c r="F2247" s="578"/>
      <c r="G2247" s="578"/>
      <c r="H2247" s="576"/>
      <c r="I2247" s="577"/>
      <c r="J2247" s="146"/>
      <c r="K2247" s="2"/>
      <c r="L2247" s="432"/>
      <c r="M2247" s="432"/>
      <c r="N2247" s="432"/>
      <c r="O2247" s="432"/>
      <c r="P2247" s="432"/>
      <c r="Q2247" s="432"/>
      <c r="R2247" s="432"/>
      <c r="S2247" s="432"/>
      <c r="T2247" s="432"/>
      <c r="U2247" s="432"/>
      <c r="V2247" s="432"/>
      <c r="W2247" s="432"/>
      <c r="X2247" s="432"/>
      <c r="Y2247" s="432"/>
      <c r="Z2247" s="432"/>
    </row>
    <row r="2248">
      <c r="A2248" s="572"/>
      <c r="B2248" s="573"/>
      <c r="C2248" s="574"/>
      <c r="D2248" s="575"/>
      <c r="E2248" s="575"/>
      <c r="F2248" s="575"/>
      <c r="G2248" s="575"/>
      <c r="H2248" s="576"/>
      <c r="I2248" s="577"/>
      <c r="J2248" s="146"/>
      <c r="K2248" s="2"/>
      <c r="L2248" s="432"/>
      <c r="M2248" s="432"/>
      <c r="N2248" s="432"/>
      <c r="O2248" s="432"/>
      <c r="P2248" s="432"/>
      <c r="Q2248" s="432"/>
      <c r="R2248" s="432"/>
      <c r="S2248" s="432"/>
      <c r="T2248" s="432"/>
      <c r="U2248" s="432"/>
      <c r="V2248" s="432"/>
      <c r="W2248" s="432"/>
      <c r="X2248" s="432"/>
      <c r="Y2248" s="432"/>
      <c r="Z2248" s="432"/>
    </row>
    <row r="2249">
      <c r="A2249" s="572"/>
      <c r="B2249" s="573"/>
      <c r="C2249" s="574"/>
      <c r="D2249" s="578"/>
      <c r="E2249" s="578"/>
      <c r="F2249" s="578"/>
      <c r="G2249" s="578"/>
      <c r="H2249" s="576"/>
      <c r="I2249" s="577"/>
      <c r="J2249" s="146"/>
      <c r="K2249" s="2"/>
      <c r="L2249" s="432"/>
      <c r="M2249" s="432"/>
      <c r="N2249" s="432"/>
      <c r="O2249" s="432"/>
      <c r="P2249" s="432"/>
      <c r="Q2249" s="432"/>
      <c r="R2249" s="432"/>
      <c r="S2249" s="432"/>
      <c r="T2249" s="432"/>
      <c r="U2249" s="432"/>
      <c r="V2249" s="432"/>
      <c r="W2249" s="432"/>
      <c r="X2249" s="432"/>
      <c r="Y2249" s="432"/>
      <c r="Z2249" s="432"/>
    </row>
    <row r="2250">
      <c r="A2250" s="572"/>
      <c r="B2250" s="573"/>
      <c r="C2250" s="574"/>
      <c r="D2250" s="575"/>
      <c r="E2250" s="575"/>
      <c r="F2250" s="575"/>
      <c r="G2250" s="575"/>
      <c r="H2250" s="576"/>
      <c r="I2250" s="577"/>
      <c r="J2250" s="146"/>
      <c r="K2250" s="2"/>
      <c r="L2250" s="432"/>
      <c r="M2250" s="432"/>
      <c r="N2250" s="432"/>
      <c r="O2250" s="432"/>
      <c r="P2250" s="432"/>
      <c r="Q2250" s="432"/>
      <c r="R2250" s="432"/>
      <c r="S2250" s="432"/>
      <c r="T2250" s="432"/>
      <c r="U2250" s="432"/>
      <c r="V2250" s="432"/>
      <c r="W2250" s="432"/>
      <c r="X2250" s="432"/>
      <c r="Y2250" s="432"/>
      <c r="Z2250" s="432"/>
    </row>
    <row r="2251">
      <c r="A2251" s="572"/>
      <c r="B2251" s="573"/>
      <c r="C2251" s="574"/>
      <c r="D2251" s="578"/>
      <c r="E2251" s="578"/>
      <c r="F2251" s="578"/>
      <c r="G2251" s="578"/>
      <c r="H2251" s="576"/>
      <c r="I2251" s="577"/>
      <c r="J2251" s="146"/>
      <c r="K2251" s="2"/>
      <c r="L2251" s="432"/>
      <c r="M2251" s="432"/>
      <c r="N2251" s="432"/>
      <c r="O2251" s="432"/>
      <c r="P2251" s="432"/>
      <c r="Q2251" s="432"/>
      <c r="R2251" s="432"/>
      <c r="S2251" s="432"/>
      <c r="T2251" s="432"/>
      <c r="U2251" s="432"/>
      <c r="V2251" s="432"/>
      <c r="W2251" s="432"/>
      <c r="X2251" s="432"/>
      <c r="Y2251" s="432"/>
      <c r="Z2251" s="432"/>
    </row>
    <row r="2252">
      <c r="A2252" s="572"/>
      <c r="B2252" s="573"/>
      <c r="C2252" s="574"/>
      <c r="D2252" s="575"/>
      <c r="E2252" s="575"/>
      <c r="F2252" s="575"/>
      <c r="G2252" s="575"/>
      <c r="H2252" s="576"/>
      <c r="I2252" s="577"/>
      <c r="J2252" s="146"/>
      <c r="K2252" s="2"/>
      <c r="L2252" s="432"/>
      <c r="M2252" s="432"/>
      <c r="N2252" s="432"/>
      <c r="O2252" s="432"/>
      <c r="P2252" s="432"/>
      <c r="Q2252" s="432"/>
      <c r="R2252" s="432"/>
      <c r="S2252" s="432"/>
      <c r="T2252" s="432"/>
      <c r="U2252" s="432"/>
      <c r="V2252" s="432"/>
      <c r="W2252" s="432"/>
      <c r="X2252" s="432"/>
      <c r="Y2252" s="432"/>
      <c r="Z2252" s="432"/>
    </row>
    <row r="2253">
      <c r="A2253" s="572"/>
      <c r="B2253" s="573"/>
      <c r="C2253" s="574"/>
      <c r="D2253" s="578"/>
      <c r="E2253" s="578"/>
      <c r="F2253" s="578"/>
      <c r="G2253" s="578"/>
      <c r="H2253" s="576"/>
      <c r="I2253" s="577"/>
      <c r="J2253" s="146"/>
      <c r="K2253" s="2"/>
      <c r="L2253" s="432"/>
      <c r="M2253" s="432"/>
      <c r="N2253" s="432"/>
      <c r="O2253" s="432"/>
      <c r="P2253" s="432"/>
      <c r="Q2253" s="432"/>
      <c r="R2253" s="432"/>
      <c r="S2253" s="432"/>
      <c r="T2253" s="432"/>
      <c r="U2253" s="432"/>
      <c r="V2253" s="432"/>
      <c r="W2253" s="432"/>
      <c r="X2253" s="432"/>
      <c r="Y2253" s="432"/>
      <c r="Z2253" s="432"/>
    </row>
    <row r="2254">
      <c r="A2254" s="572"/>
      <c r="B2254" s="573"/>
      <c r="C2254" s="574"/>
      <c r="D2254" s="575"/>
      <c r="E2254" s="575"/>
      <c r="F2254" s="575"/>
      <c r="G2254" s="575"/>
      <c r="H2254" s="576"/>
      <c r="I2254" s="577"/>
      <c r="J2254" s="146"/>
      <c r="K2254" s="2"/>
      <c r="L2254" s="432"/>
      <c r="M2254" s="432"/>
      <c r="N2254" s="432"/>
      <c r="O2254" s="432"/>
      <c r="P2254" s="432"/>
      <c r="Q2254" s="432"/>
      <c r="R2254" s="432"/>
      <c r="S2254" s="432"/>
      <c r="T2254" s="432"/>
      <c r="U2254" s="432"/>
      <c r="V2254" s="432"/>
      <c r="W2254" s="432"/>
      <c r="X2254" s="432"/>
      <c r="Y2254" s="432"/>
      <c r="Z2254" s="432"/>
    </row>
    <row r="2255">
      <c r="A2255" s="572"/>
      <c r="B2255" s="573"/>
      <c r="C2255" s="574"/>
      <c r="D2255" s="578"/>
      <c r="E2255" s="578"/>
      <c r="F2255" s="578"/>
      <c r="G2255" s="578"/>
      <c r="H2255" s="576"/>
      <c r="I2255" s="577"/>
      <c r="J2255" s="146"/>
      <c r="K2255" s="2"/>
      <c r="L2255" s="432"/>
      <c r="M2255" s="432"/>
      <c r="N2255" s="432"/>
      <c r="O2255" s="432"/>
      <c r="P2255" s="432"/>
      <c r="Q2255" s="432"/>
      <c r="R2255" s="432"/>
      <c r="S2255" s="432"/>
      <c r="T2255" s="432"/>
      <c r="U2255" s="432"/>
      <c r="V2255" s="432"/>
      <c r="W2255" s="432"/>
      <c r="X2255" s="432"/>
      <c r="Y2255" s="432"/>
      <c r="Z2255" s="432"/>
    </row>
    <row r="2256">
      <c r="A2256" s="572"/>
      <c r="B2256" s="573"/>
      <c r="C2256" s="574"/>
      <c r="D2256" s="575"/>
      <c r="E2256" s="575"/>
      <c r="F2256" s="575"/>
      <c r="G2256" s="575"/>
      <c r="H2256" s="576"/>
      <c r="I2256" s="577"/>
      <c r="J2256" s="146"/>
      <c r="K2256" s="2"/>
      <c r="L2256" s="432"/>
      <c r="M2256" s="432"/>
      <c r="N2256" s="432"/>
      <c r="O2256" s="432"/>
      <c r="P2256" s="432"/>
      <c r="Q2256" s="432"/>
      <c r="R2256" s="432"/>
      <c r="S2256" s="432"/>
      <c r="T2256" s="432"/>
      <c r="U2256" s="432"/>
      <c r="V2256" s="432"/>
      <c r="W2256" s="432"/>
      <c r="X2256" s="432"/>
      <c r="Y2256" s="432"/>
      <c r="Z2256" s="432"/>
    </row>
    <row r="2257">
      <c r="A2257" s="572"/>
      <c r="B2257" s="573"/>
      <c r="C2257" s="574"/>
      <c r="D2257" s="578"/>
      <c r="E2257" s="578"/>
      <c r="F2257" s="578"/>
      <c r="G2257" s="578"/>
      <c r="H2257" s="576"/>
      <c r="I2257" s="577"/>
      <c r="J2257" s="146"/>
      <c r="K2257" s="2"/>
      <c r="L2257" s="432"/>
      <c r="M2257" s="432"/>
      <c r="N2257" s="432"/>
      <c r="O2257" s="432"/>
      <c r="P2257" s="432"/>
      <c r="Q2257" s="432"/>
      <c r="R2257" s="432"/>
      <c r="S2257" s="432"/>
      <c r="T2257" s="432"/>
      <c r="U2257" s="432"/>
      <c r="V2257" s="432"/>
      <c r="W2257" s="432"/>
      <c r="X2257" s="432"/>
      <c r="Y2257" s="432"/>
      <c r="Z2257" s="432"/>
    </row>
    <row r="2258">
      <c r="A2258" s="572"/>
      <c r="B2258" s="573"/>
      <c r="C2258" s="574"/>
      <c r="D2258" s="575"/>
      <c r="E2258" s="575"/>
      <c r="F2258" s="575"/>
      <c r="G2258" s="575"/>
      <c r="H2258" s="576"/>
      <c r="I2258" s="577"/>
      <c r="J2258" s="146"/>
      <c r="K2258" s="2"/>
      <c r="L2258" s="432"/>
      <c r="M2258" s="432"/>
      <c r="N2258" s="432"/>
      <c r="O2258" s="432"/>
      <c r="P2258" s="432"/>
      <c r="Q2258" s="432"/>
      <c r="R2258" s="432"/>
      <c r="S2258" s="432"/>
      <c r="T2258" s="432"/>
      <c r="U2258" s="432"/>
      <c r="V2258" s="432"/>
      <c r="W2258" s="432"/>
      <c r="X2258" s="432"/>
      <c r="Y2258" s="432"/>
      <c r="Z2258" s="432"/>
    </row>
    <row r="2259">
      <c r="A2259" s="572"/>
      <c r="B2259" s="573"/>
      <c r="C2259" s="574"/>
      <c r="D2259" s="578"/>
      <c r="E2259" s="578"/>
      <c r="F2259" s="578"/>
      <c r="G2259" s="578"/>
      <c r="H2259" s="576"/>
      <c r="I2259" s="577"/>
      <c r="J2259" s="146"/>
      <c r="K2259" s="2"/>
      <c r="L2259" s="432"/>
      <c r="M2259" s="432"/>
      <c r="N2259" s="432"/>
      <c r="O2259" s="432"/>
      <c r="P2259" s="432"/>
      <c r="Q2259" s="432"/>
      <c r="R2259" s="432"/>
      <c r="S2259" s="432"/>
      <c r="T2259" s="432"/>
      <c r="U2259" s="432"/>
      <c r="V2259" s="432"/>
      <c r="W2259" s="432"/>
      <c r="X2259" s="432"/>
      <c r="Y2259" s="432"/>
      <c r="Z2259" s="432"/>
    </row>
    <row r="2260">
      <c r="A2260" s="572"/>
      <c r="B2260" s="573"/>
      <c r="C2260" s="574"/>
      <c r="D2260" s="575"/>
      <c r="E2260" s="575"/>
      <c r="F2260" s="575"/>
      <c r="G2260" s="575"/>
      <c r="H2260" s="576"/>
      <c r="I2260" s="577"/>
      <c r="J2260" s="146"/>
      <c r="K2260" s="2"/>
      <c r="L2260" s="432"/>
      <c r="M2260" s="432"/>
      <c r="N2260" s="432"/>
      <c r="O2260" s="432"/>
      <c r="P2260" s="432"/>
      <c r="Q2260" s="432"/>
      <c r="R2260" s="432"/>
      <c r="S2260" s="432"/>
      <c r="T2260" s="432"/>
      <c r="U2260" s="432"/>
      <c r="V2260" s="432"/>
      <c r="W2260" s="432"/>
      <c r="X2260" s="432"/>
      <c r="Y2260" s="432"/>
      <c r="Z2260" s="432"/>
    </row>
    <row r="2261">
      <c r="A2261" s="572"/>
      <c r="B2261" s="573"/>
      <c r="C2261" s="574"/>
      <c r="D2261" s="578"/>
      <c r="E2261" s="578"/>
      <c r="F2261" s="578"/>
      <c r="G2261" s="578"/>
      <c r="H2261" s="576"/>
      <c r="I2261" s="577"/>
      <c r="J2261" s="146"/>
      <c r="K2261" s="2"/>
      <c r="L2261" s="432"/>
      <c r="M2261" s="432"/>
      <c r="N2261" s="432"/>
      <c r="O2261" s="432"/>
      <c r="P2261" s="432"/>
      <c r="Q2261" s="432"/>
      <c r="R2261" s="432"/>
      <c r="S2261" s="432"/>
      <c r="T2261" s="432"/>
      <c r="U2261" s="432"/>
      <c r="V2261" s="432"/>
      <c r="W2261" s="432"/>
      <c r="X2261" s="432"/>
      <c r="Y2261" s="432"/>
      <c r="Z2261" s="432"/>
    </row>
    <row r="2262">
      <c r="A2262" s="572"/>
      <c r="B2262" s="573"/>
      <c r="C2262" s="574"/>
      <c r="D2262" s="575"/>
      <c r="E2262" s="575"/>
      <c r="F2262" s="575"/>
      <c r="G2262" s="575"/>
      <c r="H2262" s="576"/>
      <c r="I2262" s="577"/>
      <c r="J2262" s="146"/>
      <c r="K2262" s="2"/>
      <c r="L2262" s="432"/>
      <c r="M2262" s="432"/>
      <c r="N2262" s="432"/>
      <c r="O2262" s="432"/>
      <c r="P2262" s="432"/>
      <c r="Q2262" s="432"/>
      <c r="R2262" s="432"/>
      <c r="S2262" s="432"/>
      <c r="T2262" s="432"/>
      <c r="U2262" s="432"/>
      <c r="V2262" s="432"/>
      <c r="W2262" s="432"/>
      <c r="X2262" s="432"/>
      <c r="Y2262" s="432"/>
      <c r="Z2262" s="432"/>
    </row>
    <row r="2263">
      <c r="A2263" s="572"/>
      <c r="B2263" s="573"/>
      <c r="C2263" s="574"/>
      <c r="D2263" s="578"/>
      <c r="E2263" s="578"/>
      <c r="F2263" s="578"/>
      <c r="G2263" s="578"/>
      <c r="H2263" s="576"/>
      <c r="I2263" s="577"/>
      <c r="J2263" s="146"/>
      <c r="K2263" s="2"/>
      <c r="L2263" s="432"/>
      <c r="M2263" s="432"/>
      <c r="N2263" s="432"/>
      <c r="O2263" s="432"/>
      <c r="P2263" s="432"/>
      <c r="Q2263" s="432"/>
      <c r="R2263" s="432"/>
      <c r="S2263" s="432"/>
      <c r="T2263" s="432"/>
      <c r="U2263" s="432"/>
      <c r="V2263" s="432"/>
      <c r="W2263" s="432"/>
      <c r="X2263" s="432"/>
      <c r="Y2263" s="432"/>
      <c r="Z2263" s="432"/>
    </row>
    <row r="2264">
      <c r="A2264" s="572"/>
      <c r="B2264" s="573"/>
      <c r="C2264" s="574"/>
      <c r="D2264" s="575"/>
      <c r="E2264" s="575"/>
      <c r="F2264" s="575"/>
      <c r="G2264" s="575"/>
      <c r="H2264" s="576"/>
      <c r="I2264" s="577"/>
      <c r="J2264" s="146"/>
      <c r="K2264" s="2"/>
      <c r="L2264" s="432"/>
      <c r="M2264" s="432"/>
      <c r="N2264" s="432"/>
      <c r="O2264" s="432"/>
      <c r="P2264" s="432"/>
      <c r="Q2264" s="432"/>
      <c r="R2264" s="432"/>
      <c r="S2264" s="432"/>
      <c r="T2264" s="432"/>
      <c r="U2264" s="432"/>
      <c r="V2264" s="432"/>
      <c r="W2264" s="432"/>
      <c r="X2264" s="432"/>
      <c r="Y2264" s="432"/>
      <c r="Z2264" s="432"/>
    </row>
    <row r="2265">
      <c r="A2265" s="572"/>
      <c r="B2265" s="573"/>
      <c r="C2265" s="574"/>
      <c r="D2265" s="578"/>
      <c r="E2265" s="578"/>
      <c r="F2265" s="578"/>
      <c r="G2265" s="578"/>
      <c r="H2265" s="576"/>
      <c r="I2265" s="577"/>
      <c r="J2265" s="146"/>
      <c r="K2265" s="2"/>
      <c r="L2265" s="432"/>
      <c r="M2265" s="432"/>
      <c r="N2265" s="432"/>
      <c r="O2265" s="432"/>
      <c r="P2265" s="432"/>
      <c r="Q2265" s="432"/>
      <c r="R2265" s="432"/>
      <c r="S2265" s="432"/>
      <c r="T2265" s="432"/>
      <c r="U2265" s="432"/>
      <c r="V2265" s="432"/>
      <c r="W2265" s="432"/>
      <c r="X2265" s="432"/>
      <c r="Y2265" s="432"/>
      <c r="Z2265" s="432"/>
    </row>
    <row r="2266">
      <c r="A2266" s="572"/>
      <c r="B2266" s="573"/>
      <c r="C2266" s="574"/>
      <c r="D2266" s="575"/>
      <c r="E2266" s="575"/>
      <c r="F2266" s="575"/>
      <c r="G2266" s="575"/>
      <c r="H2266" s="576"/>
      <c r="I2266" s="577"/>
      <c r="J2266" s="146"/>
      <c r="K2266" s="2"/>
      <c r="L2266" s="432"/>
      <c r="M2266" s="432"/>
      <c r="N2266" s="432"/>
      <c r="O2266" s="432"/>
      <c r="P2266" s="432"/>
      <c r="Q2266" s="432"/>
      <c r="R2266" s="432"/>
      <c r="S2266" s="432"/>
      <c r="T2266" s="432"/>
      <c r="U2266" s="432"/>
      <c r="V2266" s="432"/>
      <c r="W2266" s="432"/>
      <c r="X2266" s="432"/>
      <c r="Y2266" s="432"/>
      <c r="Z2266" s="432"/>
    </row>
    <row r="2267">
      <c r="A2267" s="572"/>
      <c r="B2267" s="573"/>
      <c r="C2267" s="574"/>
      <c r="D2267" s="578"/>
      <c r="E2267" s="578"/>
      <c r="F2267" s="578"/>
      <c r="G2267" s="578"/>
      <c r="H2267" s="576"/>
      <c r="I2267" s="577"/>
      <c r="J2267" s="146"/>
      <c r="K2267" s="2"/>
      <c r="L2267" s="432"/>
      <c r="M2267" s="432"/>
      <c r="N2267" s="432"/>
      <c r="O2267" s="432"/>
      <c r="P2267" s="432"/>
      <c r="Q2267" s="432"/>
      <c r="R2267" s="432"/>
      <c r="S2267" s="432"/>
      <c r="T2267" s="432"/>
      <c r="U2267" s="432"/>
      <c r="V2267" s="432"/>
      <c r="W2267" s="432"/>
      <c r="X2267" s="432"/>
      <c r="Y2267" s="432"/>
      <c r="Z2267" s="432"/>
    </row>
    <row r="2268">
      <c r="A2268" s="572"/>
      <c r="B2268" s="573"/>
      <c r="C2268" s="574"/>
      <c r="D2268" s="575"/>
      <c r="E2268" s="575"/>
      <c r="F2268" s="575"/>
      <c r="G2268" s="575"/>
      <c r="H2268" s="576"/>
      <c r="I2268" s="577"/>
      <c r="J2268" s="146"/>
      <c r="K2268" s="2"/>
      <c r="L2268" s="432"/>
      <c r="M2268" s="432"/>
      <c r="N2268" s="432"/>
      <c r="O2268" s="432"/>
      <c r="P2268" s="432"/>
      <c r="Q2268" s="432"/>
      <c r="R2268" s="432"/>
      <c r="S2268" s="432"/>
      <c r="T2268" s="432"/>
      <c r="U2268" s="432"/>
      <c r="V2268" s="432"/>
      <c r="W2268" s="432"/>
      <c r="X2268" s="432"/>
      <c r="Y2268" s="432"/>
      <c r="Z2268" s="432"/>
    </row>
    <row r="2269">
      <c r="A2269" s="572"/>
      <c r="B2269" s="573"/>
      <c r="C2269" s="574"/>
      <c r="D2269" s="578"/>
      <c r="E2269" s="578"/>
      <c r="F2269" s="578"/>
      <c r="G2269" s="578"/>
      <c r="H2269" s="576"/>
      <c r="I2269" s="577"/>
      <c r="J2269" s="146"/>
      <c r="K2269" s="2"/>
      <c r="L2269" s="432"/>
      <c r="M2269" s="432"/>
      <c r="N2269" s="432"/>
      <c r="O2269" s="432"/>
      <c r="P2269" s="432"/>
      <c r="Q2269" s="432"/>
      <c r="R2269" s="432"/>
      <c r="S2269" s="432"/>
      <c r="T2269" s="432"/>
      <c r="U2269" s="432"/>
      <c r="V2269" s="432"/>
      <c r="W2269" s="432"/>
      <c r="X2269" s="432"/>
      <c r="Y2269" s="432"/>
      <c r="Z2269" s="432"/>
    </row>
    <row r="2270">
      <c r="A2270" s="572"/>
      <c r="B2270" s="573"/>
      <c r="C2270" s="574"/>
      <c r="D2270" s="575"/>
      <c r="E2270" s="575"/>
      <c r="F2270" s="575"/>
      <c r="G2270" s="575"/>
      <c r="H2270" s="576"/>
      <c r="I2270" s="577"/>
      <c r="J2270" s="146"/>
      <c r="K2270" s="2"/>
      <c r="L2270" s="432"/>
      <c r="M2270" s="432"/>
      <c r="N2270" s="432"/>
      <c r="O2270" s="432"/>
      <c r="P2270" s="432"/>
      <c r="Q2270" s="432"/>
      <c r="R2270" s="432"/>
      <c r="S2270" s="432"/>
      <c r="T2270" s="432"/>
      <c r="U2270" s="432"/>
      <c r="V2270" s="432"/>
      <c r="W2270" s="432"/>
      <c r="X2270" s="432"/>
      <c r="Y2270" s="432"/>
      <c r="Z2270" s="432"/>
    </row>
    <row r="2271">
      <c r="A2271" s="572"/>
      <c r="B2271" s="573"/>
      <c r="C2271" s="574"/>
      <c r="D2271" s="578"/>
      <c r="E2271" s="578"/>
      <c r="F2271" s="578"/>
      <c r="G2271" s="578"/>
      <c r="H2271" s="576"/>
      <c r="I2271" s="577"/>
      <c r="J2271" s="146"/>
      <c r="K2271" s="2"/>
      <c r="L2271" s="432"/>
      <c r="M2271" s="432"/>
      <c r="N2271" s="432"/>
      <c r="O2271" s="432"/>
      <c r="P2271" s="432"/>
      <c r="Q2271" s="432"/>
      <c r="R2271" s="432"/>
      <c r="S2271" s="432"/>
      <c r="T2271" s="432"/>
      <c r="U2271" s="432"/>
      <c r="V2271" s="432"/>
      <c r="W2271" s="432"/>
      <c r="X2271" s="432"/>
      <c r="Y2271" s="432"/>
      <c r="Z2271" s="432"/>
    </row>
    <row r="2272">
      <c r="A2272" s="572"/>
      <c r="B2272" s="573"/>
      <c r="C2272" s="574"/>
      <c r="D2272" s="575"/>
      <c r="E2272" s="575"/>
      <c r="F2272" s="575"/>
      <c r="G2272" s="575"/>
      <c r="H2272" s="576"/>
      <c r="I2272" s="577"/>
      <c r="J2272" s="146"/>
      <c r="K2272" s="2"/>
      <c r="L2272" s="432"/>
      <c r="M2272" s="432"/>
      <c r="N2272" s="432"/>
      <c r="O2272" s="432"/>
      <c r="P2272" s="432"/>
      <c r="Q2272" s="432"/>
      <c r="R2272" s="432"/>
      <c r="S2272" s="432"/>
      <c r="T2272" s="432"/>
      <c r="U2272" s="432"/>
      <c r="V2272" s="432"/>
      <c r="W2272" s="432"/>
      <c r="X2272" s="432"/>
      <c r="Y2272" s="432"/>
      <c r="Z2272" s="432"/>
    </row>
    <row r="2273">
      <c r="A2273" s="572"/>
      <c r="B2273" s="573"/>
      <c r="C2273" s="574"/>
      <c r="D2273" s="578"/>
      <c r="E2273" s="578"/>
      <c r="F2273" s="578"/>
      <c r="G2273" s="578"/>
      <c r="H2273" s="576"/>
      <c r="I2273" s="577"/>
      <c r="J2273" s="146"/>
      <c r="K2273" s="2"/>
      <c r="L2273" s="432"/>
      <c r="M2273" s="432"/>
      <c r="N2273" s="432"/>
      <c r="O2273" s="432"/>
      <c r="P2273" s="432"/>
      <c r="Q2273" s="432"/>
      <c r="R2273" s="432"/>
      <c r="S2273" s="432"/>
      <c r="T2273" s="432"/>
      <c r="U2273" s="432"/>
      <c r="V2273" s="432"/>
      <c r="W2273" s="432"/>
      <c r="X2273" s="432"/>
      <c r="Y2273" s="432"/>
      <c r="Z2273" s="432"/>
    </row>
    <row r="2274">
      <c r="A2274" s="572"/>
      <c r="B2274" s="573"/>
      <c r="C2274" s="574"/>
      <c r="D2274" s="575"/>
      <c r="E2274" s="575"/>
      <c r="F2274" s="575"/>
      <c r="G2274" s="575"/>
      <c r="H2274" s="576"/>
      <c r="I2274" s="577"/>
      <c r="J2274" s="146"/>
      <c r="K2274" s="2"/>
      <c r="L2274" s="432"/>
      <c r="M2274" s="432"/>
      <c r="N2274" s="432"/>
      <c r="O2274" s="432"/>
      <c r="P2274" s="432"/>
      <c r="Q2274" s="432"/>
      <c r="R2274" s="432"/>
      <c r="S2274" s="432"/>
      <c r="T2274" s="432"/>
      <c r="U2274" s="432"/>
      <c r="V2274" s="432"/>
      <c r="W2274" s="432"/>
      <c r="X2274" s="432"/>
      <c r="Y2274" s="432"/>
      <c r="Z2274" s="432"/>
    </row>
    <row r="2275">
      <c r="A2275" s="572"/>
      <c r="B2275" s="573"/>
      <c r="C2275" s="574"/>
      <c r="D2275" s="578"/>
      <c r="E2275" s="578"/>
      <c r="F2275" s="578"/>
      <c r="G2275" s="578"/>
      <c r="H2275" s="576"/>
      <c r="I2275" s="577"/>
      <c r="J2275" s="146"/>
      <c r="K2275" s="2"/>
      <c r="L2275" s="432"/>
      <c r="M2275" s="432"/>
      <c r="N2275" s="432"/>
      <c r="O2275" s="432"/>
      <c r="P2275" s="432"/>
      <c r="Q2275" s="432"/>
      <c r="R2275" s="432"/>
      <c r="S2275" s="432"/>
      <c r="T2275" s="432"/>
      <c r="U2275" s="432"/>
      <c r="V2275" s="432"/>
      <c r="W2275" s="432"/>
      <c r="X2275" s="432"/>
      <c r="Y2275" s="432"/>
      <c r="Z2275" s="432"/>
    </row>
    <row r="2276">
      <c r="A2276" s="572"/>
      <c r="B2276" s="573"/>
      <c r="C2276" s="574"/>
      <c r="D2276" s="575"/>
      <c r="E2276" s="575"/>
      <c r="F2276" s="575"/>
      <c r="G2276" s="575"/>
      <c r="H2276" s="576"/>
      <c r="I2276" s="577"/>
      <c r="J2276" s="146"/>
      <c r="K2276" s="2"/>
      <c r="L2276" s="432"/>
      <c r="M2276" s="432"/>
      <c r="N2276" s="432"/>
      <c r="O2276" s="432"/>
      <c r="P2276" s="432"/>
      <c r="Q2276" s="432"/>
      <c r="R2276" s="432"/>
      <c r="S2276" s="432"/>
      <c r="T2276" s="432"/>
      <c r="U2276" s="432"/>
      <c r="V2276" s="432"/>
      <c r="W2276" s="432"/>
      <c r="X2276" s="432"/>
      <c r="Y2276" s="432"/>
      <c r="Z2276" s="432"/>
    </row>
    <row r="2277">
      <c r="A2277" s="572"/>
      <c r="B2277" s="573"/>
      <c r="C2277" s="574"/>
      <c r="D2277" s="578"/>
      <c r="E2277" s="578"/>
      <c r="F2277" s="578"/>
      <c r="G2277" s="578"/>
      <c r="H2277" s="576"/>
      <c r="I2277" s="577"/>
      <c r="J2277" s="146"/>
      <c r="K2277" s="2"/>
      <c r="L2277" s="432"/>
      <c r="M2277" s="432"/>
      <c r="N2277" s="432"/>
      <c r="O2277" s="432"/>
      <c r="P2277" s="432"/>
      <c r="Q2277" s="432"/>
      <c r="R2277" s="432"/>
      <c r="S2277" s="432"/>
      <c r="T2277" s="432"/>
      <c r="U2277" s="432"/>
      <c r="V2277" s="432"/>
      <c r="W2277" s="432"/>
      <c r="X2277" s="432"/>
      <c r="Y2277" s="432"/>
      <c r="Z2277" s="432"/>
    </row>
    <row r="2278">
      <c r="A2278" s="572"/>
      <c r="B2278" s="573"/>
      <c r="C2278" s="574"/>
      <c r="D2278" s="575"/>
      <c r="E2278" s="575"/>
      <c r="F2278" s="575"/>
      <c r="G2278" s="575"/>
      <c r="H2278" s="576"/>
      <c r="I2278" s="577"/>
      <c r="J2278" s="146"/>
      <c r="K2278" s="2"/>
      <c r="L2278" s="432"/>
      <c r="M2278" s="432"/>
      <c r="N2278" s="432"/>
      <c r="O2278" s="432"/>
      <c r="P2278" s="432"/>
      <c r="Q2278" s="432"/>
      <c r="R2278" s="432"/>
      <c r="S2278" s="432"/>
      <c r="T2278" s="432"/>
      <c r="U2278" s="432"/>
      <c r="V2278" s="432"/>
      <c r="W2278" s="432"/>
      <c r="X2278" s="432"/>
      <c r="Y2278" s="432"/>
      <c r="Z2278" s="432"/>
    </row>
    <row r="2279">
      <c r="A2279" s="572"/>
      <c r="B2279" s="573"/>
      <c r="C2279" s="574"/>
      <c r="D2279" s="578"/>
      <c r="E2279" s="578"/>
      <c r="F2279" s="578"/>
      <c r="G2279" s="578"/>
      <c r="H2279" s="576"/>
      <c r="I2279" s="577"/>
      <c r="J2279" s="146"/>
      <c r="K2279" s="2"/>
      <c r="L2279" s="432"/>
      <c r="M2279" s="432"/>
      <c r="N2279" s="432"/>
      <c r="O2279" s="432"/>
      <c r="P2279" s="432"/>
      <c r="Q2279" s="432"/>
      <c r="R2279" s="432"/>
      <c r="S2279" s="432"/>
      <c r="T2279" s="432"/>
      <c r="U2279" s="432"/>
      <c r="V2279" s="432"/>
      <c r="W2279" s="432"/>
      <c r="X2279" s="432"/>
      <c r="Y2279" s="432"/>
      <c r="Z2279" s="432"/>
    </row>
    <row r="2280">
      <c r="A2280" s="572"/>
      <c r="B2280" s="573"/>
      <c r="C2280" s="574"/>
      <c r="D2280" s="575"/>
      <c r="E2280" s="575"/>
      <c r="F2280" s="575"/>
      <c r="G2280" s="575"/>
      <c r="H2280" s="576"/>
      <c r="I2280" s="577"/>
      <c r="J2280" s="146"/>
      <c r="K2280" s="2"/>
      <c r="L2280" s="432"/>
      <c r="M2280" s="432"/>
      <c r="N2280" s="432"/>
      <c r="O2280" s="432"/>
      <c r="P2280" s="432"/>
      <c r="Q2280" s="432"/>
      <c r="R2280" s="432"/>
      <c r="S2280" s="432"/>
      <c r="T2280" s="432"/>
      <c r="U2280" s="432"/>
      <c r="V2280" s="432"/>
      <c r="W2280" s="432"/>
      <c r="X2280" s="432"/>
      <c r="Y2280" s="432"/>
      <c r="Z2280" s="432"/>
    </row>
    <row r="2281">
      <c r="A2281" s="572"/>
      <c r="B2281" s="573"/>
      <c r="C2281" s="574"/>
      <c r="D2281" s="578"/>
      <c r="E2281" s="578"/>
      <c r="F2281" s="578"/>
      <c r="G2281" s="578"/>
      <c r="H2281" s="576"/>
      <c r="I2281" s="577"/>
      <c r="J2281" s="146"/>
      <c r="K2281" s="2"/>
      <c r="L2281" s="432"/>
      <c r="M2281" s="432"/>
      <c r="N2281" s="432"/>
      <c r="O2281" s="432"/>
      <c r="P2281" s="432"/>
      <c r="Q2281" s="432"/>
      <c r="R2281" s="432"/>
      <c r="S2281" s="432"/>
      <c r="T2281" s="432"/>
      <c r="U2281" s="432"/>
      <c r="V2281" s="432"/>
      <c r="W2281" s="432"/>
      <c r="X2281" s="432"/>
      <c r="Y2281" s="432"/>
      <c r="Z2281" s="432"/>
    </row>
    <row r="2282">
      <c r="A2282" s="572"/>
      <c r="B2282" s="573"/>
      <c r="C2282" s="574"/>
      <c r="D2282" s="575"/>
      <c r="E2282" s="575"/>
      <c r="F2282" s="575"/>
      <c r="G2282" s="575"/>
      <c r="H2282" s="576"/>
      <c r="I2282" s="577"/>
      <c r="J2282" s="146"/>
      <c r="K2282" s="2"/>
      <c r="L2282" s="432"/>
      <c r="M2282" s="432"/>
      <c r="N2282" s="432"/>
      <c r="O2282" s="432"/>
      <c r="P2282" s="432"/>
      <c r="Q2282" s="432"/>
      <c r="R2282" s="432"/>
      <c r="S2282" s="432"/>
      <c r="T2282" s="432"/>
      <c r="U2282" s="432"/>
      <c r="V2282" s="432"/>
      <c r="W2282" s="432"/>
      <c r="X2282" s="432"/>
      <c r="Y2282" s="432"/>
      <c r="Z2282" s="432"/>
    </row>
    <row r="2283">
      <c r="A2283" s="572"/>
      <c r="B2283" s="573"/>
      <c r="C2283" s="574"/>
      <c r="D2283" s="578"/>
      <c r="E2283" s="578"/>
      <c r="F2283" s="578"/>
      <c r="G2283" s="578"/>
      <c r="H2283" s="576"/>
      <c r="I2283" s="577"/>
      <c r="J2283" s="146"/>
      <c r="K2283" s="2"/>
      <c r="L2283" s="432"/>
      <c r="M2283" s="432"/>
      <c r="N2283" s="432"/>
      <c r="O2283" s="432"/>
      <c r="P2283" s="432"/>
      <c r="Q2283" s="432"/>
      <c r="R2283" s="432"/>
      <c r="S2283" s="432"/>
      <c r="T2283" s="432"/>
      <c r="U2283" s="432"/>
      <c r="V2283" s="432"/>
      <c r="W2283" s="432"/>
      <c r="X2283" s="432"/>
      <c r="Y2283" s="432"/>
      <c r="Z2283" s="432"/>
    </row>
    <row r="2284">
      <c r="A2284" s="572"/>
      <c r="B2284" s="573"/>
      <c r="C2284" s="574"/>
      <c r="D2284" s="575"/>
      <c r="E2284" s="575"/>
      <c r="F2284" s="575"/>
      <c r="G2284" s="575"/>
      <c r="H2284" s="576"/>
      <c r="I2284" s="577"/>
      <c r="J2284" s="146"/>
      <c r="K2284" s="2"/>
      <c r="L2284" s="432"/>
      <c r="M2284" s="432"/>
      <c r="N2284" s="432"/>
      <c r="O2284" s="432"/>
      <c r="P2284" s="432"/>
      <c r="Q2284" s="432"/>
      <c r="R2284" s="432"/>
      <c r="S2284" s="432"/>
      <c r="T2284" s="432"/>
      <c r="U2284" s="432"/>
      <c r="V2284" s="432"/>
      <c r="W2284" s="432"/>
      <c r="X2284" s="432"/>
      <c r="Y2284" s="432"/>
      <c r="Z2284" s="432"/>
    </row>
    <row r="2285">
      <c r="A2285" s="572"/>
      <c r="B2285" s="573"/>
      <c r="C2285" s="574"/>
      <c r="D2285" s="578"/>
      <c r="E2285" s="578"/>
      <c r="F2285" s="578"/>
      <c r="G2285" s="578"/>
      <c r="H2285" s="576"/>
      <c r="I2285" s="577"/>
      <c r="J2285" s="146"/>
      <c r="K2285" s="2"/>
      <c r="L2285" s="432"/>
      <c r="M2285" s="432"/>
      <c r="N2285" s="432"/>
      <c r="O2285" s="432"/>
      <c r="P2285" s="432"/>
      <c r="Q2285" s="432"/>
      <c r="R2285" s="432"/>
      <c r="S2285" s="432"/>
      <c r="T2285" s="432"/>
      <c r="U2285" s="432"/>
      <c r="V2285" s="432"/>
      <c r="W2285" s="432"/>
      <c r="X2285" s="432"/>
      <c r="Y2285" s="432"/>
      <c r="Z2285" s="432"/>
    </row>
    <row r="2286">
      <c r="A2286" s="572"/>
      <c r="B2286" s="573"/>
      <c r="C2286" s="574"/>
      <c r="D2286" s="575"/>
      <c r="E2286" s="575"/>
      <c r="F2286" s="575"/>
      <c r="G2286" s="575"/>
      <c r="H2286" s="576"/>
      <c r="I2286" s="577"/>
      <c r="J2286" s="146"/>
      <c r="K2286" s="2"/>
      <c r="L2286" s="432"/>
      <c r="M2286" s="432"/>
      <c r="N2286" s="432"/>
      <c r="O2286" s="432"/>
      <c r="P2286" s="432"/>
      <c r="Q2286" s="432"/>
      <c r="R2286" s="432"/>
      <c r="S2286" s="432"/>
      <c r="T2286" s="432"/>
      <c r="U2286" s="432"/>
      <c r="V2286" s="432"/>
      <c r="W2286" s="432"/>
      <c r="X2286" s="432"/>
      <c r="Y2286" s="432"/>
      <c r="Z2286" s="432"/>
    </row>
    <row r="2287">
      <c r="A2287" s="572"/>
      <c r="B2287" s="573"/>
      <c r="C2287" s="574"/>
      <c r="D2287" s="578"/>
      <c r="E2287" s="578"/>
      <c r="F2287" s="578"/>
      <c r="G2287" s="578"/>
      <c r="H2287" s="576"/>
      <c r="I2287" s="577"/>
      <c r="J2287" s="146"/>
      <c r="K2287" s="2"/>
      <c r="L2287" s="432"/>
      <c r="M2287" s="432"/>
      <c r="N2287" s="432"/>
      <c r="O2287" s="432"/>
      <c r="P2287" s="432"/>
      <c r="Q2287" s="432"/>
      <c r="R2287" s="432"/>
      <c r="S2287" s="432"/>
      <c r="T2287" s="432"/>
      <c r="U2287" s="432"/>
      <c r="V2287" s="432"/>
      <c r="W2287" s="432"/>
      <c r="X2287" s="432"/>
      <c r="Y2287" s="432"/>
      <c r="Z2287" s="432"/>
    </row>
    <row r="2288">
      <c r="A2288" s="572"/>
      <c r="B2288" s="573"/>
      <c r="C2288" s="574"/>
      <c r="D2288" s="575"/>
      <c r="E2288" s="575"/>
      <c r="F2288" s="575"/>
      <c r="G2288" s="575"/>
      <c r="H2288" s="576"/>
      <c r="I2288" s="577"/>
      <c r="J2288" s="146"/>
      <c r="K2288" s="2"/>
      <c r="L2288" s="432"/>
      <c r="M2288" s="432"/>
      <c r="N2288" s="432"/>
      <c r="O2288" s="432"/>
      <c r="P2288" s="432"/>
      <c r="Q2288" s="432"/>
      <c r="R2288" s="432"/>
      <c r="S2288" s="432"/>
      <c r="T2288" s="432"/>
      <c r="U2288" s="432"/>
      <c r="V2288" s="432"/>
      <c r="W2288" s="432"/>
      <c r="X2288" s="432"/>
      <c r="Y2288" s="432"/>
      <c r="Z2288" s="432"/>
    </row>
    <row r="2289">
      <c r="A2289" s="572"/>
      <c r="B2289" s="573"/>
      <c r="C2289" s="574"/>
      <c r="D2289" s="578"/>
      <c r="E2289" s="578"/>
      <c r="F2289" s="578"/>
      <c r="G2289" s="578"/>
      <c r="H2289" s="576"/>
      <c r="I2289" s="577"/>
      <c r="J2289" s="146"/>
      <c r="K2289" s="2"/>
      <c r="L2289" s="432"/>
      <c r="M2289" s="432"/>
      <c r="N2289" s="432"/>
      <c r="O2289" s="432"/>
      <c r="P2289" s="432"/>
      <c r="Q2289" s="432"/>
      <c r="R2289" s="432"/>
      <c r="S2289" s="432"/>
      <c r="T2289" s="432"/>
      <c r="U2289" s="432"/>
      <c r="V2289" s="432"/>
      <c r="W2289" s="432"/>
      <c r="X2289" s="432"/>
      <c r="Y2289" s="432"/>
      <c r="Z2289" s="432"/>
    </row>
    <row r="2290">
      <c r="A2290" s="572"/>
      <c r="B2290" s="573"/>
      <c r="C2290" s="574"/>
      <c r="D2290" s="575"/>
      <c r="E2290" s="575"/>
      <c r="F2290" s="575"/>
      <c r="G2290" s="575"/>
      <c r="H2290" s="576"/>
      <c r="I2290" s="577"/>
      <c r="J2290" s="146"/>
      <c r="K2290" s="2"/>
      <c r="L2290" s="432"/>
      <c r="M2290" s="432"/>
      <c r="N2290" s="432"/>
      <c r="O2290" s="432"/>
      <c r="P2290" s="432"/>
      <c r="Q2290" s="432"/>
      <c r="R2290" s="432"/>
      <c r="S2290" s="432"/>
      <c r="T2290" s="432"/>
      <c r="U2290" s="432"/>
      <c r="V2290" s="432"/>
      <c r="W2290" s="432"/>
      <c r="X2290" s="432"/>
      <c r="Y2290" s="432"/>
      <c r="Z2290" s="432"/>
    </row>
    <row r="2291">
      <c r="A2291" s="572"/>
      <c r="B2291" s="573"/>
      <c r="C2291" s="574"/>
      <c r="D2291" s="578"/>
      <c r="E2291" s="578"/>
      <c r="F2291" s="578"/>
      <c r="G2291" s="578"/>
      <c r="H2291" s="576"/>
      <c r="I2291" s="577"/>
      <c r="J2291" s="146"/>
      <c r="K2291" s="2"/>
      <c r="L2291" s="432"/>
      <c r="M2291" s="432"/>
      <c r="N2291" s="432"/>
      <c r="O2291" s="432"/>
      <c r="P2291" s="432"/>
      <c r="Q2291" s="432"/>
      <c r="R2291" s="432"/>
      <c r="S2291" s="432"/>
      <c r="T2291" s="432"/>
      <c r="U2291" s="432"/>
      <c r="V2291" s="432"/>
      <c r="W2291" s="432"/>
      <c r="X2291" s="432"/>
      <c r="Y2291" s="432"/>
      <c r="Z2291" s="432"/>
    </row>
    <row r="2292">
      <c r="A2292" s="572"/>
      <c r="B2292" s="573"/>
      <c r="C2292" s="574"/>
      <c r="D2292" s="575"/>
      <c r="E2292" s="575"/>
      <c r="F2292" s="575"/>
      <c r="G2292" s="575"/>
      <c r="H2292" s="576"/>
      <c r="I2292" s="577"/>
      <c r="J2292" s="146"/>
      <c r="K2292" s="2"/>
      <c r="L2292" s="432"/>
      <c r="M2292" s="432"/>
      <c r="N2292" s="432"/>
      <c r="O2292" s="432"/>
      <c r="P2292" s="432"/>
      <c r="Q2292" s="432"/>
      <c r="R2292" s="432"/>
      <c r="S2292" s="432"/>
      <c r="T2292" s="432"/>
      <c r="U2292" s="432"/>
      <c r="V2292" s="432"/>
      <c r="W2292" s="432"/>
      <c r="X2292" s="432"/>
      <c r="Y2292" s="432"/>
      <c r="Z2292" s="432"/>
    </row>
    <row r="2293">
      <c r="A2293" s="572"/>
      <c r="B2293" s="573"/>
      <c r="C2293" s="574"/>
      <c r="D2293" s="578"/>
      <c r="E2293" s="578"/>
      <c r="F2293" s="578"/>
      <c r="G2293" s="578"/>
      <c r="H2293" s="576"/>
      <c r="I2293" s="577"/>
      <c r="J2293" s="146"/>
      <c r="K2293" s="2"/>
      <c r="L2293" s="432"/>
      <c r="M2293" s="432"/>
      <c r="N2293" s="432"/>
      <c r="O2293" s="432"/>
      <c r="P2293" s="432"/>
      <c r="Q2293" s="432"/>
      <c r="R2293" s="432"/>
      <c r="S2293" s="432"/>
      <c r="T2293" s="432"/>
      <c r="U2293" s="432"/>
      <c r="V2293" s="432"/>
      <c r="W2293" s="432"/>
      <c r="X2293" s="432"/>
      <c r="Y2293" s="432"/>
      <c r="Z2293" s="432"/>
    </row>
    <row r="2294">
      <c r="A2294" s="572"/>
      <c r="B2294" s="573"/>
      <c r="C2294" s="574"/>
      <c r="D2294" s="575"/>
      <c r="E2294" s="575"/>
      <c r="F2294" s="575"/>
      <c r="G2294" s="575"/>
      <c r="H2294" s="576"/>
      <c r="I2294" s="577"/>
      <c r="J2294" s="146"/>
      <c r="K2294" s="2"/>
      <c r="L2294" s="432"/>
      <c r="M2294" s="432"/>
      <c r="N2294" s="432"/>
      <c r="O2294" s="432"/>
      <c r="P2294" s="432"/>
      <c r="Q2294" s="432"/>
      <c r="R2294" s="432"/>
      <c r="S2294" s="432"/>
      <c r="T2294" s="432"/>
      <c r="U2294" s="432"/>
      <c r="V2294" s="432"/>
      <c r="W2294" s="432"/>
      <c r="X2294" s="432"/>
      <c r="Y2294" s="432"/>
      <c r="Z2294" s="432"/>
    </row>
    <row r="2295">
      <c r="A2295" s="572"/>
      <c r="B2295" s="573"/>
      <c r="C2295" s="574"/>
      <c r="D2295" s="578"/>
      <c r="E2295" s="578"/>
      <c r="F2295" s="578"/>
      <c r="G2295" s="578"/>
      <c r="H2295" s="576"/>
      <c r="I2295" s="577"/>
      <c r="J2295" s="146"/>
      <c r="K2295" s="2"/>
      <c r="L2295" s="432"/>
      <c r="M2295" s="432"/>
      <c r="N2295" s="432"/>
      <c r="O2295" s="432"/>
      <c r="P2295" s="432"/>
      <c r="Q2295" s="432"/>
      <c r="R2295" s="432"/>
      <c r="S2295" s="432"/>
      <c r="T2295" s="432"/>
      <c r="U2295" s="432"/>
      <c r="V2295" s="432"/>
      <c r="W2295" s="432"/>
      <c r="X2295" s="432"/>
      <c r="Y2295" s="432"/>
      <c r="Z2295" s="432"/>
    </row>
    <row r="2296">
      <c r="A2296" s="572"/>
      <c r="B2296" s="573"/>
      <c r="C2296" s="574"/>
      <c r="D2296" s="575"/>
      <c r="E2296" s="575"/>
      <c r="F2296" s="575"/>
      <c r="G2296" s="575"/>
      <c r="H2296" s="576"/>
      <c r="I2296" s="577"/>
      <c r="J2296" s="146"/>
      <c r="K2296" s="2"/>
      <c r="L2296" s="432"/>
      <c r="M2296" s="432"/>
      <c r="N2296" s="432"/>
      <c r="O2296" s="432"/>
      <c r="P2296" s="432"/>
      <c r="Q2296" s="432"/>
      <c r="R2296" s="432"/>
      <c r="S2296" s="432"/>
      <c r="T2296" s="432"/>
      <c r="U2296" s="432"/>
      <c r="V2296" s="432"/>
      <c r="W2296" s="432"/>
      <c r="X2296" s="432"/>
      <c r="Y2296" s="432"/>
      <c r="Z2296" s="432"/>
    </row>
    <row r="2297">
      <c r="A2297" s="572"/>
      <c r="B2297" s="573"/>
      <c r="C2297" s="574"/>
      <c r="D2297" s="578"/>
      <c r="E2297" s="578"/>
      <c r="F2297" s="578"/>
      <c r="G2297" s="578"/>
      <c r="H2297" s="576"/>
      <c r="I2297" s="577"/>
      <c r="J2297" s="146"/>
      <c r="K2297" s="2"/>
      <c r="L2297" s="432"/>
      <c r="M2297" s="432"/>
      <c r="N2297" s="432"/>
      <c r="O2297" s="432"/>
      <c r="P2297" s="432"/>
      <c r="Q2297" s="432"/>
      <c r="R2297" s="432"/>
      <c r="S2297" s="432"/>
      <c r="T2297" s="432"/>
      <c r="U2297" s="432"/>
      <c r="V2297" s="432"/>
      <c r="W2297" s="432"/>
      <c r="X2297" s="432"/>
      <c r="Y2297" s="432"/>
      <c r="Z2297" s="432"/>
    </row>
    <row r="2298">
      <c r="A2298" s="572"/>
      <c r="B2298" s="573"/>
      <c r="C2298" s="574"/>
      <c r="D2298" s="575"/>
      <c r="E2298" s="575"/>
      <c r="F2298" s="575"/>
      <c r="G2298" s="575"/>
      <c r="H2298" s="576"/>
      <c r="I2298" s="577"/>
      <c r="J2298" s="146"/>
      <c r="K2298" s="2"/>
      <c r="L2298" s="432"/>
      <c r="M2298" s="432"/>
      <c r="N2298" s="432"/>
      <c r="O2298" s="432"/>
      <c r="P2298" s="432"/>
      <c r="Q2298" s="432"/>
      <c r="R2298" s="432"/>
      <c r="S2298" s="432"/>
      <c r="T2298" s="432"/>
      <c r="U2298" s="432"/>
      <c r="V2298" s="432"/>
      <c r="W2298" s="432"/>
      <c r="X2298" s="432"/>
      <c r="Y2298" s="432"/>
      <c r="Z2298" s="432"/>
    </row>
    <row r="2299">
      <c r="A2299" s="572"/>
      <c r="B2299" s="573"/>
      <c r="C2299" s="574"/>
      <c r="D2299" s="578"/>
      <c r="E2299" s="578"/>
      <c r="F2299" s="578"/>
      <c r="G2299" s="578"/>
      <c r="H2299" s="576"/>
      <c r="I2299" s="577"/>
      <c r="J2299" s="146"/>
      <c r="K2299" s="2"/>
      <c r="L2299" s="432"/>
      <c r="M2299" s="432"/>
      <c r="N2299" s="432"/>
      <c r="O2299" s="432"/>
      <c r="P2299" s="432"/>
      <c r="Q2299" s="432"/>
      <c r="R2299" s="432"/>
      <c r="S2299" s="432"/>
      <c r="T2299" s="432"/>
      <c r="U2299" s="432"/>
      <c r="V2299" s="432"/>
      <c r="W2299" s="432"/>
      <c r="X2299" s="432"/>
      <c r="Y2299" s="432"/>
      <c r="Z2299" s="432"/>
    </row>
    <row r="2300">
      <c r="A2300" s="572"/>
      <c r="B2300" s="573"/>
      <c r="C2300" s="574"/>
      <c r="D2300" s="575"/>
      <c r="E2300" s="575"/>
      <c r="F2300" s="575"/>
      <c r="G2300" s="575"/>
      <c r="H2300" s="576"/>
      <c r="I2300" s="577"/>
      <c r="J2300" s="146"/>
      <c r="K2300" s="2"/>
      <c r="L2300" s="432"/>
      <c r="M2300" s="432"/>
      <c r="N2300" s="432"/>
      <c r="O2300" s="432"/>
      <c r="P2300" s="432"/>
      <c r="Q2300" s="432"/>
      <c r="R2300" s="432"/>
      <c r="S2300" s="432"/>
      <c r="T2300" s="432"/>
      <c r="U2300" s="432"/>
      <c r="V2300" s="432"/>
      <c r="W2300" s="432"/>
      <c r="X2300" s="432"/>
      <c r="Y2300" s="432"/>
      <c r="Z2300" s="432"/>
    </row>
  </sheetData>
  <mergeCells count="4320">
    <mergeCell ref="I1239:I1240"/>
    <mergeCell ref="J1239:J1240"/>
    <mergeCell ref="H1234:H1235"/>
    <mergeCell ref="I1234:I1235"/>
    <mergeCell ref="J1234:J1235"/>
    <mergeCell ref="H1237:H1238"/>
    <mergeCell ref="I1237:I1238"/>
    <mergeCell ref="J1237:J1238"/>
    <mergeCell ref="H1239:H1240"/>
    <mergeCell ref="I292:I293"/>
    <mergeCell ref="J292:J293"/>
    <mergeCell ref="H288:H289"/>
    <mergeCell ref="I288:I289"/>
    <mergeCell ref="J288:J289"/>
    <mergeCell ref="H290:H291"/>
    <mergeCell ref="I290:I291"/>
    <mergeCell ref="J290:J291"/>
    <mergeCell ref="H292:H293"/>
    <mergeCell ref="I300:I301"/>
    <mergeCell ref="J300:J301"/>
    <mergeCell ref="H296:H297"/>
    <mergeCell ref="I296:I297"/>
    <mergeCell ref="J296:J297"/>
    <mergeCell ref="H298:H299"/>
    <mergeCell ref="I298:I299"/>
    <mergeCell ref="J298:J299"/>
    <mergeCell ref="H300:H301"/>
    <mergeCell ref="I306:I307"/>
    <mergeCell ref="J306:J307"/>
    <mergeCell ref="H302:H303"/>
    <mergeCell ref="I302:I303"/>
    <mergeCell ref="J302:J303"/>
    <mergeCell ref="H304:H305"/>
    <mergeCell ref="I304:I305"/>
    <mergeCell ref="J304:J305"/>
    <mergeCell ref="H306:H307"/>
    <mergeCell ref="H1295:H1296"/>
    <mergeCell ref="I1295:I1296"/>
    <mergeCell ref="J1295:J1296"/>
    <mergeCell ref="I1257:I1258"/>
    <mergeCell ref="J1257:J1258"/>
    <mergeCell ref="H1253:H1254"/>
    <mergeCell ref="I1253:I1254"/>
    <mergeCell ref="J1253:J1254"/>
    <mergeCell ref="H1255:H1256"/>
    <mergeCell ref="I1255:I1256"/>
    <mergeCell ref="J1255:J1256"/>
    <mergeCell ref="H1257:H1258"/>
    <mergeCell ref="I1263:I1264"/>
    <mergeCell ref="J1263:J1264"/>
    <mergeCell ref="H1259:H1260"/>
    <mergeCell ref="I1259:I1260"/>
    <mergeCell ref="J1259:J1260"/>
    <mergeCell ref="H1261:H1262"/>
    <mergeCell ref="I1261:I1262"/>
    <mergeCell ref="J1261:J1262"/>
    <mergeCell ref="H1263:H1264"/>
    <mergeCell ref="I1269:I1270"/>
    <mergeCell ref="J1269:J1270"/>
    <mergeCell ref="H1265:H1266"/>
    <mergeCell ref="I1265:I1266"/>
    <mergeCell ref="J1265:J1266"/>
    <mergeCell ref="H1267:H1268"/>
    <mergeCell ref="I1267:I1268"/>
    <mergeCell ref="J1267:J1268"/>
    <mergeCell ref="H1269:H1270"/>
    <mergeCell ref="I1275:I1276"/>
    <mergeCell ref="J1275:J1276"/>
    <mergeCell ref="H1271:H1272"/>
    <mergeCell ref="I1271:I1272"/>
    <mergeCell ref="J1271:J1272"/>
    <mergeCell ref="H1273:H1274"/>
    <mergeCell ref="I1273:I1274"/>
    <mergeCell ref="J1273:J1274"/>
    <mergeCell ref="H1275:H1276"/>
    <mergeCell ref="I1281:I1282"/>
    <mergeCell ref="J1281:J1282"/>
    <mergeCell ref="H1277:H1278"/>
    <mergeCell ref="I1277:I1278"/>
    <mergeCell ref="J1277:J1278"/>
    <mergeCell ref="H1279:H1280"/>
    <mergeCell ref="I1279:I1280"/>
    <mergeCell ref="J1279:J1280"/>
    <mergeCell ref="H1281:H1282"/>
    <mergeCell ref="I1287:I1288"/>
    <mergeCell ref="J1287:J1288"/>
    <mergeCell ref="H1283:H1284"/>
    <mergeCell ref="I1283:I1284"/>
    <mergeCell ref="J1283:J1284"/>
    <mergeCell ref="H1285:H1286"/>
    <mergeCell ref="I1285:I1286"/>
    <mergeCell ref="J1285:J1286"/>
    <mergeCell ref="H1287:H1288"/>
    <mergeCell ref="I1293:I1294"/>
    <mergeCell ref="J1293:J1294"/>
    <mergeCell ref="H1289:H1290"/>
    <mergeCell ref="I1289:I1290"/>
    <mergeCell ref="J1289:J1290"/>
    <mergeCell ref="H1291:H1292"/>
    <mergeCell ref="I1291:I1292"/>
    <mergeCell ref="J1291:J1292"/>
    <mergeCell ref="H1293:H1294"/>
    <mergeCell ref="I849:I850"/>
    <mergeCell ref="J849:J850"/>
    <mergeCell ref="H844:H845"/>
    <mergeCell ref="I844:I845"/>
    <mergeCell ref="J844:J845"/>
    <mergeCell ref="H847:H848"/>
    <mergeCell ref="I847:I848"/>
    <mergeCell ref="J847:J848"/>
    <mergeCell ref="H849:H850"/>
    <mergeCell ref="I958:I959"/>
    <mergeCell ref="J958:J959"/>
    <mergeCell ref="H954:H955"/>
    <mergeCell ref="I954:I955"/>
    <mergeCell ref="J954:J955"/>
    <mergeCell ref="H956:H957"/>
    <mergeCell ref="I956:I957"/>
    <mergeCell ref="J956:J957"/>
    <mergeCell ref="H958:H959"/>
    <mergeCell ref="I964:I965"/>
    <mergeCell ref="J964:J965"/>
    <mergeCell ref="H960:H961"/>
    <mergeCell ref="I960:I961"/>
    <mergeCell ref="J960:J961"/>
    <mergeCell ref="H962:H963"/>
    <mergeCell ref="I962:I963"/>
    <mergeCell ref="J962:J963"/>
    <mergeCell ref="H964:H965"/>
    <mergeCell ref="I970:I971"/>
    <mergeCell ref="J970:J971"/>
    <mergeCell ref="H966:H967"/>
    <mergeCell ref="I966:I967"/>
    <mergeCell ref="J966:J967"/>
    <mergeCell ref="H968:H969"/>
    <mergeCell ref="I968:I969"/>
    <mergeCell ref="J968:J969"/>
    <mergeCell ref="H970:H971"/>
    <mergeCell ref="I983:I984"/>
    <mergeCell ref="J983:J984"/>
    <mergeCell ref="H979:H980"/>
    <mergeCell ref="I979:I980"/>
    <mergeCell ref="J979:J980"/>
    <mergeCell ref="H981:H982"/>
    <mergeCell ref="I981:I982"/>
    <mergeCell ref="J981:J982"/>
    <mergeCell ref="H983:H984"/>
    <mergeCell ref="I989:I990"/>
    <mergeCell ref="J989:J990"/>
    <mergeCell ref="H985:H986"/>
    <mergeCell ref="I985:I986"/>
    <mergeCell ref="J985:J986"/>
    <mergeCell ref="H987:H988"/>
    <mergeCell ref="I987:I988"/>
    <mergeCell ref="J987:J988"/>
    <mergeCell ref="H989:H990"/>
    <mergeCell ref="I995:I996"/>
    <mergeCell ref="J995:J996"/>
    <mergeCell ref="H991:H992"/>
    <mergeCell ref="I991:I992"/>
    <mergeCell ref="J991:J992"/>
    <mergeCell ref="H993:H994"/>
    <mergeCell ref="I993:I994"/>
    <mergeCell ref="J993:J994"/>
    <mergeCell ref="H995:H996"/>
    <mergeCell ref="I1001:I1002"/>
    <mergeCell ref="J1001:J1002"/>
    <mergeCell ref="H997:H998"/>
    <mergeCell ref="I997:I998"/>
    <mergeCell ref="J997:J998"/>
    <mergeCell ref="H999:H1000"/>
    <mergeCell ref="I999:I1000"/>
    <mergeCell ref="J999:J1000"/>
    <mergeCell ref="H1001:H1002"/>
    <mergeCell ref="I1007:I1008"/>
    <mergeCell ref="J1007:J1008"/>
    <mergeCell ref="H1003:H1004"/>
    <mergeCell ref="I1003:I1004"/>
    <mergeCell ref="J1003:J1004"/>
    <mergeCell ref="H1005:H1006"/>
    <mergeCell ref="I1005:I1006"/>
    <mergeCell ref="J1005:J1006"/>
    <mergeCell ref="H1007:H1008"/>
    <mergeCell ref="I1013:I1014"/>
    <mergeCell ref="J1013:J1014"/>
    <mergeCell ref="H1009:H1010"/>
    <mergeCell ref="I1009:I1010"/>
    <mergeCell ref="J1009:J1010"/>
    <mergeCell ref="H1011:H1012"/>
    <mergeCell ref="I1011:I1012"/>
    <mergeCell ref="J1011:J1012"/>
    <mergeCell ref="H1013:H1014"/>
    <mergeCell ref="I1019:I1020"/>
    <mergeCell ref="J1019:J1020"/>
    <mergeCell ref="H1015:H1016"/>
    <mergeCell ref="I1015:I1016"/>
    <mergeCell ref="J1015:J1016"/>
    <mergeCell ref="H1017:H1018"/>
    <mergeCell ref="I1017:I1018"/>
    <mergeCell ref="J1017:J1018"/>
    <mergeCell ref="H1019:H1020"/>
    <mergeCell ref="I1025:I1026"/>
    <mergeCell ref="J1025:J1026"/>
    <mergeCell ref="H1021:H1022"/>
    <mergeCell ref="I1021:I1022"/>
    <mergeCell ref="J1021:J1022"/>
    <mergeCell ref="H1023:H1024"/>
    <mergeCell ref="I1023:I1024"/>
    <mergeCell ref="J1023:J1024"/>
    <mergeCell ref="H1025:H1026"/>
    <mergeCell ref="I1031:I1032"/>
    <mergeCell ref="J1031:J1032"/>
    <mergeCell ref="H1027:H1028"/>
    <mergeCell ref="I1027:I1028"/>
    <mergeCell ref="J1027:J1028"/>
    <mergeCell ref="H1029:H1030"/>
    <mergeCell ref="I1029:I1030"/>
    <mergeCell ref="J1029:J1030"/>
    <mergeCell ref="H1031:H1032"/>
    <mergeCell ref="I1037:I1038"/>
    <mergeCell ref="J1037:J1038"/>
    <mergeCell ref="H1033:H1034"/>
    <mergeCell ref="I1033:I1034"/>
    <mergeCell ref="J1033:J1034"/>
    <mergeCell ref="H1035:H1036"/>
    <mergeCell ref="I1035:I1036"/>
    <mergeCell ref="J1035:J1036"/>
    <mergeCell ref="H1037:H1038"/>
    <mergeCell ref="I977:I978"/>
    <mergeCell ref="J977:J978"/>
    <mergeCell ref="H972:H973"/>
    <mergeCell ref="I972:I973"/>
    <mergeCell ref="J972:J973"/>
    <mergeCell ref="H974:H975"/>
    <mergeCell ref="I974:I975"/>
    <mergeCell ref="J974:J975"/>
    <mergeCell ref="H977:H978"/>
    <mergeCell ref="I1050:I1051"/>
    <mergeCell ref="J1050:J1051"/>
    <mergeCell ref="H1046:H1047"/>
    <mergeCell ref="I1046:I1047"/>
    <mergeCell ref="J1046:J1047"/>
    <mergeCell ref="H1048:H1049"/>
    <mergeCell ref="I1048:I1049"/>
    <mergeCell ref="J1048:J1049"/>
    <mergeCell ref="H1050:H1051"/>
    <mergeCell ref="I1056:I1057"/>
    <mergeCell ref="J1056:J1057"/>
    <mergeCell ref="H1052:H1053"/>
    <mergeCell ref="I1052:I1053"/>
    <mergeCell ref="J1052:J1053"/>
    <mergeCell ref="H1054:H1055"/>
    <mergeCell ref="I1054:I1055"/>
    <mergeCell ref="J1054:J1055"/>
    <mergeCell ref="H1056:H1057"/>
    <mergeCell ref="I1062:I1063"/>
    <mergeCell ref="J1062:J1063"/>
    <mergeCell ref="H1058:H1059"/>
    <mergeCell ref="I1058:I1059"/>
    <mergeCell ref="J1058:J1059"/>
    <mergeCell ref="H1060:H1061"/>
    <mergeCell ref="I1060:I1061"/>
    <mergeCell ref="J1060:J1061"/>
    <mergeCell ref="H1062:H1063"/>
    <mergeCell ref="I1068:I1069"/>
    <mergeCell ref="J1068:J1069"/>
    <mergeCell ref="H1064:H1065"/>
    <mergeCell ref="I1064:I1065"/>
    <mergeCell ref="J1064:J1065"/>
    <mergeCell ref="H1066:H1067"/>
    <mergeCell ref="I1066:I1067"/>
    <mergeCell ref="J1066:J1067"/>
    <mergeCell ref="H1068:H1069"/>
    <mergeCell ref="I1074:I1075"/>
    <mergeCell ref="J1074:J1075"/>
    <mergeCell ref="H1070:H1071"/>
    <mergeCell ref="I1070:I1071"/>
    <mergeCell ref="J1070:J1071"/>
    <mergeCell ref="H1072:H1073"/>
    <mergeCell ref="I1072:I1073"/>
    <mergeCell ref="J1072:J1073"/>
    <mergeCell ref="H1074:H1075"/>
    <mergeCell ref="I1080:I1081"/>
    <mergeCell ref="J1080:J1081"/>
    <mergeCell ref="H1076:H1077"/>
    <mergeCell ref="I1076:I1077"/>
    <mergeCell ref="J1076:J1077"/>
    <mergeCell ref="H1078:H1079"/>
    <mergeCell ref="I1078:I1079"/>
    <mergeCell ref="J1078:J1079"/>
    <mergeCell ref="H1080:H1081"/>
    <mergeCell ref="I1086:I1087"/>
    <mergeCell ref="J1086:J1087"/>
    <mergeCell ref="H1082:H1083"/>
    <mergeCell ref="I1082:I1083"/>
    <mergeCell ref="J1082:J1083"/>
    <mergeCell ref="H1084:H1085"/>
    <mergeCell ref="I1084:I1085"/>
    <mergeCell ref="J1084:J1085"/>
    <mergeCell ref="H1086:H1087"/>
    <mergeCell ref="I1092:I1093"/>
    <mergeCell ref="J1092:J1093"/>
    <mergeCell ref="H1088:H1089"/>
    <mergeCell ref="I1088:I1089"/>
    <mergeCell ref="J1088:J1089"/>
    <mergeCell ref="H1090:H1091"/>
    <mergeCell ref="I1090:I1091"/>
    <mergeCell ref="J1090:J1091"/>
    <mergeCell ref="H1092:H1093"/>
    <mergeCell ref="I1098:I1099"/>
    <mergeCell ref="J1098:J1099"/>
    <mergeCell ref="H1094:H1095"/>
    <mergeCell ref="I1094:I1095"/>
    <mergeCell ref="J1094:J1095"/>
    <mergeCell ref="H1096:H1097"/>
    <mergeCell ref="I1096:I1097"/>
    <mergeCell ref="J1096:J1097"/>
    <mergeCell ref="H1098:H1099"/>
    <mergeCell ref="I1104:I1105"/>
    <mergeCell ref="J1104:J1105"/>
    <mergeCell ref="H1100:H1101"/>
    <mergeCell ref="I1100:I1101"/>
    <mergeCell ref="J1100:J1101"/>
    <mergeCell ref="H1102:H1103"/>
    <mergeCell ref="I1102:I1103"/>
    <mergeCell ref="J1102:J1103"/>
    <mergeCell ref="H1104:H1105"/>
    <mergeCell ref="I1111:I1112"/>
    <mergeCell ref="J1111:J1112"/>
    <mergeCell ref="H1107:H1108"/>
    <mergeCell ref="I1107:I1108"/>
    <mergeCell ref="J1107:J1108"/>
    <mergeCell ref="H1109:H1110"/>
    <mergeCell ref="I1109:I1110"/>
    <mergeCell ref="J1109:J1110"/>
    <mergeCell ref="H1111:H1112"/>
    <mergeCell ref="I1117:I1118"/>
    <mergeCell ref="J1117:J1118"/>
    <mergeCell ref="H1113:H1114"/>
    <mergeCell ref="I1113:I1114"/>
    <mergeCell ref="J1113:J1114"/>
    <mergeCell ref="H1115:H1116"/>
    <mergeCell ref="I1115:I1116"/>
    <mergeCell ref="J1115:J1116"/>
    <mergeCell ref="H1117:H1118"/>
    <mergeCell ref="I1123:I1124"/>
    <mergeCell ref="J1123:J1124"/>
    <mergeCell ref="H1119:H1120"/>
    <mergeCell ref="I1119:I1120"/>
    <mergeCell ref="J1119:J1120"/>
    <mergeCell ref="H1121:H1122"/>
    <mergeCell ref="I1121:I1122"/>
    <mergeCell ref="J1121:J1122"/>
    <mergeCell ref="H1123:H1124"/>
    <mergeCell ref="I1129:I1130"/>
    <mergeCell ref="J1129:J1130"/>
    <mergeCell ref="H1125:H1126"/>
    <mergeCell ref="I1125:I1126"/>
    <mergeCell ref="J1125:J1126"/>
    <mergeCell ref="H1127:H1128"/>
    <mergeCell ref="I1127:I1128"/>
    <mergeCell ref="J1127:J1128"/>
    <mergeCell ref="H1129:H1130"/>
    <mergeCell ref="I1135:I1136"/>
    <mergeCell ref="J1135:J1136"/>
    <mergeCell ref="H1131:H1132"/>
    <mergeCell ref="I1131:I1132"/>
    <mergeCell ref="J1131:J1132"/>
    <mergeCell ref="H1133:H1134"/>
    <mergeCell ref="I1133:I1134"/>
    <mergeCell ref="J1133:J1134"/>
    <mergeCell ref="H1135:H1136"/>
    <mergeCell ref="I1141:I1142"/>
    <mergeCell ref="J1141:J1142"/>
    <mergeCell ref="H1137:H1138"/>
    <mergeCell ref="I1137:I1138"/>
    <mergeCell ref="J1137:J1138"/>
    <mergeCell ref="H1139:H1140"/>
    <mergeCell ref="I1139:I1140"/>
    <mergeCell ref="J1139:J1140"/>
    <mergeCell ref="H1141:H1142"/>
    <mergeCell ref="I1147:I1148"/>
    <mergeCell ref="J1147:J1148"/>
    <mergeCell ref="H1143:H1144"/>
    <mergeCell ref="I1143:I1144"/>
    <mergeCell ref="J1143:J1144"/>
    <mergeCell ref="H1145:H1146"/>
    <mergeCell ref="I1145:I1146"/>
    <mergeCell ref="J1145:J1146"/>
    <mergeCell ref="H1147:H1148"/>
    <mergeCell ref="I1153:I1154"/>
    <mergeCell ref="J1153:J1154"/>
    <mergeCell ref="H1149:H1150"/>
    <mergeCell ref="I1149:I1150"/>
    <mergeCell ref="J1149:J1150"/>
    <mergeCell ref="H1151:H1152"/>
    <mergeCell ref="I1151:I1152"/>
    <mergeCell ref="J1151:J1152"/>
    <mergeCell ref="H1153:H1154"/>
    <mergeCell ref="I1159:I1160"/>
    <mergeCell ref="J1159:J1160"/>
    <mergeCell ref="H1155:H1156"/>
    <mergeCell ref="I1155:I1156"/>
    <mergeCell ref="J1155:J1156"/>
    <mergeCell ref="H1157:H1158"/>
    <mergeCell ref="I1157:I1158"/>
    <mergeCell ref="J1157:J1158"/>
    <mergeCell ref="H1159:H1160"/>
    <mergeCell ref="I1165:I1166"/>
    <mergeCell ref="J1165:J1166"/>
    <mergeCell ref="H1161:H1162"/>
    <mergeCell ref="I1161:I1162"/>
    <mergeCell ref="J1161:J1162"/>
    <mergeCell ref="H1163:H1164"/>
    <mergeCell ref="I1163:I1164"/>
    <mergeCell ref="J1163:J1164"/>
    <mergeCell ref="H1165:H1166"/>
    <mergeCell ref="I1044:I1045"/>
    <mergeCell ref="J1044:J1045"/>
    <mergeCell ref="H1039:H1040"/>
    <mergeCell ref="I1039:I1040"/>
    <mergeCell ref="J1039:J1040"/>
    <mergeCell ref="H1042:H1043"/>
    <mergeCell ref="I1042:I1043"/>
    <mergeCell ref="J1042:J1043"/>
    <mergeCell ref="H1044:H1045"/>
    <mergeCell ref="I1178:I1179"/>
    <mergeCell ref="J1178:J1179"/>
    <mergeCell ref="H1174:H1175"/>
    <mergeCell ref="I1174:I1175"/>
    <mergeCell ref="J1174:J1175"/>
    <mergeCell ref="H1176:H1177"/>
    <mergeCell ref="I1176:I1177"/>
    <mergeCell ref="J1176:J1177"/>
    <mergeCell ref="H1178:H1179"/>
    <mergeCell ref="I1184:I1185"/>
    <mergeCell ref="J1184:J1185"/>
    <mergeCell ref="H1180:H1181"/>
    <mergeCell ref="I1180:I1181"/>
    <mergeCell ref="J1180:J1181"/>
    <mergeCell ref="H1182:H1183"/>
    <mergeCell ref="I1182:I1183"/>
    <mergeCell ref="J1182:J1183"/>
    <mergeCell ref="H1184:H1185"/>
    <mergeCell ref="I1190:I1191"/>
    <mergeCell ref="J1190:J1191"/>
    <mergeCell ref="H1186:H1187"/>
    <mergeCell ref="I1186:I1187"/>
    <mergeCell ref="J1186:J1187"/>
    <mergeCell ref="H1188:H1189"/>
    <mergeCell ref="I1188:I1189"/>
    <mergeCell ref="J1188:J1189"/>
    <mergeCell ref="H1190:H1191"/>
    <mergeCell ref="I1196:I1197"/>
    <mergeCell ref="J1196:J1197"/>
    <mergeCell ref="H1192:H1193"/>
    <mergeCell ref="I1192:I1193"/>
    <mergeCell ref="J1192:J1193"/>
    <mergeCell ref="H1194:H1195"/>
    <mergeCell ref="I1194:I1195"/>
    <mergeCell ref="J1194:J1195"/>
    <mergeCell ref="H1196:H1197"/>
    <mergeCell ref="I1202:I1203"/>
    <mergeCell ref="J1202:J1203"/>
    <mergeCell ref="H1198:H1199"/>
    <mergeCell ref="I1198:I1199"/>
    <mergeCell ref="J1198:J1199"/>
    <mergeCell ref="H1200:H1201"/>
    <mergeCell ref="I1200:I1201"/>
    <mergeCell ref="J1200:J1201"/>
    <mergeCell ref="H1202:H1203"/>
    <mergeCell ref="I1208:I1209"/>
    <mergeCell ref="J1208:J1209"/>
    <mergeCell ref="H1204:H1205"/>
    <mergeCell ref="I1204:I1205"/>
    <mergeCell ref="J1204:J1205"/>
    <mergeCell ref="H1206:H1207"/>
    <mergeCell ref="I1206:I1207"/>
    <mergeCell ref="J1206:J1207"/>
    <mergeCell ref="H1208:H1209"/>
    <mergeCell ref="I1172:I1173"/>
    <mergeCell ref="J1172:J1173"/>
    <mergeCell ref="H1167:H1168"/>
    <mergeCell ref="I1167:I1168"/>
    <mergeCell ref="J1167:J1168"/>
    <mergeCell ref="H1169:H1170"/>
    <mergeCell ref="I1169:I1170"/>
    <mergeCell ref="J1169:J1170"/>
    <mergeCell ref="H1172:H1173"/>
    <mergeCell ref="I1214:I1215"/>
    <mergeCell ref="J1214:J1215"/>
    <mergeCell ref="H1210:H1211"/>
    <mergeCell ref="I1210:I1211"/>
    <mergeCell ref="J1210:J1211"/>
    <mergeCell ref="H1212:H1213"/>
    <mergeCell ref="I1212:I1213"/>
    <mergeCell ref="J1212:J1213"/>
    <mergeCell ref="H1214:H1215"/>
    <mergeCell ref="I1220:I1221"/>
    <mergeCell ref="J1220:J1221"/>
    <mergeCell ref="H1216:H1217"/>
    <mergeCell ref="I1216:I1217"/>
    <mergeCell ref="J1216:J1217"/>
    <mergeCell ref="H1218:H1219"/>
    <mergeCell ref="I1218:I1219"/>
    <mergeCell ref="J1218:J1219"/>
    <mergeCell ref="H1220:H1221"/>
    <mergeCell ref="I1226:I1227"/>
    <mergeCell ref="J1226:J1227"/>
    <mergeCell ref="H1222:H1223"/>
    <mergeCell ref="I1222:I1223"/>
    <mergeCell ref="J1222:J1223"/>
    <mergeCell ref="H1224:H1225"/>
    <mergeCell ref="I1224:I1225"/>
    <mergeCell ref="J1224:J1225"/>
    <mergeCell ref="H1226:H1227"/>
    <mergeCell ref="I1232:I1233"/>
    <mergeCell ref="J1232:J1233"/>
    <mergeCell ref="H1228:H1229"/>
    <mergeCell ref="I1228:I1229"/>
    <mergeCell ref="J1228:J1229"/>
    <mergeCell ref="H1230:H1231"/>
    <mergeCell ref="I1230:I1231"/>
    <mergeCell ref="J1230:J1231"/>
    <mergeCell ref="H1232:H1233"/>
    <mergeCell ref="I1245:I1246"/>
    <mergeCell ref="J1245:J1246"/>
    <mergeCell ref="H1241:H1242"/>
    <mergeCell ref="I1241:I1242"/>
    <mergeCell ref="J1241:J1242"/>
    <mergeCell ref="H1243:H1244"/>
    <mergeCell ref="I1243:I1244"/>
    <mergeCell ref="J1243:J1244"/>
    <mergeCell ref="H1245:H1246"/>
    <mergeCell ref="I1251:I1252"/>
    <mergeCell ref="J1251:J1252"/>
    <mergeCell ref="H1247:H1248"/>
    <mergeCell ref="I1247:I1248"/>
    <mergeCell ref="J1247:J1248"/>
    <mergeCell ref="H1249:H1250"/>
    <mergeCell ref="I1249:I1250"/>
    <mergeCell ref="J1249:J1250"/>
    <mergeCell ref="H1251:H1252"/>
    <mergeCell ref="I1564:I1565"/>
    <mergeCell ref="J1564:J1565"/>
    <mergeCell ref="H1559:H1560"/>
    <mergeCell ref="I1559:I1560"/>
    <mergeCell ref="J1559:J1560"/>
    <mergeCell ref="H1562:H1563"/>
    <mergeCell ref="I1562:I1563"/>
    <mergeCell ref="J1562:J1563"/>
    <mergeCell ref="H1564:H1565"/>
    <mergeCell ref="I952:I953"/>
    <mergeCell ref="J952:J953"/>
    <mergeCell ref="H948:H949"/>
    <mergeCell ref="I948:I949"/>
    <mergeCell ref="J948:J949"/>
    <mergeCell ref="H950:H951"/>
    <mergeCell ref="I950:I951"/>
    <mergeCell ref="J950:J951"/>
    <mergeCell ref="H952:H953"/>
    <mergeCell ref="I1302:I1303"/>
    <mergeCell ref="J1302:J1303"/>
    <mergeCell ref="H1297:H1298"/>
    <mergeCell ref="I1297:I1298"/>
    <mergeCell ref="J1297:J1298"/>
    <mergeCell ref="H1299:H1300"/>
    <mergeCell ref="I1299:I1300"/>
    <mergeCell ref="J1299:J1300"/>
    <mergeCell ref="H1302:H1303"/>
    <mergeCell ref="I1308:I1309"/>
    <mergeCell ref="J1308:J1309"/>
    <mergeCell ref="H1304:H1305"/>
    <mergeCell ref="I1304:I1305"/>
    <mergeCell ref="J1304:J1305"/>
    <mergeCell ref="H1306:H1307"/>
    <mergeCell ref="I1306:I1307"/>
    <mergeCell ref="J1306:J1307"/>
    <mergeCell ref="H1308:H1309"/>
    <mergeCell ref="H1663:H1664"/>
    <mergeCell ref="I1663:I1664"/>
    <mergeCell ref="J1663:J1664"/>
    <mergeCell ref="I1624:I1625"/>
    <mergeCell ref="J1624:J1625"/>
    <mergeCell ref="H1620:H1621"/>
    <mergeCell ref="I1620:I1621"/>
    <mergeCell ref="J1620:J1621"/>
    <mergeCell ref="H1622:H1623"/>
    <mergeCell ref="I1622:I1623"/>
    <mergeCell ref="J1622:J1623"/>
    <mergeCell ref="H1624:H1625"/>
    <mergeCell ref="I1631:I1632"/>
    <mergeCell ref="J1631:J1632"/>
    <mergeCell ref="H1627:H1628"/>
    <mergeCell ref="I1627:I1628"/>
    <mergeCell ref="J1627:J1628"/>
    <mergeCell ref="H1629:H1630"/>
    <mergeCell ref="I1629:I1630"/>
    <mergeCell ref="J1629:J1630"/>
    <mergeCell ref="H1631:H1632"/>
    <mergeCell ref="I1637:I1638"/>
    <mergeCell ref="J1637:J1638"/>
    <mergeCell ref="H1633:H1634"/>
    <mergeCell ref="I1633:I1634"/>
    <mergeCell ref="J1633:J1634"/>
    <mergeCell ref="H1635:H1636"/>
    <mergeCell ref="I1635:I1636"/>
    <mergeCell ref="J1635:J1636"/>
    <mergeCell ref="H1637:H1638"/>
    <mergeCell ref="I1643:I1644"/>
    <mergeCell ref="J1643:J1644"/>
    <mergeCell ref="H1639:H1640"/>
    <mergeCell ref="I1639:I1640"/>
    <mergeCell ref="J1639:J1640"/>
    <mergeCell ref="H1641:H1642"/>
    <mergeCell ref="I1641:I1642"/>
    <mergeCell ref="J1641:J1642"/>
    <mergeCell ref="H1643:H1644"/>
    <mergeCell ref="I1649:I1650"/>
    <mergeCell ref="J1649:J1650"/>
    <mergeCell ref="H1645:H1646"/>
    <mergeCell ref="I1645:I1646"/>
    <mergeCell ref="J1645:J1646"/>
    <mergeCell ref="H1647:H1648"/>
    <mergeCell ref="I1647:I1648"/>
    <mergeCell ref="J1647:J1648"/>
    <mergeCell ref="H1649:H1650"/>
    <mergeCell ref="I1655:I1656"/>
    <mergeCell ref="J1655:J1656"/>
    <mergeCell ref="H1651:H1652"/>
    <mergeCell ref="I1651:I1652"/>
    <mergeCell ref="J1651:J1652"/>
    <mergeCell ref="H1653:H1654"/>
    <mergeCell ref="I1653:I1654"/>
    <mergeCell ref="J1653:J1654"/>
    <mergeCell ref="H1655:H1656"/>
    <mergeCell ref="I1661:I1662"/>
    <mergeCell ref="J1661:J1662"/>
    <mergeCell ref="H1657:H1658"/>
    <mergeCell ref="I1657:I1658"/>
    <mergeCell ref="J1657:J1658"/>
    <mergeCell ref="H1659:H1660"/>
    <mergeCell ref="I1659:I1660"/>
    <mergeCell ref="J1659:J1660"/>
    <mergeCell ref="H1661:H1662"/>
    <mergeCell ref="I1320:I1321"/>
    <mergeCell ref="J1320:J1321"/>
    <mergeCell ref="H1316:H1317"/>
    <mergeCell ref="I1316:I1317"/>
    <mergeCell ref="J1316:J1317"/>
    <mergeCell ref="H1318:H1319"/>
    <mergeCell ref="I1318:I1319"/>
    <mergeCell ref="J1318:J1319"/>
    <mergeCell ref="H1320:H1321"/>
    <mergeCell ref="I1326:I1327"/>
    <mergeCell ref="J1326:J1327"/>
    <mergeCell ref="H1322:H1323"/>
    <mergeCell ref="I1322:I1323"/>
    <mergeCell ref="J1322:J1323"/>
    <mergeCell ref="H1324:H1325"/>
    <mergeCell ref="I1324:I1325"/>
    <mergeCell ref="J1324:J1325"/>
    <mergeCell ref="H1326:H1327"/>
    <mergeCell ref="I1332:I1333"/>
    <mergeCell ref="J1332:J1333"/>
    <mergeCell ref="H1328:H1329"/>
    <mergeCell ref="I1328:I1329"/>
    <mergeCell ref="J1328:J1329"/>
    <mergeCell ref="H1330:H1331"/>
    <mergeCell ref="I1330:I1331"/>
    <mergeCell ref="J1330:J1331"/>
    <mergeCell ref="H1332:H1333"/>
    <mergeCell ref="I1338:I1339"/>
    <mergeCell ref="J1338:J1339"/>
    <mergeCell ref="H1334:H1335"/>
    <mergeCell ref="I1334:I1335"/>
    <mergeCell ref="J1334:J1335"/>
    <mergeCell ref="H1336:H1337"/>
    <mergeCell ref="I1336:I1337"/>
    <mergeCell ref="J1336:J1337"/>
    <mergeCell ref="H1338:H1339"/>
    <mergeCell ref="I1344:I1345"/>
    <mergeCell ref="J1344:J1345"/>
    <mergeCell ref="H1340:H1341"/>
    <mergeCell ref="I1340:I1341"/>
    <mergeCell ref="J1340:J1341"/>
    <mergeCell ref="H1342:H1343"/>
    <mergeCell ref="I1342:I1343"/>
    <mergeCell ref="J1342:J1343"/>
    <mergeCell ref="H1344:H1345"/>
    <mergeCell ref="I1350:I1351"/>
    <mergeCell ref="J1350:J1351"/>
    <mergeCell ref="H1346:H1347"/>
    <mergeCell ref="I1346:I1347"/>
    <mergeCell ref="J1346:J1347"/>
    <mergeCell ref="H1348:H1349"/>
    <mergeCell ref="I1348:I1349"/>
    <mergeCell ref="J1348:J1349"/>
    <mergeCell ref="H1350:H1351"/>
    <mergeCell ref="I1356:I1357"/>
    <mergeCell ref="J1356:J1357"/>
    <mergeCell ref="H1352:H1353"/>
    <mergeCell ref="I1352:I1353"/>
    <mergeCell ref="J1352:J1353"/>
    <mergeCell ref="H1354:H1355"/>
    <mergeCell ref="I1354:I1355"/>
    <mergeCell ref="J1354:J1355"/>
    <mergeCell ref="H1356:H1357"/>
    <mergeCell ref="I1362:I1363"/>
    <mergeCell ref="J1362:J1363"/>
    <mergeCell ref="H1358:H1359"/>
    <mergeCell ref="I1358:I1359"/>
    <mergeCell ref="J1358:J1359"/>
    <mergeCell ref="H1360:H1361"/>
    <mergeCell ref="I1360:I1361"/>
    <mergeCell ref="J1360:J1361"/>
    <mergeCell ref="H1362:H1363"/>
    <mergeCell ref="I1375:I1376"/>
    <mergeCell ref="J1375:J1376"/>
    <mergeCell ref="H1371:H1372"/>
    <mergeCell ref="I1371:I1372"/>
    <mergeCell ref="J1371:J1372"/>
    <mergeCell ref="H1373:H1374"/>
    <mergeCell ref="I1373:I1374"/>
    <mergeCell ref="J1373:J1374"/>
    <mergeCell ref="H1375:H1376"/>
    <mergeCell ref="I1381:I1382"/>
    <mergeCell ref="J1381:J1382"/>
    <mergeCell ref="H1377:H1378"/>
    <mergeCell ref="I1377:I1378"/>
    <mergeCell ref="J1377:J1378"/>
    <mergeCell ref="H1379:H1380"/>
    <mergeCell ref="I1379:I1380"/>
    <mergeCell ref="J1379:J1380"/>
    <mergeCell ref="H1381:H1382"/>
    <mergeCell ref="I1387:I1388"/>
    <mergeCell ref="J1387:J1388"/>
    <mergeCell ref="H1383:H1384"/>
    <mergeCell ref="I1383:I1384"/>
    <mergeCell ref="J1383:J1384"/>
    <mergeCell ref="H1385:H1386"/>
    <mergeCell ref="I1385:I1386"/>
    <mergeCell ref="J1385:J1386"/>
    <mergeCell ref="H1387:H1388"/>
    <mergeCell ref="I1393:I1394"/>
    <mergeCell ref="J1393:J1394"/>
    <mergeCell ref="H1389:H1390"/>
    <mergeCell ref="I1389:I1390"/>
    <mergeCell ref="J1389:J1390"/>
    <mergeCell ref="H1391:H1392"/>
    <mergeCell ref="I1391:I1392"/>
    <mergeCell ref="J1391:J1392"/>
    <mergeCell ref="H1393:H1394"/>
    <mergeCell ref="I1399:I1400"/>
    <mergeCell ref="J1399:J1400"/>
    <mergeCell ref="H1395:H1396"/>
    <mergeCell ref="I1395:I1396"/>
    <mergeCell ref="J1395:J1396"/>
    <mergeCell ref="H1397:H1398"/>
    <mergeCell ref="I1397:I1398"/>
    <mergeCell ref="J1397:J1398"/>
    <mergeCell ref="H1399:H1400"/>
    <mergeCell ref="I1405:I1406"/>
    <mergeCell ref="J1405:J1406"/>
    <mergeCell ref="H1401:H1402"/>
    <mergeCell ref="I1401:I1402"/>
    <mergeCell ref="J1401:J1402"/>
    <mergeCell ref="H1403:H1404"/>
    <mergeCell ref="I1403:I1404"/>
    <mergeCell ref="J1403:J1404"/>
    <mergeCell ref="H1405:H1406"/>
    <mergeCell ref="I1411:I1412"/>
    <mergeCell ref="J1411:J1412"/>
    <mergeCell ref="H1407:H1408"/>
    <mergeCell ref="I1407:I1408"/>
    <mergeCell ref="J1407:J1408"/>
    <mergeCell ref="H1409:H1410"/>
    <mergeCell ref="I1409:I1410"/>
    <mergeCell ref="J1409:J1410"/>
    <mergeCell ref="H1411:H1412"/>
    <mergeCell ref="I1417:I1418"/>
    <mergeCell ref="J1417:J1418"/>
    <mergeCell ref="H1413:H1414"/>
    <mergeCell ref="I1413:I1414"/>
    <mergeCell ref="J1413:J1414"/>
    <mergeCell ref="H1415:H1416"/>
    <mergeCell ref="I1415:I1416"/>
    <mergeCell ref="J1415:J1416"/>
    <mergeCell ref="H1417:H1418"/>
    <mergeCell ref="I1423:I1424"/>
    <mergeCell ref="J1423:J1424"/>
    <mergeCell ref="H1419:H1420"/>
    <mergeCell ref="I1419:I1420"/>
    <mergeCell ref="J1419:J1420"/>
    <mergeCell ref="H1421:H1422"/>
    <mergeCell ref="I1421:I1422"/>
    <mergeCell ref="J1421:J1422"/>
    <mergeCell ref="H1423:H1424"/>
    <mergeCell ref="I1429:I1430"/>
    <mergeCell ref="J1429:J1430"/>
    <mergeCell ref="H1425:H1426"/>
    <mergeCell ref="I1425:I1426"/>
    <mergeCell ref="J1425:J1426"/>
    <mergeCell ref="H1427:H1428"/>
    <mergeCell ref="I1427:I1428"/>
    <mergeCell ref="J1427:J1428"/>
    <mergeCell ref="H1429:H1430"/>
    <mergeCell ref="I1436:I1437"/>
    <mergeCell ref="J1436:J1437"/>
    <mergeCell ref="H1432:H1433"/>
    <mergeCell ref="I1432:I1433"/>
    <mergeCell ref="J1432:J1433"/>
    <mergeCell ref="H1434:H1435"/>
    <mergeCell ref="I1434:I1435"/>
    <mergeCell ref="J1434:J1435"/>
    <mergeCell ref="H1436:H1437"/>
    <mergeCell ref="I1442:I1443"/>
    <mergeCell ref="J1442:J1443"/>
    <mergeCell ref="H1438:H1439"/>
    <mergeCell ref="I1438:I1439"/>
    <mergeCell ref="J1438:J1439"/>
    <mergeCell ref="H1440:H1441"/>
    <mergeCell ref="I1440:I1441"/>
    <mergeCell ref="J1440:J1441"/>
    <mergeCell ref="H1442:H1443"/>
    <mergeCell ref="I1448:I1449"/>
    <mergeCell ref="J1448:J1449"/>
    <mergeCell ref="H1444:H1445"/>
    <mergeCell ref="I1444:I1445"/>
    <mergeCell ref="J1444:J1445"/>
    <mergeCell ref="H1446:H1447"/>
    <mergeCell ref="I1446:I1447"/>
    <mergeCell ref="J1446:J1447"/>
    <mergeCell ref="H1448:H1449"/>
    <mergeCell ref="I1454:I1455"/>
    <mergeCell ref="J1454:J1455"/>
    <mergeCell ref="H1450:H1451"/>
    <mergeCell ref="I1450:I1451"/>
    <mergeCell ref="J1450:J1451"/>
    <mergeCell ref="H1452:H1453"/>
    <mergeCell ref="I1452:I1453"/>
    <mergeCell ref="J1452:J1453"/>
    <mergeCell ref="H1454:H1455"/>
    <mergeCell ref="I1460:I1461"/>
    <mergeCell ref="J1460:J1461"/>
    <mergeCell ref="H1456:H1457"/>
    <mergeCell ref="I1456:I1457"/>
    <mergeCell ref="J1456:J1457"/>
    <mergeCell ref="H1458:H1459"/>
    <mergeCell ref="I1458:I1459"/>
    <mergeCell ref="J1458:J1459"/>
    <mergeCell ref="H1460:H1461"/>
    <mergeCell ref="I1466:I1467"/>
    <mergeCell ref="J1466:J1467"/>
    <mergeCell ref="H1462:H1463"/>
    <mergeCell ref="I1462:I1463"/>
    <mergeCell ref="J1462:J1463"/>
    <mergeCell ref="H1464:H1465"/>
    <mergeCell ref="I1464:I1465"/>
    <mergeCell ref="J1464:J1465"/>
    <mergeCell ref="H1466:H1467"/>
    <mergeCell ref="I1472:I1473"/>
    <mergeCell ref="J1472:J1473"/>
    <mergeCell ref="H1468:H1469"/>
    <mergeCell ref="I1468:I1469"/>
    <mergeCell ref="J1468:J1469"/>
    <mergeCell ref="H1470:H1471"/>
    <mergeCell ref="I1470:I1471"/>
    <mergeCell ref="J1470:J1471"/>
    <mergeCell ref="H1472:H1473"/>
    <mergeCell ref="I1478:I1479"/>
    <mergeCell ref="J1478:J1479"/>
    <mergeCell ref="H1474:H1475"/>
    <mergeCell ref="I1474:I1475"/>
    <mergeCell ref="J1474:J1475"/>
    <mergeCell ref="H1476:H1477"/>
    <mergeCell ref="I1476:I1477"/>
    <mergeCell ref="J1476:J1477"/>
    <mergeCell ref="H1478:H1479"/>
    <mergeCell ref="I1484:I1485"/>
    <mergeCell ref="J1484:J1485"/>
    <mergeCell ref="H1480:H1481"/>
    <mergeCell ref="I1480:I1481"/>
    <mergeCell ref="J1480:J1481"/>
    <mergeCell ref="H1482:H1483"/>
    <mergeCell ref="I1482:I1483"/>
    <mergeCell ref="J1482:J1483"/>
    <mergeCell ref="H1484:H1485"/>
    <mergeCell ref="I1490:I1491"/>
    <mergeCell ref="J1490:J1491"/>
    <mergeCell ref="H1486:H1487"/>
    <mergeCell ref="I1486:I1487"/>
    <mergeCell ref="J1486:J1487"/>
    <mergeCell ref="H1488:H1489"/>
    <mergeCell ref="I1488:I1489"/>
    <mergeCell ref="J1488:J1489"/>
    <mergeCell ref="H1490:H1491"/>
    <mergeCell ref="I1369:I1370"/>
    <mergeCell ref="J1369:J1370"/>
    <mergeCell ref="H1364:H1365"/>
    <mergeCell ref="I1364:I1365"/>
    <mergeCell ref="J1364:J1365"/>
    <mergeCell ref="H1367:H1368"/>
    <mergeCell ref="I1367:I1368"/>
    <mergeCell ref="J1367:J1368"/>
    <mergeCell ref="H1369:H1370"/>
    <mergeCell ref="I1503:I1504"/>
    <mergeCell ref="J1503:J1504"/>
    <mergeCell ref="H1499:H1500"/>
    <mergeCell ref="I1499:I1500"/>
    <mergeCell ref="J1499:J1500"/>
    <mergeCell ref="H1501:H1502"/>
    <mergeCell ref="I1501:I1502"/>
    <mergeCell ref="J1501:J1502"/>
    <mergeCell ref="H1503:H1504"/>
    <mergeCell ref="I1509:I1510"/>
    <mergeCell ref="J1509:J1510"/>
    <mergeCell ref="H1505:H1506"/>
    <mergeCell ref="I1505:I1506"/>
    <mergeCell ref="J1505:J1506"/>
    <mergeCell ref="H1507:H1508"/>
    <mergeCell ref="I1507:I1508"/>
    <mergeCell ref="J1507:J1508"/>
    <mergeCell ref="H1509:H1510"/>
    <mergeCell ref="I1515:I1516"/>
    <mergeCell ref="J1515:J1516"/>
    <mergeCell ref="H1511:H1512"/>
    <mergeCell ref="I1511:I1512"/>
    <mergeCell ref="J1511:J1512"/>
    <mergeCell ref="H1513:H1514"/>
    <mergeCell ref="I1513:I1514"/>
    <mergeCell ref="J1513:J1514"/>
    <mergeCell ref="H1515:H1516"/>
    <mergeCell ref="I1521:I1522"/>
    <mergeCell ref="J1521:J1522"/>
    <mergeCell ref="H1517:H1518"/>
    <mergeCell ref="I1517:I1518"/>
    <mergeCell ref="J1517:J1518"/>
    <mergeCell ref="H1519:H1520"/>
    <mergeCell ref="I1519:I1520"/>
    <mergeCell ref="J1519:J1520"/>
    <mergeCell ref="H1521:H1522"/>
    <mergeCell ref="I1527:I1528"/>
    <mergeCell ref="J1527:J1528"/>
    <mergeCell ref="H1523:H1524"/>
    <mergeCell ref="I1523:I1524"/>
    <mergeCell ref="J1523:J1524"/>
    <mergeCell ref="H1525:H1526"/>
    <mergeCell ref="I1525:I1526"/>
    <mergeCell ref="J1525:J1526"/>
    <mergeCell ref="H1527:H1528"/>
    <mergeCell ref="I1533:I1534"/>
    <mergeCell ref="J1533:J1534"/>
    <mergeCell ref="H1529:H1530"/>
    <mergeCell ref="I1529:I1530"/>
    <mergeCell ref="J1529:J1530"/>
    <mergeCell ref="H1531:H1532"/>
    <mergeCell ref="I1531:I1532"/>
    <mergeCell ref="J1531:J1532"/>
    <mergeCell ref="H1533:H1534"/>
    <mergeCell ref="I1497:I1498"/>
    <mergeCell ref="J1497:J1498"/>
    <mergeCell ref="H1492:H1493"/>
    <mergeCell ref="I1492:I1493"/>
    <mergeCell ref="J1492:J1493"/>
    <mergeCell ref="H1494:H1495"/>
    <mergeCell ref="I1494:I1495"/>
    <mergeCell ref="J1494:J1495"/>
    <mergeCell ref="H1497:H1498"/>
    <mergeCell ref="I1539:I1540"/>
    <mergeCell ref="J1539:J1540"/>
    <mergeCell ref="H1535:H1536"/>
    <mergeCell ref="I1535:I1536"/>
    <mergeCell ref="J1535:J1536"/>
    <mergeCell ref="H1537:H1538"/>
    <mergeCell ref="I1537:I1538"/>
    <mergeCell ref="J1537:J1538"/>
    <mergeCell ref="H1539:H1540"/>
    <mergeCell ref="I1545:I1546"/>
    <mergeCell ref="J1545:J1546"/>
    <mergeCell ref="H1541:H1542"/>
    <mergeCell ref="I1541:I1542"/>
    <mergeCell ref="J1541:J1542"/>
    <mergeCell ref="H1543:H1544"/>
    <mergeCell ref="I1543:I1544"/>
    <mergeCell ref="J1543:J1544"/>
    <mergeCell ref="H1545:H1546"/>
    <mergeCell ref="I1551:I1552"/>
    <mergeCell ref="J1551:J1552"/>
    <mergeCell ref="H1547:H1548"/>
    <mergeCell ref="I1547:I1548"/>
    <mergeCell ref="J1547:J1548"/>
    <mergeCell ref="H1549:H1550"/>
    <mergeCell ref="I1549:I1550"/>
    <mergeCell ref="J1549:J1550"/>
    <mergeCell ref="H1551:H1552"/>
    <mergeCell ref="I1557:I1558"/>
    <mergeCell ref="J1557:J1558"/>
    <mergeCell ref="H1553:H1554"/>
    <mergeCell ref="I1553:I1554"/>
    <mergeCell ref="J1553:J1554"/>
    <mergeCell ref="H1555:H1556"/>
    <mergeCell ref="I1555:I1556"/>
    <mergeCell ref="J1555:J1556"/>
    <mergeCell ref="H1557:H1558"/>
    <mergeCell ref="I1570:I1571"/>
    <mergeCell ref="J1570:J1571"/>
    <mergeCell ref="H1566:H1567"/>
    <mergeCell ref="I1566:I1567"/>
    <mergeCell ref="J1566:J1567"/>
    <mergeCell ref="H1568:H1569"/>
    <mergeCell ref="I1568:I1569"/>
    <mergeCell ref="J1568:J1569"/>
    <mergeCell ref="H1570:H1571"/>
    <mergeCell ref="I1576:I1577"/>
    <mergeCell ref="J1576:J1577"/>
    <mergeCell ref="H1572:H1573"/>
    <mergeCell ref="I1572:I1573"/>
    <mergeCell ref="J1572:J1573"/>
    <mergeCell ref="H1574:H1575"/>
    <mergeCell ref="I1574:I1575"/>
    <mergeCell ref="J1574:J1575"/>
    <mergeCell ref="H1576:H1577"/>
    <mergeCell ref="I1582:I1583"/>
    <mergeCell ref="J1582:J1583"/>
    <mergeCell ref="H1578:H1579"/>
    <mergeCell ref="I1578:I1579"/>
    <mergeCell ref="J1578:J1579"/>
    <mergeCell ref="H1580:H1581"/>
    <mergeCell ref="I1580:I1581"/>
    <mergeCell ref="J1580:J1581"/>
    <mergeCell ref="H1582:H1583"/>
    <mergeCell ref="I1588:I1589"/>
    <mergeCell ref="J1588:J1589"/>
    <mergeCell ref="H1584:H1585"/>
    <mergeCell ref="I1584:I1585"/>
    <mergeCell ref="J1584:J1585"/>
    <mergeCell ref="H1586:H1587"/>
    <mergeCell ref="I1586:I1587"/>
    <mergeCell ref="J1586:J1587"/>
    <mergeCell ref="H1588:H1589"/>
    <mergeCell ref="I1594:I1595"/>
    <mergeCell ref="J1594:J1595"/>
    <mergeCell ref="H1590:H1591"/>
    <mergeCell ref="I1590:I1591"/>
    <mergeCell ref="J1590:J1591"/>
    <mergeCell ref="H1592:H1593"/>
    <mergeCell ref="I1592:I1593"/>
    <mergeCell ref="J1592:J1593"/>
    <mergeCell ref="H1594:H1595"/>
    <mergeCell ref="I1600:I1601"/>
    <mergeCell ref="J1600:J1601"/>
    <mergeCell ref="H1596:H1597"/>
    <mergeCell ref="I1596:I1597"/>
    <mergeCell ref="J1596:J1597"/>
    <mergeCell ref="H1598:H1599"/>
    <mergeCell ref="I1598:I1599"/>
    <mergeCell ref="J1598:J1599"/>
    <mergeCell ref="H1600:H1601"/>
    <mergeCell ref="I1606:I1607"/>
    <mergeCell ref="J1606:J1607"/>
    <mergeCell ref="H1602:H1603"/>
    <mergeCell ref="I1602:I1603"/>
    <mergeCell ref="J1602:J1603"/>
    <mergeCell ref="H1604:H1605"/>
    <mergeCell ref="I1604:I1605"/>
    <mergeCell ref="J1604:J1605"/>
    <mergeCell ref="H1606:H1607"/>
    <mergeCell ref="I1612:I1613"/>
    <mergeCell ref="J1612:J1613"/>
    <mergeCell ref="H1608:H1609"/>
    <mergeCell ref="I1608:I1609"/>
    <mergeCell ref="J1608:J1609"/>
    <mergeCell ref="H1610:H1611"/>
    <mergeCell ref="I1610:I1611"/>
    <mergeCell ref="J1610:J1611"/>
    <mergeCell ref="H1612:H1613"/>
    <mergeCell ref="I1618:I1619"/>
    <mergeCell ref="J1618:J1619"/>
    <mergeCell ref="H1614:H1615"/>
    <mergeCell ref="I1614:I1615"/>
    <mergeCell ref="J1614:J1615"/>
    <mergeCell ref="H1616:H1617"/>
    <mergeCell ref="I1616:I1617"/>
    <mergeCell ref="J1616:J1617"/>
    <mergeCell ref="H1618:H1619"/>
    <mergeCell ref="I197:I198"/>
    <mergeCell ref="J197:J198"/>
    <mergeCell ref="H192:H193"/>
    <mergeCell ref="I192:I193"/>
    <mergeCell ref="J192:J193"/>
    <mergeCell ref="H194:H195"/>
    <mergeCell ref="I194:I195"/>
    <mergeCell ref="J194:J195"/>
    <mergeCell ref="H197:H198"/>
    <mergeCell ref="I30:I31"/>
    <mergeCell ref="J30:J31"/>
    <mergeCell ref="H26:H27"/>
    <mergeCell ref="I26:I27"/>
    <mergeCell ref="J26:J27"/>
    <mergeCell ref="H28:H29"/>
    <mergeCell ref="I28:I29"/>
    <mergeCell ref="J28:J29"/>
    <mergeCell ref="H30:H31"/>
    <mergeCell ref="I38:I39"/>
    <mergeCell ref="J38:J39"/>
    <mergeCell ref="H34:H35"/>
    <mergeCell ref="I34:I35"/>
    <mergeCell ref="J34:J35"/>
    <mergeCell ref="H36:H37"/>
    <mergeCell ref="I36:I37"/>
    <mergeCell ref="J36:J37"/>
    <mergeCell ref="H38:H39"/>
    <mergeCell ref="I44:I45"/>
    <mergeCell ref="J44:J45"/>
    <mergeCell ref="H40:H41"/>
    <mergeCell ref="I40:I41"/>
    <mergeCell ref="J40:J41"/>
    <mergeCell ref="H42:H43"/>
    <mergeCell ref="I42:I43"/>
    <mergeCell ref="J42:J43"/>
    <mergeCell ref="H44:H45"/>
    <mergeCell ref="H247:H248"/>
    <mergeCell ref="I247:I248"/>
    <mergeCell ref="J247:J248"/>
    <mergeCell ref="I209:I210"/>
    <mergeCell ref="J209:J210"/>
    <mergeCell ref="H205:H206"/>
    <mergeCell ref="I205:I206"/>
    <mergeCell ref="J205:J206"/>
    <mergeCell ref="H207:H208"/>
    <mergeCell ref="I207:I208"/>
    <mergeCell ref="J207:J208"/>
    <mergeCell ref="H209:H210"/>
    <mergeCell ref="I215:I216"/>
    <mergeCell ref="J215:J216"/>
    <mergeCell ref="H211:H212"/>
    <mergeCell ref="I211:I212"/>
    <mergeCell ref="J211:J212"/>
    <mergeCell ref="H213:H214"/>
    <mergeCell ref="I213:I214"/>
    <mergeCell ref="J213:J214"/>
    <mergeCell ref="H215:H216"/>
    <mergeCell ref="I221:I222"/>
    <mergeCell ref="J221:J222"/>
    <mergeCell ref="H217:H218"/>
    <mergeCell ref="I217:I218"/>
    <mergeCell ref="J217:J218"/>
    <mergeCell ref="H219:H220"/>
    <mergeCell ref="I219:I220"/>
    <mergeCell ref="J219:J220"/>
    <mergeCell ref="H221:H222"/>
    <mergeCell ref="I227:I228"/>
    <mergeCell ref="J227:J228"/>
    <mergeCell ref="H223:H224"/>
    <mergeCell ref="I223:I224"/>
    <mergeCell ref="J223:J224"/>
    <mergeCell ref="H225:H226"/>
    <mergeCell ref="I225:I226"/>
    <mergeCell ref="J225:J226"/>
    <mergeCell ref="H227:H228"/>
    <mergeCell ref="I233:I234"/>
    <mergeCell ref="J233:J234"/>
    <mergeCell ref="H229:H230"/>
    <mergeCell ref="I229:I230"/>
    <mergeCell ref="J229:J230"/>
    <mergeCell ref="H231:H232"/>
    <mergeCell ref="I231:I232"/>
    <mergeCell ref="J231:J232"/>
    <mergeCell ref="H233:H234"/>
    <mergeCell ref="I239:I240"/>
    <mergeCell ref="J239:J240"/>
    <mergeCell ref="H235:H236"/>
    <mergeCell ref="I235:I236"/>
    <mergeCell ref="J235:J236"/>
    <mergeCell ref="H237:H238"/>
    <mergeCell ref="I237:I238"/>
    <mergeCell ref="J237:J238"/>
    <mergeCell ref="H239:H240"/>
    <mergeCell ref="I245:I246"/>
    <mergeCell ref="J245:J246"/>
    <mergeCell ref="H241:H242"/>
    <mergeCell ref="I241:I242"/>
    <mergeCell ref="J241:J242"/>
    <mergeCell ref="H243:H244"/>
    <mergeCell ref="I243:I244"/>
    <mergeCell ref="J243:J244"/>
    <mergeCell ref="H245:H246"/>
    <mergeCell ref="I272:I273"/>
    <mergeCell ref="J272:J273"/>
    <mergeCell ref="H268:H269"/>
    <mergeCell ref="I268:I269"/>
    <mergeCell ref="J268:J269"/>
    <mergeCell ref="H270:H271"/>
    <mergeCell ref="I270:I271"/>
    <mergeCell ref="J270:J271"/>
    <mergeCell ref="H272:H273"/>
    <mergeCell ref="I203:I204"/>
    <mergeCell ref="J203:J204"/>
    <mergeCell ref="H199:H200"/>
    <mergeCell ref="I199:I200"/>
    <mergeCell ref="J199:J200"/>
    <mergeCell ref="H201:H202"/>
    <mergeCell ref="I201:I202"/>
    <mergeCell ref="J201:J202"/>
    <mergeCell ref="H203:H204"/>
    <mergeCell ref="I253:I254"/>
    <mergeCell ref="J253:J254"/>
    <mergeCell ref="H249:H250"/>
    <mergeCell ref="I249:I250"/>
    <mergeCell ref="J249:J250"/>
    <mergeCell ref="H251:H252"/>
    <mergeCell ref="I251:I252"/>
    <mergeCell ref="J251:J252"/>
    <mergeCell ref="H253:H254"/>
    <mergeCell ref="I259:I260"/>
    <mergeCell ref="J259:J260"/>
    <mergeCell ref="H255:H256"/>
    <mergeCell ref="I255:I256"/>
    <mergeCell ref="J255:J256"/>
    <mergeCell ref="H257:H258"/>
    <mergeCell ref="I257:I258"/>
    <mergeCell ref="J257:J258"/>
    <mergeCell ref="H259:H260"/>
    <mergeCell ref="H274:H275"/>
    <mergeCell ref="I274:I275"/>
    <mergeCell ref="J274:J275"/>
    <mergeCell ref="I69:I70"/>
    <mergeCell ref="J69:J70"/>
    <mergeCell ref="H64:H65"/>
    <mergeCell ref="I64:I65"/>
    <mergeCell ref="J64:J65"/>
    <mergeCell ref="H67:H68"/>
    <mergeCell ref="I67:I68"/>
    <mergeCell ref="J67:J68"/>
    <mergeCell ref="H69:H70"/>
    <mergeCell ref="I166:I167"/>
    <mergeCell ref="J166:J167"/>
    <mergeCell ref="H162:H163"/>
    <mergeCell ref="I162:I163"/>
    <mergeCell ref="J162:J163"/>
    <mergeCell ref="H164:H165"/>
    <mergeCell ref="I164:I165"/>
    <mergeCell ref="J164:J165"/>
    <mergeCell ref="H166:H167"/>
    <mergeCell ref="I172:I173"/>
    <mergeCell ref="J172:J173"/>
    <mergeCell ref="H168:H169"/>
    <mergeCell ref="I168:I169"/>
    <mergeCell ref="J168:J169"/>
    <mergeCell ref="H170:H171"/>
    <mergeCell ref="I170:I171"/>
    <mergeCell ref="J170:J171"/>
    <mergeCell ref="H172:H173"/>
    <mergeCell ref="I178:I179"/>
    <mergeCell ref="J178:J179"/>
    <mergeCell ref="H174:H175"/>
    <mergeCell ref="I174:I175"/>
    <mergeCell ref="J174:J175"/>
    <mergeCell ref="H176:H177"/>
    <mergeCell ref="I176:I177"/>
    <mergeCell ref="J176:J177"/>
    <mergeCell ref="H178:H179"/>
    <mergeCell ref="I184:I185"/>
    <mergeCell ref="J184:J185"/>
    <mergeCell ref="H180:H181"/>
    <mergeCell ref="I180:I181"/>
    <mergeCell ref="J180:J181"/>
    <mergeCell ref="H182:H183"/>
    <mergeCell ref="I182:I183"/>
    <mergeCell ref="J182:J183"/>
    <mergeCell ref="H184:H185"/>
    <mergeCell ref="I190:I191"/>
    <mergeCell ref="J190:J191"/>
    <mergeCell ref="H186:H187"/>
    <mergeCell ref="I186:I187"/>
    <mergeCell ref="J186:J187"/>
    <mergeCell ref="H188:H189"/>
    <mergeCell ref="I188:I189"/>
    <mergeCell ref="J188:J189"/>
    <mergeCell ref="H190:H191"/>
    <mergeCell ref="I266:I267"/>
    <mergeCell ref="J266:J267"/>
    <mergeCell ref="H262:H263"/>
    <mergeCell ref="I262:I263"/>
    <mergeCell ref="J262:J263"/>
    <mergeCell ref="H264:H265"/>
    <mergeCell ref="I264:I265"/>
    <mergeCell ref="J264:J265"/>
    <mergeCell ref="H266:H267"/>
    <mergeCell ref="I18:I19"/>
    <mergeCell ref="J18:J19"/>
    <mergeCell ref="H14:H15"/>
    <mergeCell ref="I14:I15"/>
    <mergeCell ref="J14:J15"/>
    <mergeCell ref="H16:H17"/>
    <mergeCell ref="I16:I17"/>
    <mergeCell ref="J16:J17"/>
    <mergeCell ref="H18:H19"/>
    <mergeCell ref="D24:D25"/>
    <mergeCell ref="D26:D27"/>
    <mergeCell ref="D10:D11"/>
    <mergeCell ref="D12:D13"/>
    <mergeCell ref="D14:D15"/>
    <mergeCell ref="D16:D17"/>
    <mergeCell ref="D18:D19"/>
    <mergeCell ref="D20:D21"/>
    <mergeCell ref="D22:D23"/>
    <mergeCell ref="C2:C5"/>
    <mergeCell ref="D2:D3"/>
    <mergeCell ref="H2:H3"/>
    <mergeCell ref="I2:I3"/>
    <mergeCell ref="J2:J3"/>
    <mergeCell ref="D4:D5"/>
    <mergeCell ref="J4:J5"/>
    <mergeCell ref="H4:H5"/>
    <mergeCell ref="I4:I5"/>
    <mergeCell ref="H6:H7"/>
    <mergeCell ref="I6:I7"/>
    <mergeCell ref="J6:J7"/>
    <mergeCell ref="I8:I9"/>
    <mergeCell ref="J8:J9"/>
    <mergeCell ref="B2:B5"/>
    <mergeCell ref="B6:B9"/>
    <mergeCell ref="C6:C9"/>
    <mergeCell ref="D6:D7"/>
    <mergeCell ref="D8:D9"/>
    <mergeCell ref="B10:B13"/>
    <mergeCell ref="C10:C13"/>
    <mergeCell ref="H8:H9"/>
    <mergeCell ref="H10:H11"/>
    <mergeCell ref="I10:I11"/>
    <mergeCell ref="J10:J11"/>
    <mergeCell ref="H12:H13"/>
    <mergeCell ref="I12:I13"/>
    <mergeCell ref="J12:J13"/>
    <mergeCell ref="I24:I25"/>
    <mergeCell ref="J24:J25"/>
    <mergeCell ref="H20:H21"/>
    <mergeCell ref="I20:I21"/>
    <mergeCell ref="J20:J21"/>
    <mergeCell ref="H22:H23"/>
    <mergeCell ref="I22:I23"/>
    <mergeCell ref="J22:J23"/>
    <mergeCell ref="H24:H25"/>
    <mergeCell ref="H32:H33"/>
    <mergeCell ref="I32:I33"/>
    <mergeCell ref="J32:J33"/>
    <mergeCell ref="I50:I51"/>
    <mergeCell ref="J50:J51"/>
    <mergeCell ref="H46:H47"/>
    <mergeCell ref="I46:I47"/>
    <mergeCell ref="J46:J47"/>
    <mergeCell ref="H48:H49"/>
    <mergeCell ref="I48:I49"/>
    <mergeCell ref="J48:J49"/>
    <mergeCell ref="H50:H51"/>
    <mergeCell ref="I56:I57"/>
    <mergeCell ref="J56:J57"/>
    <mergeCell ref="H52:H53"/>
    <mergeCell ref="I52:I53"/>
    <mergeCell ref="J52:J53"/>
    <mergeCell ref="H54:H55"/>
    <mergeCell ref="I54:I55"/>
    <mergeCell ref="J54:J55"/>
    <mergeCell ref="H56:H57"/>
    <mergeCell ref="I62:I63"/>
    <mergeCell ref="J62:J63"/>
    <mergeCell ref="H58:H59"/>
    <mergeCell ref="I58:I59"/>
    <mergeCell ref="J58:J59"/>
    <mergeCell ref="H60:H61"/>
    <mergeCell ref="I60:I61"/>
    <mergeCell ref="J60:J61"/>
    <mergeCell ref="H62:H63"/>
    <mergeCell ref="I75:I76"/>
    <mergeCell ref="J75:J76"/>
    <mergeCell ref="H71:H72"/>
    <mergeCell ref="I71:I72"/>
    <mergeCell ref="J71:J72"/>
    <mergeCell ref="H73:H74"/>
    <mergeCell ref="I73:I74"/>
    <mergeCell ref="J73:J74"/>
    <mergeCell ref="H75:H76"/>
    <mergeCell ref="I81:I82"/>
    <mergeCell ref="J81:J82"/>
    <mergeCell ref="H77:H78"/>
    <mergeCell ref="I77:I78"/>
    <mergeCell ref="J77:J78"/>
    <mergeCell ref="H79:H80"/>
    <mergeCell ref="I79:I80"/>
    <mergeCell ref="J79:J80"/>
    <mergeCell ref="H81:H82"/>
    <mergeCell ref="I87:I88"/>
    <mergeCell ref="J87:J88"/>
    <mergeCell ref="H83:H84"/>
    <mergeCell ref="I83:I84"/>
    <mergeCell ref="J83:J84"/>
    <mergeCell ref="H85:H86"/>
    <mergeCell ref="I85:I86"/>
    <mergeCell ref="J85:J86"/>
    <mergeCell ref="H87:H88"/>
    <mergeCell ref="I93:I94"/>
    <mergeCell ref="J93:J94"/>
    <mergeCell ref="H89:H90"/>
    <mergeCell ref="I89:I90"/>
    <mergeCell ref="J89:J90"/>
    <mergeCell ref="H91:H92"/>
    <mergeCell ref="I91:I92"/>
    <mergeCell ref="J91:J92"/>
    <mergeCell ref="H93:H94"/>
    <mergeCell ref="I99:I100"/>
    <mergeCell ref="J99:J100"/>
    <mergeCell ref="H95:H96"/>
    <mergeCell ref="I95:I96"/>
    <mergeCell ref="J95:J96"/>
    <mergeCell ref="H97:H98"/>
    <mergeCell ref="I97:I98"/>
    <mergeCell ref="J97:J98"/>
    <mergeCell ref="H99:H100"/>
    <mergeCell ref="I105:I106"/>
    <mergeCell ref="J105:J106"/>
    <mergeCell ref="H101:H102"/>
    <mergeCell ref="I101:I102"/>
    <mergeCell ref="J101:J102"/>
    <mergeCell ref="H103:H104"/>
    <mergeCell ref="I103:I104"/>
    <mergeCell ref="J103:J104"/>
    <mergeCell ref="H105:H106"/>
    <mergeCell ref="I111:I112"/>
    <mergeCell ref="J111:J112"/>
    <mergeCell ref="H107:H108"/>
    <mergeCell ref="I107:I108"/>
    <mergeCell ref="J107:J108"/>
    <mergeCell ref="H109:H110"/>
    <mergeCell ref="I109:I110"/>
    <mergeCell ref="J109:J110"/>
    <mergeCell ref="H111:H112"/>
    <mergeCell ref="I117:I118"/>
    <mergeCell ref="J117:J118"/>
    <mergeCell ref="H113:H114"/>
    <mergeCell ref="I113:I114"/>
    <mergeCell ref="J113:J114"/>
    <mergeCell ref="H115:H116"/>
    <mergeCell ref="I115:I116"/>
    <mergeCell ref="J115:J116"/>
    <mergeCell ref="H117:H118"/>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81:D82"/>
    <mergeCell ref="D83:D84"/>
    <mergeCell ref="D67:D68"/>
    <mergeCell ref="D69:D70"/>
    <mergeCell ref="D71:D72"/>
    <mergeCell ref="D73:D74"/>
    <mergeCell ref="D75:D76"/>
    <mergeCell ref="D77:D78"/>
    <mergeCell ref="D79:D80"/>
    <mergeCell ref="D87:D88"/>
    <mergeCell ref="D89:D90"/>
    <mergeCell ref="B79:B82"/>
    <mergeCell ref="C79:C82"/>
    <mergeCell ref="B83:B86"/>
    <mergeCell ref="C83:C86"/>
    <mergeCell ref="D85:D86"/>
    <mergeCell ref="B87:B90"/>
    <mergeCell ref="C87:C90"/>
    <mergeCell ref="B95:B98"/>
    <mergeCell ref="B99:B102"/>
    <mergeCell ref="C99:C102"/>
    <mergeCell ref="B91:B94"/>
    <mergeCell ref="C91:C94"/>
    <mergeCell ref="D91:D92"/>
    <mergeCell ref="D93:D94"/>
    <mergeCell ref="C95:C98"/>
    <mergeCell ref="D95:D96"/>
    <mergeCell ref="D97:D98"/>
    <mergeCell ref="D105:D106"/>
    <mergeCell ref="D107:D108"/>
    <mergeCell ref="D99:D100"/>
    <mergeCell ref="D101:D102"/>
    <mergeCell ref="B103:B106"/>
    <mergeCell ref="C103:C106"/>
    <mergeCell ref="D103:D104"/>
    <mergeCell ref="C107:C110"/>
    <mergeCell ref="D109:D110"/>
    <mergeCell ref="D115:D116"/>
    <mergeCell ref="D117:D118"/>
    <mergeCell ref="B107:B110"/>
    <mergeCell ref="B111:B114"/>
    <mergeCell ref="C111:C114"/>
    <mergeCell ref="D111:D112"/>
    <mergeCell ref="D113:D114"/>
    <mergeCell ref="B115:B118"/>
    <mergeCell ref="C115:C118"/>
    <mergeCell ref="B123:B126"/>
    <mergeCell ref="B127:B130"/>
    <mergeCell ref="C127:C130"/>
    <mergeCell ref="B119:B122"/>
    <mergeCell ref="C119:C122"/>
    <mergeCell ref="D119:D120"/>
    <mergeCell ref="D121:D122"/>
    <mergeCell ref="C123:C126"/>
    <mergeCell ref="D123:D124"/>
    <mergeCell ref="D125:D126"/>
    <mergeCell ref="I123:I124"/>
    <mergeCell ref="J123:J124"/>
    <mergeCell ref="H119:H120"/>
    <mergeCell ref="I119:I120"/>
    <mergeCell ref="J119:J120"/>
    <mergeCell ref="H121:H122"/>
    <mergeCell ref="I121:I122"/>
    <mergeCell ref="J121:J122"/>
    <mergeCell ref="H123:H124"/>
    <mergeCell ref="I129:I130"/>
    <mergeCell ref="J129:J130"/>
    <mergeCell ref="H125:H126"/>
    <mergeCell ref="I125:I126"/>
    <mergeCell ref="J125:J126"/>
    <mergeCell ref="H127:H128"/>
    <mergeCell ref="I127:I128"/>
    <mergeCell ref="J127:J128"/>
    <mergeCell ref="H129:H130"/>
    <mergeCell ref="I136:I137"/>
    <mergeCell ref="J136:J137"/>
    <mergeCell ref="H132:H133"/>
    <mergeCell ref="I132:I133"/>
    <mergeCell ref="J132:J133"/>
    <mergeCell ref="H134:H135"/>
    <mergeCell ref="I134:I135"/>
    <mergeCell ref="J134:J135"/>
    <mergeCell ref="H136:H137"/>
    <mergeCell ref="I142:I143"/>
    <mergeCell ref="J142:J143"/>
    <mergeCell ref="H138:H139"/>
    <mergeCell ref="I138:I139"/>
    <mergeCell ref="J138:J139"/>
    <mergeCell ref="H140:H141"/>
    <mergeCell ref="I140:I141"/>
    <mergeCell ref="J140:J141"/>
    <mergeCell ref="H142:H143"/>
    <mergeCell ref="I148:I149"/>
    <mergeCell ref="J148:J149"/>
    <mergeCell ref="H144:H145"/>
    <mergeCell ref="I144:I145"/>
    <mergeCell ref="J144:J145"/>
    <mergeCell ref="H146:H147"/>
    <mergeCell ref="I146:I147"/>
    <mergeCell ref="J146:J147"/>
    <mergeCell ref="H148:H149"/>
    <mergeCell ref="I154:I155"/>
    <mergeCell ref="J154:J155"/>
    <mergeCell ref="H150:H151"/>
    <mergeCell ref="I150:I151"/>
    <mergeCell ref="J150:J151"/>
    <mergeCell ref="H152:H153"/>
    <mergeCell ref="I152:I153"/>
    <mergeCell ref="J152:J153"/>
    <mergeCell ref="H154:H155"/>
    <mergeCell ref="I160:I161"/>
    <mergeCell ref="J160:J161"/>
    <mergeCell ref="H156:H157"/>
    <mergeCell ref="I156:I157"/>
    <mergeCell ref="J156:J157"/>
    <mergeCell ref="H158:H159"/>
    <mergeCell ref="I158:I159"/>
    <mergeCell ref="J158:J159"/>
    <mergeCell ref="H160:H161"/>
    <mergeCell ref="D134:D135"/>
    <mergeCell ref="D136:D137"/>
    <mergeCell ref="D127:D128"/>
    <mergeCell ref="D129:D130"/>
    <mergeCell ref="B132:B135"/>
    <mergeCell ref="C132:C135"/>
    <mergeCell ref="D132:D133"/>
    <mergeCell ref="C136:C139"/>
    <mergeCell ref="D138:D139"/>
    <mergeCell ref="D144:D145"/>
    <mergeCell ref="D146:D147"/>
    <mergeCell ref="B136:B139"/>
    <mergeCell ref="B140:B143"/>
    <mergeCell ref="C140:C143"/>
    <mergeCell ref="D140:D141"/>
    <mergeCell ref="D142:D143"/>
    <mergeCell ref="B144:B147"/>
    <mergeCell ref="C144:C147"/>
    <mergeCell ref="B152:B155"/>
    <mergeCell ref="B156:B159"/>
    <mergeCell ref="C156:C159"/>
    <mergeCell ref="B148:B151"/>
    <mergeCell ref="C148:C151"/>
    <mergeCell ref="D148:D149"/>
    <mergeCell ref="D150:D151"/>
    <mergeCell ref="C152:C155"/>
    <mergeCell ref="D152:D153"/>
    <mergeCell ref="D154:D155"/>
    <mergeCell ref="D162:D163"/>
    <mergeCell ref="D164:D165"/>
    <mergeCell ref="D156:D157"/>
    <mergeCell ref="D158:D159"/>
    <mergeCell ref="B160:B163"/>
    <mergeCell ref="C160:C163"/>
    <mergeCell ref="D160:D161"/>
    <mergeCell ref="C164:C167"/>
    <mergeCell ref="D166:D167"/>
    <mergeCell ref="D172:D173"/>
    <mergeCell ref="D174:D175"/>
    <mergeCell ref="B164:B167"/>
    <mergeCell ref="B168:B171"/>
    <mergeCell ref="C168:C171"/>
    <mergeCell ref="D168:D169"/>
    <mergeCell ref="D170:D171"/>
    <mergeCell ref="B172:B175"/>
    <mergeCell ref="C172:C175"/>
    <mergeCell ref="B180:B183"/>
    <mergeCell ref="B184:B187"/>
    <mergeCell ref="C184:C187"/>
    <mergeCell ref="B176:B179"/>
    <mergeCell ref="C176:C179"/>
    <mergeCell ref="D176:D177"/>
    <mergeCell ref="D178:D179"/>
    <mergeCell ref="C180:C183"/>
    <mergeCell ref="D180:D181"/>
    <mergeCell ref="D182:D183"/>
    <mergeCell ref="D190:D191"/>
    <mergeCell ref="D192:D193"/>
    <mergeCell ref="D184:D185"/>
    <mergeCell ref="D186:D187"/>
    <mergeCell ref="B188:B191"/>
    <mergeCell ref="C188:C191"/>
    <mergeCell ref="D188:D189"/>
    <mergeCell ref="C192:C195"/>
    <mergeCell ref="D194:D195"/>
    <mergeCell ref="B209:B212"/>
    <mergeCell ref="B213:B216"/>
    <mergeCell ref="C213:C216"/>
    <mergeCell ref="B205:B208"/>
    <mergeCell ref="C205:C208"/>
    <mergeCell ref="D205:D206"/>
    <mergeCell ref="D207:D208"/>
    <mergeCell ref="C209:C212"/>
    <mergeCell ref="D209:D210"/>
    <mergeCell ref="D211:D212"/>
    <mergeCell ref="D219:D220"/>
    <mergeCell ref="D221:D222"/>
    <mergeCell ref="D213:D214"/>
    <mergeCell ref="D215:D216"/>
    <mergeCell ref="B217:B220"/>
    <mergeCell ref="C217:C220"/>
    <mergeCell ref="D217:D218"/>
    <mergeCell ref="C221:C224"/>
    <mergeCell ref="D223:D224"/>
    <mergeCell ref="D229:D230"/>
    <mergeCell ref="D231:D232"/>
    <mergeCell ref="B221:B224"/>
    <mergeCell ref="B225:B228"/>
    <mergeCell ref="C225:C228"/>
    <mergeCell ref="D225:D226"/>
    <mergeCell ref="D227:D228"/>
    <mergeCell ref="B229:B232"/>
    <mergeCell ref="C229:C232"/>
    <mergeCell ref="B237:B240"/>
    <mergeCell ref="B241:B244"/>
    <mergeCell ref="C241:C244"/>
    <mergeCell ref="B233:B236"/>
    <mergeCell ref="C233:C236"/>
    <mergeCell ref="D233:D234"/>
    <mergeCell ref="D235:D236"/>
    <mergeCell ref="C237:C240"/>
    <mergeCell ref="D237:D238"/>
    <mergeCell ref="D239:D240"/>
    <mergeCell ref="D247:D248"/>
    <mergeCell ref="D249:D250"/>
    <mergeCell ref="D241:D242"/>
    <mergeCell ref="D243:D244"/>
    <mergeCell ref="B245:B248"/>
    <mergeCell ref="C245:C248"/>
    <mergeCell ref="D245:D246"/>
    <mergeCell ref="C249:C252"/>
    <mergeCell ref="D251:D252"/>
    <mergeCell ref="D257:D258"/>
    <mergeCell ref="D259:D260"/>
    <mergeCell ref="B249:B252"/>
    <mergeCell ref="B253:B256"/>
    <mergeCell ref="C253:C256"/>
    <mergeCell ref="D253:D254"/>
    <mergeCell ref="D255:D256"/>
    <mergeCell ref="B257:B260"/>
    <mergeCell ref="C257:C260"/>
    <mergeCell ref="B262:B265"/>
    <mergeCell ref="C262:C265"/>
    <mergeCell ref="D262:D263"/>
    <mergeCell ref="D264:D265"/>
    <mergeCell ref="C266:C269"/>
    <mergeCell ref="D266:D267"/>
    <mergeCell ref="D268:D269"/>
    <mergeCell ref="B266:B269"/>
    <mergeCell ref="B270:B273"/>
    <mergeCell ref="C270:C273"/>
    <mergeCell ref="B274:B277"/>
    <mergeCell ref="C274:C277"/>
    <mergeCell ref="D274:D275"/>
    <mergeCell ref="D276:D277"/>
    <mergeCell ref="I280:I281"/>
    <mergeCell ref="J280:J281"/>
    <mergeCell ref="H276:H277"/>
    <mergeCell ref="I276:I277"/>
    <mergeCell ref="J276:J277"/>
    <mergeCell ref="H278:H279"/>
    <mergeCell ref="I278:I279"/>
    <mergeCell ref="J278:J279"/>
    <mergeCell ref="H280:H281"/>
    <mergeCell ref="I286:I287"/>
    <mergeCell ref="J286:J287"/>
    <mergeCell ref="H282:H283"/>
    <mergeCell ref="I282:I283"/>
    <mergeCell ref="J282:J283"/>
    <mergeCell ref="H284:H285"/>
    <mergeCell ref="I284:I285"/>
    <mergeCell ref="J284:J285"/>
    <mergeCell ref="H286:H287"/>
    <mergeCell ref="H294:H295"/>
    <mergeCell ref="I294:I295"/>
    <mergeCell ref="J294:J295"/>
    <mergeCell ref="I312:I313"/>
    <mergeCell ref="J312:J313"/>
    <mergeCell ref="H308:H309"/>
    <mergeCell ref="I308:I309"/>
    <mergeCell ref="J308:J309"/>
    <mergeCell ref="H310:H311"/>
    <mergeCell ref="I310:I311"/>
    <mergeCell ref="J310:J311"/>
    <mergeCell ref="H312:H313"/>
    <mergeCell ref="I318:I319"/>
    <mergeCell ref="J318:J319"/>
    <mergeCell ref="H314:H315"/>
    <mergeCell ref="I314:I315"/>
    <mergeCell ref="J314:J315"/>
    <mergeCell ref="H316:H317"/>
    <mergeCell ref="I316:I317"/>
    <mergeCell ref="J316:J317"/>
    <mergeCell ref="H318:H319"/>
    <mergeCell ref="I324:I325"/>
    <mergeCell ref="J324:J325"/>
    <mergeCell ref="H320:H321"/>
    <mergeCell ref="I320:I321"/>
    <mergeCell ref="J320:J321"/>
    <mergeCell ref="H322:H323"/>
    <mergeCell ref="I322:I323"/>
    <mergeCell ref="J322:J323"/>
    <mergeCell ref="H324:H325"/>
    <mergeCell ref="I331:I332"/>
    <mergeCell ref="J331:J332"/>
    <mergeCell ref="H327:H328"/>
    <mergeCell ref="I327:I328"/>
    <mergeCell ref="J327:J328"/>
    <mergeCell ref="H329:H330"/>
    <mergeCell ref="I329:I330"/>
    <mergeCell ref="J329:J330"/>
    <mergeCell ref="H331:H332"/>
    <mergeCell ref="I337:I338"/>
    <mergeCell ref="J337:J338"/>
    <mergeCell ref="H333:H334"/>
    <mergeCell ref="I333:I334"/>
    <mergeCell ref="J333:J334"/>
    <mergeCell ref="H335:H336"/>
    <mergeCell ref="I335:I336"/>
    <mergeCell ref="J335:J336"/>
    <mergeCell ref="H337:H338"/>
    <mergeCell ref="I343:I344"/>
    <mergeCell ref="J343:J344"/>
    <mergeCell ref="H339:H340"/>
    <mergeCell ref="I339:I340"/>
    <mergeCell ref="J339:J340"/>
    <mergeCell ref="H341:H342"/>
    <mergeCell ref="I341:I342"/>
    <mergeCell ref="J341:J342"/>
    <mergeCell ref="H343:H344"/>
    <mergeCell ref="I349:I350"/>
    <mergeCell ref="J349:J350"/>
    <mergeCell ref="H345:H346"/>
    <mergeCell ref="I345:I346"/>
    <mergeCell ref="J345:J346"/>
    <mergeCell ref="H347:H348"/>
    <mergeCell ref="I347:I348"/>
    <mergeCell ref="J347:J348"/>
    <mergeCell ref="H349:H350"/>
    <mergeCell ref="I355:I356"/>
    <mergeCell ref="J355:J356"/>
    <mergeCell ref="H351:H352"/>
    <mergeCell ref="I351:I352"/>
    <mergeCell ref="J351:J352"/>
    <mergeCell ref="H353:H354"/>
    <mergeCell ref="I353:I354"/>
    <mergeCell ref="J353:J354"/>
    <mergeCell ref="H355:H356"/>
    <mergeCell ref="I361:I362"/>
    <mergeCell ref="J361:J362"/>
    <mergeCell ref="H357:H358"/>
    <mergeCell ref="I357:I358"/>
    <mergeCell ref="J357:J358"/>
    <mergeCell ref="H359:H360"/>
    <mergeCell ref="I359:I360"/>
    <mergeCell ref="J359:J360"/>
    <mergeCell ref="H361:H362"/>
    <mergeCell ref="I367:I368"/>
    <mergeCell ref="J367:J368"/>
    <mergeCell ref="H363:H364"/>
    <mergeCell ref="I363:I364"/>
    <mergeCell ref="J363:J364"/>
    <mergeCell ref="H365:H366"/>
    <mergeCell ref="I365:I366"/>
    <mergeCell ref="J365:J366"/>
    <mergeCell ref="H367:H368"/>
    <mergeCell ref="I373:I374"/>
    <mergeCell ref="J373:J374"/>
    <mergeCell ref="H369:H370"/>
    <mergeCell ref="I369:I370"/>
    <mergeCell ref="J369:J370"/>
    <mergeCell ref="H371:H372"/>
    <mergeCell ref="I371:I372"/>
    <mergeCell ref="J371:J372"/>
    <mergeCell ref="H373:H374"/>
    <mergeCell ref="I379:I380"/>
    <mergeCell ref="J379:J380"/>
    <mergeCell ref="H375:H376"/>
    <mergeCell ref="I375:I376"/>
    <mergeCell ref="J375:J376"/>
    <mergeCell ref="H377:H378"/>
    <mergeCell ref="I377:I378"/>
    <mergeCell ref="J377:J378"/>
    <mergeCell ref="H379:H380"/>
    <mergeCell ref="I385:I386"/>
    <mergeCell ref="J385:J386"/>
    <mergeCell ref="H381:H382"/>
    <mergeCell ref="I381:I382"/>
    <mergeCell ref="J381:J382"/>
    <mergeCell ref="H383:H384"/>
    <mergeCell ref="I383:I384"/>
    <mergeCell ref="J383:J384"/>
    <mergeCell ref="H385:H386"/>
    <mergeCell ref="I398:I399"/>
    <mergeCell ref="J398:J399"/>
    <mergeCell ref="H394:H395"/>
    <mergeCell ref="I394:I395"/>
    <mergeCell ref="J394:J395"/>
    <mergeCell ref="H396:H397"/>
    <mergeCell ref="I396:I397"/>
    <mergeCell ref="J396:J397"/>
    <mergeCell ref="H398:H399"/>
    <mergeCell ref="I404:I405"/>
    <mergeCell ref="J404:J405"/>
    <mergeCell ref="H400:H401"/>
    <mergeCell ref="I400:I401"/>
    <mergeCell ref="J400:J401"/>
    <mergeCell ref="H402:H403"/>
    <mergeCell ref="I402:I403"/>
    <mergeCell ref="J402:J403"/>
    <mergeCell ref="H404:H405"/>
    <mergeCell ref="I410:I411"/>
    <mergeCell ref="J410:J411"/>
    <mergeCell ref="H406:H407"/>
    <mergeCell ref="I406:I407"/>
    <mergeCell ref="J406:J407"/>
    <mergeCell ref="H408:H409"/>
    <mergeCell ref="I408:I409"/>
    <mergeCell ref="J408:J409"/>
    <mergeCell ref="H410:H411"/>
    <mergeCell ref="I416:I417"/>
    <mergeCell ref="J416:J417"/>
    <mergeCell ref="H412:H413"/>
    <mergeCell ref="I412:I413"/>
    <mergeCell ref="J412:J413"/>
    <mergeCell ref="H414:H415"/>
    <mergeCell ref="I414:I415"/>
    <mergeCell ref="J414:J415"/>
    <mergeCell ref="H416:H417"/>
    <mergeCell ref="I422:I423"/>
    <mergeCell ref="J422:J423"/>
    <mergeCell ref="H418:H419"/>
    <mergeCell ref="I418:I419"/>
    <mergeCell ref="J418:J419"/>
    <mergeCell ref="H420:H421"/>
    <mergeCell ref="I420:I421"/>
    <mergeCell ref="J420:J421"/>
    <mergeCell ref="H422:H423"/>
    <mergeCell ref="I428:I429"/>
    <mergeCell ref="J428:J429"/>
    <mergeCell ref="H424:H425"/>
    <mergeCell ref="I424:I425"/>
    <mergeCell ref="J424:J425"/>
    <mergeCell ref="H426:H427"/>
    <mergeCell ref="I426:I427"/>
    <mergeCell ref="J426:J427"/>
    <mergeCell ref="H428:H429"/>
    <mergeCell ref="I434:I435"/>
    <mergeCell ref="J434:J435"/>
    <mergeCell ref="H430:H431"/>
    <mergeCell ref="I430:I431"/>
    <mergeCell ref="J430:J431"/>
    <mergeCell ref="H432:H433"/>
    <mergeCell ref="I432:I433"/>
    <mergeCell ref="J432:J433"/>
    <mergeCell ref="H434:H435"/>
    <mergeCell ref="I440:I441"/>
    <mergeCell ref="J440:J441"/>
    <mergeCell ref="H436:H437"/>
    <mergeCell ref="I436:I437"/>
    <mergeCell ref="J436:J437"/>
    <mergeCell ref="H438:H439"/>
    <mergeCell ref="I438:I439"/>
    <mergeCell ref="J438:J439"/>
    <mergeCell ref="H440:H441"/>
    <mergeCell ref="I392:I393"/>
    <mergeCell ref="J392:J393"/>
    <mergeCell ref="H387:H388"/>
    <mergeCell ref="I387:I388"/>
    <mergeCell ref="J387:J388"/>
    <mergeCell ref="H389:H390"/>
    <mergeCell ref="I389:I390"/>
    <mergeCell ref="J389:J390"/>
    <mergeCell ref="H392:H393"/>
    <mergeCell ref="I446:I447"/>
    <mergeCell ref="J446:J447"/>
    <mergeCell ref="H442:H443"/>
    <mergeCell ref="I442:I443"/>
    <mergeCell ref="J442:J443"/>
    <mergeCell ref="H444:H445"/>
    <mergeCell ref="I444:I445"/>
    <mergeCell ref="J444:J445"/>
    <mergeCell ref="H446:H447"/>
    <mergeCell ref="I452:I453"/>
    <mergeCell ref="J452:J453"/>
    <mergeCell ref="H448:H449"/>
    <mergeCell ref="I448:I449"/>
    <mergeCell ref="J448:J449"/>
    <mergeCell ref="H450:H451"/>
    <mergeCell ref="I450:I451"/>
    <mergeCell ref="J450:J451"/>
    <mergeCell ref="H452:H453"/>
    <mergeCell ref="I465:I466"/>
    <mergeCell ref="J465:J466"/>
    <mergeCell ref="H461:H462"/>
    <mergeCell ref="I461:I462"/>
    <mergeCell ref="J461:J462"/>
    <mergeCell ref="H463:H464"/>
    <mergeCell ref="I463:I464"/>
    <mergeCell ref="J463:J464"/>
    <mergeCell ref="H465:H466"/>
    <mergeCell ref="I471:I472"/>
    <mergeCell ref="J471:J472"/>
    <mergeCell ref="H467:H468"/>
    <mergeCell ref="I467:I468"/>
    <mergeCell ref="J467:J468"/>
    <mergeCell ref="H469:H470"/>
    <mergeCell ref="I469:I470"/>
    <mergeCell ref="J469:J470"/>
    <mergeCell ref="H471:H472"/>
    <mergeCell ref="I477:I478"/>
    <mergeCell ref="J477:J478"/>
    <mergeCell ref="H473:H474"/>
    <mergeCell ref="I473:I474"/>
    <mergeCell ref="J473:J474"/>
    <mergeCell ref="H475:H476"/>
    <mergeCell ref="I475:I476"/>
    <mergeCell ref="J475:J476"/>
    <mergeCell ref="H477:H478"/>
    <mergeCell ref="I483:I484"/>
    <mergeCell ref="J483:J484"/>
    <mergeCell ref="H479:H480"/>
    <mergeCell ref="I479:I480"/>
    <mergeCell ref="J479:J480"/>
    <mergeCell ref="H481:H482"/>
    <mergeCell ref="I481:I482"/>
    <mergeCell ref="J481:J482"/>
    <mergeCell ref="H483:H484"/>
    <mergeCell ref="I489:I490"/>
    <mergeCell ref="J489:J490"/>
    <mergeCell ref="H485:H486"/>
    <mergeCell ref="I485:I486"/>
    <mergeCell ref="J485:J486"/>
    <mergeCell ref="H487:H488"/>
    <mergeCell ref="I487:I488"/>
    <mergeCell ref="J487:J488"/>
    <mergeCell ref="H489:H490"/>
    <mergeCell ref="I495:I496"/>
    <mergeCell ref="J495:J496"/>
    <mergeCell ref="H491:H492"/>
    <mergeCell ref="I491:I492"/>
    <mergeCell ref="J491:J492"/>
    <mergeCell ref="H493:H494"/>
    <mergeCell ref="I493:I494"/>
    <mergeCell ref="J493:J494"/>
    <mergeCell ref="H495:H496"/>
    <mergeCell ref="I501:I502"/>
    <mergeCell ref="J501:J502"/>
    <mergeCell ref="H497:H498"/>
    <mergeCell ref="I497:I498"/>
    <mergeCell ref="J497:J498"/>
    <mergeCell ref="H499:H500"/>
    <mergeCell ref="I499:I500"/>
    <mergeCell ref="J499:J500"/>
    <mergeCell ref="H501:H502"/>
    <mergeCell ref="I507:I508"/>
    <mergeCell ref="J507:J508"/>
    <mergeCell ref="H503:H504"/>
    <mergeCell ref="I503:I504"/>
    <mergeCell ref="J503:J504"/>
    <mergeCell ref="H505:H506"/>
    <mergeCell ref="I505:I506"/>
    <mergeCell ref="J505:J506"/>
    <mergeCell ref="H507:H508"/>
    <mergeCell ref="I513:I514"/>
    <mergeCell ref="J513:J514"/>
    <mergeCell ref="H509:H510"/>
    <mergeCell ref="I509:I510"/>
    <mergeCell ref="J509:J510"/>
    <mergeCell ref="H511:H512"/>
    <mergeCell ref="I511:I512"/>
    <mergeCell ref="J511:J512"/>
    <mergeCell ref="H513:H514"/>
    <mergeCell ref="I519:I520"/>
    <mergeCell ref="J519:J520"/>
    <mergeCell ref="H515:H516"/>
    <mergeCell ref="I515:I516"/>
    <mergeCell ref="J515:J516"/>
    <mergeCell ref="H517:H518"/>
    <mergeCell ref="I517:I518"/>
    <mergeCell ref="J517:J518"/>
    <mergeCell ref="H519:H520"/>
    <mergeCell ref="I526:I527"/>
    <mergeCell ref="J526:J527"/>
    <mergeCell ref="H522:H523"/>
    <mergeCell ref="I522:I523"/>
    <mergeCell ref="J522:J523"/>
    <mergeCell ref="H524:H525"/>
    <mergeCell ref="I524:I525"/>
    <mergeCell ref="J524:J525"/>
    <mergeCell ref="H526:H527"/>
    <mergeCell ref="I532:I533"/>
    <mergeCell ref="J532:J533"/>
    <mergeCell ref="H528:H529"/>
    <mergeCell ref="I528:I529"/>
    <mergeCell ref="J528:J529"/>
    <mergeCell ref="H530:H531"/>
    <mergeCell ref="I530:I531"/>
    <mergeCell ref="J530:J531"/>
    <mergeCell ref="H532:H533"/>
    <mergeCell ref="I538:I539"/>
    <mergeCell ref="J538:J539"/>
    <mergeCell ref="H534:H535"/>
    <mergeCell ref="I534:I535"/>
    <mergeCell ref="J534:J535"/>
    <mergeCell ref="H536:H537"/>
    <mergeCell ref="I536:I537"/>
    <mergeCell ref="J536:J537"/>
    <mergeCell ref="H538:H539"/>
    <mergeCell ref="I544:I545"/>
    <mergeCell ref="J544:J545"/>
    <mergeCell ref="H540:H541"/>
    <mergeCell ref="I540:I541"/>
    <mergeCell ref="J540:J541"/>
    <mergeCell ref="H542:H543"/>
    <mergeCell ref="I542:I543"/>
    <mergeCell ref="J542:J543"/>
    <mergeCell ref="H544:H545"/>
    <mergeCell ref="I550:I551"/>
    <mergeCell ref="J550:J551"/>
    <mergeCell ref="H546:H547"/>
    <mergeCell ref="I546:I547"/>
    <mergeCell ref="J546:J547"/>
    <mergeCell ref="H548:H549"/>
    <mergeCell ref="I548:I549"/>
    <mergeCell ref="J548:J549"/>
    <mergeCell ref="H550:H551"/>
    <mergeCell ref="I556:I557"/>
    <mergeCell ref="J556:J557"/>
    <mergeCell ref="H552:H553"/>
    <mergeCell ref="I552:I553"/>
    <mergeCell ref="J552:J553"/>
    <mergeCell ref="H554:H555"/>
    <mergeCell ref="I554:I555"/>
    <mergeCell ref="J554:J555"/>
    <mergeCell ref="H556:H557"/>
    <mergeCell ref="I562:I563"/>
    <mergeCell ref="J562:J563"/>
    <mergeCell ref="H558:H559"/>
    <mergeCell ref="I558:I559"/>
    <mergeCell ref="J558:J559"/>
    <mergeCell ref="H560:H561"/>
    <mergeCell ref="I560:I561"/>
    <mergeCell ref="J560:J561"/>
    <mergeCell ref="H562:H563"/>
    <mergeCell ref="I568:I569"/>
    <mergeCell ref="J568:J569"/>
    <mergeCell ref="H564:H565"/>
    <mergeCell ref="I564:I565"/>
    <mergeCell ref="J564:J565"/>
    <mergeCell ref="H566:H567"/>
    <mergeCell ref="I566:I567"/>
    <mergeCell ref="J566:J567"/>
    <mergeCell ref="H568:H569"/>
    <mergeCell ref="I459:I460"/>
    <mergeCell ref="J459:J460"/>
    <mergeCell ref="H454:H455"/>
    <mergeCell ref="I454:I455"/>
    <mergeCell ref="J454:J455"/>
    <mergeCell ref="H457:H458"/>
    <mergeCell ref="I457:I458"/>
    <mergeCell ref="J457:J458"/>
    <mergeCell ref="H459:H460"/>
    <mergeCell ref="I574:I575"/>
    <mergeCell ref="J574:J575"/>
    <mergeCell ref="H570:H571"/>
    <mergeCell ref="I570:I571"/>
    <mergeCell ref="J570:J571"/>
    <mergeCell ref="H572:H573"/>
    <mergeCell ref="I572:I573"/>
    <mergeCell ref="J572:J573"/>
    <mergeCell ref="H574:H575"/>
    <mergeCell ref="I580:I581"/>
    <mergeCell ref="J580:J581"/>
    <mergeCell ref="H576:H577"/>
    <mergeCell ref="I576:I577"/>
    <mergeCell ref="J576:J577"/>
    <mergeCell ref="H578:H579"/>
    <mergeCell ref="I578:I579"/>
    <mergeCell ref="J578:J579"/>
    <mergeCell ref="H580:H581"/>
    <mergeCell ref="I593:I594"/>
    <mergeCell ref="J593:J594"/>
    <mergeCell ref="H589:H590"/>
    <mergeCell ref="I589:I590"/>
    <mergeCell ref="J589:J590"/>
    <mergeCell ref="H591:H592"/>
    <mergeCell ref="I591:I592"/>
    <mergeCell ref="J591:J592"/>
    <mergeCell ref="H593:H594"/>
    <mergeCell ref="I599:I600"/>
    <mergeCell ref="J599:J600"/>
    <mergeCell ref="H595:H596"/>
    <mergeCell ref="I595:I596"/>
    <mergeCell ref="J595:J596"/>
    <mergeCell ref="H597:H598"/>
    <mergeCell ref="I597:I598"/>
    <mergeCell ref="J597:J598"/>
    <mergeCell ref="H599:H600"/>
    <mergeCell ref="I605:I606"/>
    <mergeCell ref="J605:J606"/>
    <mergeCell ref="H601:H602"/>
    <mergeCell ref="I601:I602"/>
    <mergeCell ref="J601:J602"/>
    <mergeCell ref="H603:H604"/>
    <mergeCell ref="I603:I604"/>
    <mergeCell ref="J603:J604"/>
    <mergeCell ref="H605:H606"/>
    <mergeCell ref="I611:I612"/>
    <mergeCell ref="J611:J612"/>
    <mergeCell ref="H607:H608"/>
    <mergeCell ref="I607:I608"/>
    <mergeCell ref="J607:J608"/>
    <mergeCell ref="H609:H610"/>
    <mergeCell ref="I609:I610"/>
    <mergeCell ref="J609:J610"/>
    <mergeCell ref="H611:H612"/>
    <mergeCell ref="I587:I588"/>
    <mergeCell ref="J587:J588"/>
    <mergeCell ref="H582:H583"/>
    <mergeCell ref="I582:I583"/>
    <mergeCell ref="J582:J583"/>
    <mergeCell ref="H584:H585"/>
    <mergeCell ref="I584:I585"/>
    <mergeCell ref="J584:J585"/>
    <mergeCell ref="H587:H588"/>
    <mergeCell ref="I617:I618"/>
    <mergeCell ref="J617:J618"/>
    <mergeCell ref="H613:H614"/>
    <mergeCell ref="I613:I614"/>
    <mergeCell ref="J613:J614"/>
    <mergeCell ref="H615:H616"/>
    <mergeCell ref="I615:I616"/>
    <mergeCell ref="J615:J616"/>
    <mergeCell ref="H617:H618"/>
    <mergeCell ref="I623:I624"/>
    <mergeCell ref="J623:J624"/>
    <mergeCell ref="H619:H620"/>
    <mergeCell ref="I619:I620"/>
    <mergeCell ref="J619:J620"/>
    <mergeCell ref="H621:H622"/>
    <mergeCell ref="I621:I622"/>
    <mergeCell ref="J621:J622"/>
    <mergeCell ref="H623:H624"/>
    <mergeCell ref="I629:I630"/>
    <mergeCell ref="J629:J630"/>
    <mergeCell ref="H625:H626"/>
    <mergeCell ref="I625:I626"/>
    <mergeCell ref="J625:J626"/>
    <mergeCell ref="H627:H628"/>
    <mergeCell ref="I627:I628"/>
    <mergeCell ref="J627:J628"/>
    <mergeCell ref="H629:H630"/>
    <mergeCell ref="I635:I636"/>
    <mergeCell ref="J635:J636"/>
    <mergeCell ref="H631:H632"/>
    <mergeCell ref="I631:I632"/>
    <mergeCell ref="J631:J632"/>
    <mergeCell ref="H633:H634"/>
    <mergeCell ref="I633:I634"/>
    <mergeCell ref="J633:J634"/>
    <mergeCell ref="H635:H636"/>
    <mergeCell ref="I641:I642"/>
    <mergeCell ref="J641:J642"/>
    <mergeCell ref="H637:H638"/>
    <mergeCell ref="I637:I638"/>
    <mergeCell ref="J637:J638"/>
    <mergeCell ref="H639:H640"/>
    <mergeCell ref="I639:I640"/>
    <mergeCell ref="J639:J640"/>
    <mergeCell ref="H641:H642"/>
    <mergeCell ref="I647:I648"/>
    <mergeCell ref="J647:J648"/>
    <mergeCell ref="H643:H644"/>
    <mergeCell ref="I643:I644"/>
    <mergeCell ref="J643:J644"/>
    <mergeCell ref="H645:H646"/>
    <mergeCell ref="I645:I646"/>
    <mergeCell ref="J645:J646"/>
    <mergeCell ref="H647:H648"/>
    <mergeCell ref="C1228:C1231"/>
    <mergeCell ref="C1232:C1235"/>
    <mergeCell ref="C1200:C1203"/>
    <mergeCell ref="C1204:C1207"/>
    <mergeCell ref="C1208:C1211"/>
    <mergeCell ref="C1212:C1215"/>
    <mergeCell ref="C1216:C1219"/>
    <mergeCell ref="C1220:C1223"/>
    <mergeCell ref="C1224:C1227"/>
    <mergeCell ref="B1127:B1130"/>
    <mergeCell ref="C1127:C1130"/>
    <mergeCell ref="B1131:B1134"/>
    <mergeCell ref="C1131:C1134"/>
    <mergeCell ref="B1135:B1138"/>
    <mergeCell ref="C1135:C1138"/>
    <mergeCell ref="C1139:C1142"/>
    <mergeCell ref="B1139:B1142"/>
    <mergeCell ref="B1143:B1146"/>
    <mergeCell ref="B1147:B1150"/>
    <mergeCell ref="B1151:B1154"/>
    <mergeCell ref="B1155:B1158"/>
    <mergeCell ref="B1159:B1162"/>
    <mergeCell ref="B1163:B1166"/>
    <mergeCell ref="C1143:C1146"/>
    <mergeCell ref="C1147:C1150"/>
    <mergeCell ref="C1151:C1154"/>
    <mergeCell ref="C1155:C1158"/>
    <mergeCell ref="C1159:C1162"/>
    <mergeCell ref="C1163:C1166"/>
    <mergeCell ref="C1167:C1170"/>
    <mergeCell ref="B1167:B1170"/>
    <mergeCell ref="B1172:B1175"/>
    <mergeCell ref="B1176:B1179"/>
    <mergeCell ref="B1180:B1183"/>
    <mergeCell ref="B1184:B1187"/>
    <mergeCell ref="B1188:B1191"/>
    <mergeCell ref="B1192:B1195"/>
    <mergeCell ref="C1172:C1175"/>
    <mergeCell ref="C1176:C1179"/>
    <mergeCell ref="C1180:C1183"/>
    <mergeCell ref="C1184:C1187"/>
    <mergeCell ref="C1188:C1191"/>
    <mergeCell ref="C1192:C1195"/>
    <mergeCell ref="C1196:C1199"/>
    <mergeCell ref="B1196:B1199"/>
    <mergeCell ref="B1200:B1203"/>
    <mergeCell ref="B1204:B1207"/>
    <mergeCell ref="B1208:B1211"/>
    <mergeCell ref="B1212:B1215"/>
    <mergeCell ref="B1216:B1219"/>
    <mergeCell ref="B1220:B1223"/>
    <mergeCell ref="B1224:B1227"/>
    <mergeCell ref="B1228:B1231"/>
    <mergeCell ref="B1232:B1235"/>
    <mergeCell ref="B1237:B1240"/>
    <mergeCell ref="C1237:C1240"/>
    <mergeCell ref="B1241:B1244"/>
    <mergeCell ref="C1241:C1244"/>
    <mergeCell ref="C1346:C1349"/>
    <mergeCell ref="C1350:C1353"/>
    <mergeCell ref="C1318:C1321"/>
    <mergeCell ref="C1322:C1325"/>
    <mergeCell ref="C1326:C1329"/>
    <mergeCell ref="C1330:C1333"/>
    <mergeCell ref="C1334:C1337"/>
    <mergeCell ref="C1338:C1341"/>
    <mergeCell ref="C1342:C1345"/>
    <mergeCell ref="B1245:B1248"/>
    <mergeCell ref="C1245:C1248"/>
    <mergeCell ref="B1249:B1252"/>
    <mergeCell ref="C1249:C1252"/>
    <mergeCell ref="B1253:B1256"/>
    <mergeCell ref="C1253:C1256"/>
    <mergeCell ref="C1257:C1260"/>
    <mergeCell ref="B1257:B1260"/>
    <mergeCell ref="B1261:B1264"/>
    <mergeCell ref="B1265:B1268"/>
    <mergeCell ref="B1269:B1272"/>
    <mergeCell ref="B1273:B1276"/>
    <mergeCell ref="B1277:B1280"/>
    <mergeCell ref="B1281:B1284"/>
    <mergeCell ref="C1261:C1264"/>
    <mergeCell ref="C1265:C1268"/>
    <mergeCell ref="C1269:C1272"/>
    <mergeCell ref="C1273:C1276"/>
    <mergeCell ref="C1277:C1280"/>
    <mergeCell ref="C1281:C1284"/>
    <mergeCell ref="C1285:C1288"/>
    <mergeCell ref="B1285:B1288"/>
    <mergeCell ref="B1289:B1292"/>
    <mergeCell ref="B1293:B1296"/>
    <mergeCell ref="B1297:B1300"/>
    <mergeCell ref="B1302:B1305"/>
    <mergeCell ref="B1306:B1309"/>
    <mergeCell ref="B1310:B1313"/>
    <mergeCell ref="C1289:C1292"/>
    <mergeCell ref="C1293:C1296"/>
    <mergeCell ref="C1297:C1300"/>
    <mergeCell ref="C1302:C1305"/>
    <mergeCell ref="C1306:C1309"/>
    <mergeCell ref="C1310:C1313"/>
    <mergeCell ref="C1314:C1317"/>
    <mergeCell ref="B1314:B1317"/>
    <mergeCell ref="B1318:B1321"/>
    <mergeCell ref="B1322:B1325"/>
    <mergeCell ref="B1326:B1329"/>
    <mergeCell ref="B1330:B1333"/>
    <mergeCell ref="B1334:B1337"/>
    <mergeCell ref="B1338:B1341"/>
    <mergeCell ref="B1342:B1345"/>
    <mergeCell ref="B1346:B1349"/>
    <mergeCell ref="B1350:B1353"/>
    <mergeCell ref="B1354:B1357"/>
    <mergeCell ref="C1354:C1357"/>
    <mergeCell ref="B1358:B1361"/>
    <mergeCell ref="C1358:C1361"/>
    <mergeCell ref="B1460:B1463"/>
    <mergeCell ref="B1464:B1467"/>
    <mergeCell ref="B1468:B1471"/>
    <mergeCell ref="B1472:B1475"/>
    <mergeCell ref="C1472:C1475"/>
    <mergeCell ref="B1476:B1479"/>
    <mergeCell ref="C1476:C1479"/>
    <mergeCell ref="B1480:B1483"/>
    <mergeCell ref="C1480:C1483"/>
    <mergeCell ref="B1484:B1487"/>
    <mergeCell ref="C1484:C1487"/>
    <mergeCell ref="B1488:B1491"/>
    <mergeCell ref="C1488:C1491"/>
    <mergeCell ref="C1492:C1495"/>
    <mergeCell ref="B1362:B1365"/>
    <mergeCell ref="C1362:C1365"/>
    <mergeCell ref="B1367:B1370"/>
    <mergeCell ref="C1367:C1370"/>
    <mergeCell ref="B1371:B1374"/>
    <mergeCell ref="C1371:C1374"/>
    <mergeCell ref="C1375:C1378"/>
    <mergeCell ref="B1375:B1378"/>
    <mergeCell ref="B1379:B1382"/>
    <mergeCell ref="B1383:B1386"/>
    <mergeCell ref="B1387:B1390"/>
    <mergeCell ref="B1391:B1394"/>
    <mergeCell ref="B1395:B1398"/>
    <mergeCell ref="B1399:B1402"/>
    <mergeCell ref="C1379:C1382"/>
    <mergeCell ref="C1383:C1386"/>
    <mergeCell ref="C1387:C1390"/>
    <mergeCell ref="C1391:C1394"/>
    <mergeCell ref="C1395:C1398"/>
    <mergeCell ref="C1399:C1402"/>
    <mergeCell ref="C1403:C1406"/>
    <mergeCell ref="B1403:B1406"/>
    <mergeCell ref="B1407:B1410"/>
    <mergeCell ref="B1411:B1414"/>
    <mergeCell ref="B1415:B1418"/>
    <mergeCell ref="B1419:B1422"/>
    <mergeCell ref="B1423:B1426"/>
    <mergeCell ref="B1427:B1430"/>
    <mergeCell ref="C1407:C1410"/>
    <mergeCell ref="C1411:C1414"/>
    <mergeCell ref="C1415:C1418"/>
    <mergeCell ref="C1419:C1422"/>
    <mergeCell ref="C1423:C1426"/>
    <mergeCell ref="C1427:C1430"/>
    <mergeCell ref="C1432:C1435"/>
    <mergeCell ref="B1432:B1435"/>
    <mergeCell ref="B1436:B1439"/>
    <mergeCell ref="B1440:B1443"/>
    <mergeCell ref="B1444:B1447"/>
    <mergeCell ref="B1448:B1451"/>
    <mergeCell ref="B1452:B1455"/>
    <mergeCell ref="B1456:B1459"/>
    <mergeCell ref="B1492:B1495"/>
    <mergeCell ref="B1497:B1500"/>
    <mergeCell ref="C1497:C1500"/>
    <mergeCell ref="B1501:B1504"/>
    <mergeCell ref="C1501:C1504"/>
    <mergeCell ref="B1505:B1508"/>
    <mergeCell ref="C1505:C1508"/>
    <mergeCell ref="C1610:C1613"/>
    <mergeCell ref="C1614:C1617"/>
    <mergeCell ref="C1582:C1585"/>
    <mergeCell ref="C1586:C1589"/>
    <mergeCell ref="C1590:C1593"/>
    <mergeCell ref="C1594:C1597"/>
    <mergeCell ref="C1598:C1601"/>
    <mergeCell ref="C1602:C1605"/>
    <mergeCell ref="C1606:C1609"/>
    <mergeCell ref="B1509:B1512"/>
    <mergeCell ref="C1509:C1512"/>
    <mergeCell ref="B1513:B1516"/>
    <mergeCell ref="C1513:C1516"/>
    <mergeCell ref="B1517:B1520"/>
    <mergeCell ref="C1517:C1520"/>
    <mergeCell ref="C1521:C1524"/>
    <mergeCell ref="B1521:B1524"/>
    <mergeCell ref="B1525:B1528"/>
    <mergeCell ref="B1529:B1532"/>
    <mergeCell ref="B1533:B1536"/>
    <mergeCell ref="B1537:B1540"/>
    <mergeCell ref="B1541:B1544"/>
    <mergeCell ref="B1545:B1548"/>
    <mergeCell ref="C1525:C1528"/>
    <mergeCell ref="C1529:C1532"/>
    <mergeCell ref="C1533:C1536"/>
    <mergeCell ref="C1537:C1540"/>
    <mergeCell ref="C1541:C1544"/>
    <mergeCell ref="C1545:C1548"/>
    <mergeCell ref="C1549:C1552"/>
    <mergeCell ref="B1549:B1552"/>
    <mergeCell ref="B1553:B1556"/>
    <mergeCell ref="B1557:B1560"/>
    <mergeCell ref="B1562:B1565"/>
    <mergeCell ref="B1566:B1569"/>
    <mergeCell ref="B1570:B1573"/>
    <mergeCell ref="B1574:B1577"/>
    <mergeCell ref="C1553:C1556"/>
    <mergeCell ref="C1557:C1560"/>
    <mergeCell ref="C1562:C1565"/>
    <mergeCell ref="C1566:C1569"/>
    <mergeCell ref="C1570:C1573"/>
    <mergeCell ref="C1574:C1577"/>
    <mergeCell ref="C1578:C1581"/>
    <mergeCell ref="B1578:B1581"/>
    <mergeCell ref="B1582:B1585"/>
    <mergeCell ref="B1586:B1589"/>
    <mergeCell ref="B1590:B1593"/>
    <mergeCell ref="B1594:B1597"/>
    <mergeCell ref="B1598:B1601"/>
    <mergeCell ref="B1602:B1605"/>
    <mergeCell ref="B1606:B1609"/>
    <mergeCell ref="B1610:B1613"/>
    <mergeCell ref="B1614:B1617"/>
    <mergeCell ref="B1618:B1621"/>
    <mergeCell ref="C1618:C1621"/>
    <mergeCell ref="B1622:B1625"/>
    <mergeCell ref="C1622:C1625"/>
    <mergeCell ref="C1728:C1731"/>
    <mergeCell ref="C1732:C1735"/>
    <mergeCell ref="C1700:C1703"/>
    <mergeCell ref="C1704:C1707"/>
    <mergeCell ref="C1708:C1711"/>
    <mergeCell ref="C1712:C1715"/>
    <mergeCell ref="C1716:C1719"/>
    <mergeCell ref="C1720:C1723"/>
    <mergeCell ref="C1724:C1727"/>
    <mergeCell ref="B1627:B1630"/>
    <mergeCell ref="C1627:C1630"/>
    <mergeCell ref="B1631:B1634"/>
    <mergeCell ref="C1631:C1634"/>
    <mergeCell ref="B1635:B1638"/>
    <mergeCell ref="C1635:C1638"/>
    <mergeCell ref="C1639:C1642"/>
    <mergeCell ref="B1639:B1642"/>
    <mergeCell ref="B1643:B1646"/>
    <mergeCell ref="B1647:B1650"/>
    <mergeCell ref="B1651:B1654"/>
    <mergeCell ref="B1655:B1658"/>
    <mergeCell ref="B1659:B1662"/>
    <mergeCell ref="B1663:B1666"/>
    <mergeCell ref="C1643:C1646"/>
    <mergeCell ref="C1647:C1650"/>
    <mergeCell ref="C1651:C1654"/>
    <mergeCell ref="C1655:C1658"/>
    <mergeCell ref="C1659:C1662"/>
    <mergeCell ref="C1663:C1666"/>
    <mergeCell ref="C1667:C1670"/>
    <mergeCell ref="B1667:B1670"/>
    <mergeCell ref="B1671:B1674"/>
    <mergeCell ref="B1675:B1678"/>
    <mergeCell ref="B1679:B1682"/>
    <mergeCell ref="B1683:B1686"/>
    <mergeCell ref="B1687:B1690"/>
    <mergeCell ref="B1692:B1695"/>
    <mergeCell ref="C1671:C1674"/>
    <mergeCell ref="C1675:C1678"/>
    <mergeCell ref="C1679:C1682"/>
    <mergeCell ref="C1683:C1686"/>
    <mergeCell ref="C1687:C1690"/>
    <mergeCell ref="C1692:C1695"/>
    <mergeCell ref="C1696:C1699"/>
    <mergeCell ref="B1696:B1699"/>
    <mergeCell ref="B1700:B1703"/>
    <mergeCell ref="B1704:B1707"/>
    <mergeCell ref="B1708:B1711"/>
    <mergeCell ref="B1712:B1715"/>
    <mergeCell ref="B1716:B1719"/>
    <mergeCell ref="B1720:B1723"/>
    <mergeCell ref="B1744:B1747"/>
    <mergeCell ref="C1744:C1747"/>
    <mergeCell ref="B1748:B1751"/>
    <mergeCell ref="C1748:C1751"/>
    <mergeCell ref="B1752:B1755"/>
    <mergeCell ref="C1752:C1755"/>
    <mergeCell ref="B1724:B1727"/>
    <mergeCell ref="B1728:B1731"/>
    <mergeCell ref="B1732:B1735"/>
    <mergeCell ref="B1736:B1739"/>
    <mergeCell ref="C1736:C1739"/>
    <mergeCell ref="B1740:B1743"/>
    <mergeCell ref="C1740:C1743"/>
    <mergeCell ref="C757:C760"/>
    <mergeCell ref="C761:C764"/>
    <mergeCell ref="C729:C732"/>
    <mergeCell ref="C733:C736"/>
    <mergeCell ref="C737:C740"/>
    <mergeCell ref="C741:C744"/>
    <mergeCell ref="C745:C748"/>
    <mergeCell ref="C749:C752"/>
    <mergeCell ref="C753:C756"/>
    <mergeCell ref="B656:B659"/>
    <mergeCell ref="C656:C659"/>
    <mergeCell ref="B660:B663"/>
    <mergeCell ref="C660:C663"/>
    <mergeCell ref="B664:B667"/>
    <mergeCell ref="C664:C667"/>
    <mergeCell ref="C668:C671"/>
    <mergeCell ref="B668:B671"/>
    <mergeCell ref="B672:B675"/>
    <mergeCell ref="B676:B679"/>
    <mergeCell ref="B680:B683"/>
    <mergeCell ref="B684:B687"/>
    <mergeCell ref="B688:B691"/>
    <mergeCell ref="B692:B695"/>
    <mergeCell ref="C672:C675"/>
    <mergeCell ref="C676:C679"/>
    <mergeCell ref="C680:C683"/>
    <mergeCell ref="C684:C687"/>
    <mergeCell ref="C688:C691"/>
    <mergeCell ref="C692:C695"/>
    <mergeCell ref="C696:C699"/>
    <mergeCell ref="B696:B699"/>
    <mergeCell ref="B700:B703"/>
    <mergeCell ref="B704:B707"/>
    <mergeCell ref="B708:B711"/>
    <mergeCell ref="B712:B715"/>
    <mergeCell ref="B717:B720"/>
    <mergeCell ref="B721:B724"/>
    <mergeCell ref="C700:C703"/>
    <mergeCell ref="C704:C707"/>
    <mergeCell ref="C708:C711"/>
    <mergeCell ref="C712:C715"/>
    <mergeCell ref="C717:C720"/>
    <mergeCell ref="C721:C724"/>
    <mergeCell ref="C725:C728"/>
    <mergeCell ref="B725:B728"/>
    <mergeCell ref="B729:B732"/>
    <mergeCell ref="B733:B736"/>
    <mergeCell ref="B737:B740"/>
    <mergeCell ref="B741:B744"/>
    <mergeCell ref="B745:B748"/>
    <mergeCell ref="B749:B752"/>
    <mergeCell ref="B753:B756"/>
    <mergeCell ref="B757:B760"/>
    <mergeCell ref="B761:B764"/>
    <mergeCell ref="B765:B768"/>
    <mergeCell ref="C765:C768"/>
    <mergeCell ref="B769:B772"/>
    <mergeCell ref="C769:C772"/>
    <mergeCell ref="C875:C878"/>
    <mergeCell ref="C879:C882"/>
    <mergeCell ref="C847:C850"/>
    <mergeCell ref="C851:C854"/>
    <mergeCell ref="C855:C858"/>
    <mergeCell ref="C859:C862"/>
    <mergeCell ref="C863:C866"/>
    <mergeCell ref="C867:C870"/>
    <mergeCell ref="C871:C874"/>
    <mergeCell ref="B773:B776"/>
    <mergeCell ref="C773:C776"/>
    <mergeCell ref="B777:B780"/>
    <mergeCell ref="C777:C780"/>
    <mergeCell ref="B782:B785"/>
    <mergeCell ref="C782:C785"/>
    <mergeCell ref="C786:C789"/>
    <mergeCell ref="B786:B789"/>
    <mergeCell ref="B790:B793"/>
    <mergeCell ref="B794:B797"/>
    <mergeCell ref="B798:B801"/>
    <mergeCell ref="B802:B805"/>
    <mergeCell ref="B806:B809"/>
    <mergeCell ref="B810:B813"/>
    <mergeCell ref="C790:C793"/>
    <mergeCell ref="C794:C797"/>
    <mergeCell ref="C798:C801"/>
    <mergeCell ref="C802:C805"/>
    <mergeCell ref="C806:C809"/>
    <mergeCell ref="C810:C813"/>
    <mergeCell ref="C814:C817"/>
    <mergeCell ref="B814:B817"/>
    <mergeCell ref="B818:B821"/>
    <mergeCell ref="B822:B825"/>
    <mergeCell ref="B826:B829"/>
    <mergeCell ref="B830:B833"/>
    <mergeCell ref="B834:B837"/>
    <mergeCell ref="B838:B841"/>
    <mergeCell ref="C818:C821"/>
    <mergeCell ref="C822:C825"/>
    <mergeCell ref="C826:C829"/>
    <mergeCell ref="C830:C833"/>
    <mergeCell ref="C834:C837"/>
    <mergeCell ref="C838:C841"/>
    <mergeCell ref="C842:C845"/>
    <mergeCell ref="B842:B845"/>
    <mergeCell ref="B847:B850"/>
    <mergeCell ref="B851:B854"/>
    <mergeCell ref="B855:B858"/>
    <mergeCell ref="B859:B862"/>
    <mergeCell ref="B863:B866"/>
    <mergeCell ref="B867:B870"/>
    <mergeCell ref="B871:B874"/>
    <mergeCell ref="B875:B878"/>
    <mergeCell ref="B879:B882"/>
    <mergeCell ref="B883:B886"/>
    <mergeCell ref="C883:C886"/>
    <mergeCell ref="B887:B890"/>
    <mergeCell ref="C887:C890"/>
    <mergeCell ref="C993:C996"/>
    <mergeCell ref="C997:C1000"/>
    <mergeCell ref="C964:C967"/>
    <mergeCell ref="C968:C971"/>
    <mergeCell ref="C972:C975"/>
    <mergeCell ref="C977:C980"/>
    <mergeCell ref="C981:C984"/>
    <mergeCell ref="C985:C988"/>
    <mergeCell ref="C989:C992"/>
    <mergeCell ref="B891:B894"/>
    <mergeCell ref="C891:C894"/>
    <mergeCell ref="B895:B898"/>
    <mergeCell ref="C895:C898"/>
    <mergeCell ref="B899:B902"/>
    <mergeCell ref="C899:C902"/>
    <mergeCell ref="C903:C906"/>
    <mergeCell ref="B903:B906"/>
    <mergeCell ref="B907:B910"/>
    <mergeCell ref="B912:B915"/>
    <mergeCell ref="B916:B919"/>
    <mergeCell ref="B920:B923"/>
    <mergeCell ref="B924:B927"/>
    <mergeCell ref="B928:B931"/>
    <mergeCell ref="C907:C910"/>
    <mergeCell ref="C912:C915"/>
    <mergeCell ref="C916:C919"/>
    <mergeCell ref="C920:C923"/>
    <mergeCell ref="C924:C927"/>
    <mergeCell ref="C928:C931"/>
    <mergeCell ref="C932:C935"/>
    <mergeCell ref="B932:B935"/>
    <mergeCell ref="B936:B939"/>
    <mergeCell ref="B940:B943"/>
    <mergeCell ref="B944:B947"/>
    <mergeCell ref="B948:B951"/>
    <mergeCell ref="B952:B955"/>
    <mergeCell ref="B956:B959"/>
    <mergeCell ref="C936:C939"/>
    <mergeCell ref="C940:C943"/>
    <mergeCell ref="C944:C947"/>
    <mergeCell ref="C948:C951"/>
    <mergeCell ref="C952:C955"/>
    <mergeCell ref="C956:C959"/>
    <mergeCell ref="C960:C963"/>
    <mergeCell ref="B960:B963"/>
    <mergeCell ref="B964:B967"/>
    <mergeCell ref="B968:B971"/>
    <mergeCell ref="B972:B975"/>
    <mergeCell ref="B977:B980"/>
    <mergeCell ref="B981:B984"/>
    <mergeCell ref="B985:B988"/>
    <mergeCell ref="B989:B992"/>
    <mergeCell ref="B993:B996"/>
    <mergeCell ref="B997:B1000"/>
    <mergeCell ref="B1001:B1004"/>
    <mergeCell ref="C1001:C1004"/>
    <mergeCell ref="B1005:B1008"/>
    <mergeCell ref="C1005:C1008"/>
    <mergeCell ref="C1464:C1467"/>
    <mergeCell ref="C1468:C1471"/>
    <mergeCell ref="C1436:C1439"/>
    <mergeCell ref="C1440:C1443"/>
    <mergeCell ref="C1444:C1447"/>
    <mergeCell ref="C1448:C1451"/>
    <mergeCell ref="C1452:C1455"/>
    <mergeCell ref="C1456:C1459"/>
    <mergeCell ref="C1460:C1463"/>
    <mergeCell ref="D201:D202"/>
    <mergeCell ref="D203:D204"/>
    <mergeCell ref="B192:B195"/>
    <mergeCell ref="B197:B200"/>
    <mergeCell ref="C197:C200"/>
    <mergeCell ref="D197:D198"/>
    <mergeCell ref="D199:D200"/>
    <mergeCell ref="B201:B204"/>
    <mergeCell ref="C201:C204"/>
    <mergeCell ref="D290:D291"/>
    <mergeCell ref="D292:D293"/>
    <mergeCell ref="B282:B285"/>
    <mergeCell ref="B286:B289"/>
    <mergeCell ref="C286:C289"/>
    <mergeCell ref="D286:D287"/>
    <mergeCell ref="D288:D289"/>
    <mergeCell ref="B290:B293"/>
    <mergeCell ref="C290:C293"/>
    <mergeCell ref="B298:B301"/>
    <mergeCell ref="B302:B305"/>
    <mergeCell ref="C302:C305"/>
    <mergeCell ref="B294:B297"/>
    <mergeCell ref="C294:C297"/>
    <mergeCell ref="D294:D295"/>
    <mergeCell ref="D296:D297"/>
    <mergeCell ref="C298:C301"/>
    <mergeCell ref="D298:D299"/>
    <mergeCell ref="D300:D301"/>
    <mergeCell ref="D308:D309"/>
    <mergeCell ref="D310:D311"/>
    <mergeCell ref="D302:D303"/>
    <mergeCell ref="D304:D305"/>
    <mergeCell ref="B306:B309"/>
    <mergeCell ref="C306:C309"/>
    <mergeCell ref="D306:D307"/>
    <mergeCell ref="C310:C313"/>
    <mergeCell ref="D312:D313"/>
    <mergeCell ref="D318:D319"/>
    <mergeCell ref="D320:D321"/>
    <mergeCell ref="B310:B313"/>
    <mergeCell ref="B314:B317"/>
    <mergeCell ref="C314:C317"/>
    <mergeCell ref="D314:D315"/>
    <mergeCell ref="D316:D317"/>
    <mergeCell ref="B318:B321"/>
    <mergeCell ref="C318:C321"/>
    <mergeCell ref="B327:B330"/>
    <mergeCell ref="B331:B334"/>
    <mergeCell ref="C331:C334"/>
    <mergeCell ref="B322:B325"/>
    <mergeCell ref="C322:C325"/>
    <mergeCell ref="D322:D323"/>
    <mergeCell ref="D324:D325"/>
    <mergeCell ref="C327:C330"/>
    <mergeCell ref="D327:D328"/>
    <mergeCell ref="D329:D330"/>
    <mergeCell ref="D337:D338"/>
    <mergeCell ref="D339:D340"/>
    <mergeCell ref="D331:D332"/>
    <mergeCell ref="D333:D334"/>
    <mergeCell ref="B335:B338"/>
    <mergeCell ref="C335:C338"/>
    <mergeCell ref="D335:D336"/>
    <mergeCell ref="C339:C342"/>
    <mergeCell ref="D341:D342"/>
    <mergeCell ref="D347:D348"/>
    <mergeCell ref="D349:D350"/>
    <mergeCell ref="B339:B342"/>
    <mergeCell ref="B343:B346"/>
    <mergeCell ref="C343:C346"/>
    <mergeCell ref="D343:D344"/>
    <mergeCell ref="D345:D346"/>
    <mergeCell ref="B347:B350"/>
    <mergeCell ref="C347:C350"/>
    <mergeCell ref="B355:B358"/>
    <mergeCell ref="B359:B362"/>
    <mergeCell ref="C359:C362"/>
    <mergeCell ref="B351:B354"/>
    <mergeCell ref="C351:C354"/>
    <mergeCell ref="D351:D352"/>
    <mergeCell ref="D353:D354"/>
    <mergeCell ref="C355:C358"/>
    <mergeCell ref="D355:D356"/>
    <mergeCell ref="D357:D358"/>
    <mergeCell ref="D365:D366"/>
    <mergeCell ref="D367:D368"/>
    <mergeCell ref="D359:D360"/>
    <mergeCell ref="D361:D362"/>
    <mergeCell ref="B363:B366"/>
    <mergeCell ref="C363:C366"/>
    <mergeCell ref="D363:D364"/>
    <mergeCell ref="C367:C370"/>
    <mergeCell ref="D369:D370"/>
    <mergeCell ref="D375:D376"/>
    <mergeCell ref="D377:D378"/>
    <mergeCell ref="B367:B370"/>
    <mergeCell ref="B371:B374"/>
    <mergeCell ref="C371:C374"/>
    <mergeCell ref="D371:D372"/>
    <mergeCell ref="D373:D374"/>
    <mergeCell ref="B375:B378"/>
    <mergeCell ref="C375:C378"/>
    <mergeCell ref="B383:B386"/>
    <mergeCell ref="B387:B390"/>
    <mergeCell ref="C387:C390"/>
    <mergeCell ref="B379:B382"/>
    <mergeCell ref="C379:C382"/>
    <mergeCell ref="D379:D380"/>
    <mergeCell ref="D381:D382"/>
    <mergeCell ref="C383:C386"/>
    <mergeCell ref="D383:D384"/>
    <mergeCell ref="D385:D386"/>
    <mergeCell ref="D394:D395"/>
    <mergeCell ref="D396:D397"/>
    <mergeCell ref="D387:D388"/>
    <mergeCell ref="D389:D390"/>
    <mergeCell ref="B392:B395"/>
    <mergeCell ref="C392:C395"/>
    <mergeCell ref="D392:D393"/>
    <mergeCell ref="C396:C399"/>
    <mergeCell ref="D398:D399"/>
    <mergeCell ref="D404:D405"/>
    <mergeCell ref="D406:D407"/>
    <mergeCell ref="B396:B399"/>
    <mergeCell ref="B400:B403"/>
    <mergeCell ref="C400:C403"/>
    <mergeCell ref="D400:D401"/>
    <mergeCell ref="D402:D403"/>
    <mergeCell ref="B404:B407"/>
    <mergeCell ref="C404:C407"/>
    <mergeCell ref="D280:D281"/>
    <mergeCell ref="D282:D283"/>
    <mergeCell ref="D270:D271"/>
    <mergeCell ref="D272:D273"/>
    <mergeCell ref="B278:B281"/>
    <mergeCell ref="C278:C281"/>
    <mergeCell ref="D278:D279"/>
    <mergeCell ref="C282:C285"/>
    <mergeCell ref="D284:D285"/>
    <mergeCell ref="C26:C29"/>
    <mergeCell ref="D28:D29"/>
    <mergeCell ref="B14:B17"/>
    <mergeCell ref="C14:C17"/>
    <mergeCell ref="B18:B21"/>
    <mergeCell ref="C18:C21"/>
    <mergeCell ref="B22:B25"/>
    <mergeCell ref="C22:C25"/>
    <mergeCell ref="B26:B29"/>
    <mergeCell ref="B30:B33"/>
    <mergeCell ref="C30:C33"/>
    <mergeCell ref="D30:D31"/>
    <mergeCell ref="D32:D33"/>
    <mergeCell ref="C34:C37"/>
    <mergeCell ref="D34:D35"/>
    <mergeCell ref="D36:D37"/>
    <mergeCell ref="B34:B37"/>
    <mergeCell ref="B38:B41"/>
    <mergeCell ref="C38:C41"/>
    <mergeCell ref="B42:B45"/>
    <mergeCell ref="C42:C45"/>
    <mergeCell ref="B46:B49"/>
    <mergeCell ref="C46:C49"/>
    <mergeCell ref="B50:B53"/>
    <mergeCell ref="C50:C53"/>
    <mergeCell ref="B54:B57"/>
    <mergeCell ref="C54:C57"/>
    <mergeCell ref="B58:B61"/>
    <mergeCell ref="C58:C61"/>
    <mergeCell ref="C62:C65"/>
    <mergeCell ref="B62:B65"/>
    <mergeCell ref="B67:B70"/>
    <mergeCell ref="C67:C70"/>
    <mergeCell ref="B71:B74"/>
    <mergeCell ref="C71:C74"/>
    <mergeCell ref="B75:B78"/>
    <mergeCell ref="C75:C78"/>
    <mergeCell ref="D473:D474"/>
    <mergeCell ref="D475:D476"/>
    <mergeCell ref="B412:B415"/>
    <mergeCell ref="B416:B419"/>
    <mergeCell ref="C416:C419"/>
    <mergeCell ref="B408:B411"/>
    <mergeCell ref="C408:C411"/>
    <mergeCell ref="D408:D409"/>
    <mergeCell ref="D410:D411"/>
    <mergeCell ref="C412:C415"/>
    <mergeCell ref="D412:D413"/>
    <mergeCell ref="D414:D415"/>
    <mergeCell ref="D422:D423"/>
    <mergeCell ref="D424:D425"/>
    <mergeCell ref="D416:D417"/>
    <mergeCell ref="D418:D419"/>
    <mergeCell ref="B420:B423"/>
    <mergeCell ref="C420:C423"/>
    <mergeCell ref="D420:D421"/>
    <mergeCell ref="C424:C427"/>
    <mergeCell ref="D426:D427"/>
    <mergeCell ref="D432:D433"/>
    <mergeCell ref="D434:D435"/>
    <mergeCell ref="B424:B427"/>
    <mergeCell ref="B428:B431"/>
    <mergeCell ref="C428:C431"/>
    <mergeCell ref="D428:D429"/>
    <mergeCell ref="D430:D431"/>
    <mergeCell ref="B432:B435"/>
    <mergeCell ref="C432:C435"/>
    <mergeCell ref="B440:B443"/>
    <mergeCell ref="B444:B447"/>
    <mergeCell ref="C444:C447"/>
    <mergeCell ref="B436:B439"/>
    <mergeCell ref="C436:C439"/>
    <mergeCell ref="D436:D437"/>
    <mergeCell ref="D438:D439"/>
    <mergeCell ref="C440:C443"/>
    <mergeCell ref="D440:D441"/>
    <mergeCell ref="D442:D443"/>
    <mergeCell ref="D450:D451"/>
    <mergeCell ref="D452:D453"/>
    <mergeCell ref="D444:D445"/>
    <mergeCell ref="D446:D447"/>
    <mergeCell ref="B448:B451"/>
    <mergeCell ref="C448:C451"/>
    <mergeCell ref="D448:D449"/>
    <mergeCell ref="C452:C455"/>
    <mergeCell ref="D454:D455"/>
    <mergeCell ref="D461:D462"/>
    <mergeCell ref="D463:D464"/>
    <mergeCell ref="B452:B455"/>
    <mergeCell ref="B457:B460"/>
    <mergeCell ref="C457:C460"/>
    <mergeCell ref="D457:D458"/>
    <mergeCell ref="D459:D460"/>
    <mergeCell ref="B461:B464"/>
    <mergeCell ref="C461:C464"/>
    <mergeCell ref="D517:D518"/>
    <mergeCell ref="D519:D520"/>
    <mergeCell ref="D503:D504"/>
    <mergeCell ref="D505:D506"/>
    <mergeCell ref="D507:D508"/>
    <mergeCell ref="D509:D510"/>
    <mergeCell ref="D511:D512"/>
    <mergeCell ref="D513:D514"/>
    <mergeCell ref="D515:D516"/>
    <mergeCell ref="D528:D529"/>
    <mergeCell ref="D530:D531"/>
    <mergeCell ref="C517:C520"/>
    <mergeCell ref="C522:C525"/>
    <mergeCell ref="D522:D523"/>
    <mergeCell ref="D524:D525"/>
    <mergeCell ref="C526:C529"/>
    <mergeCell ref="D526:D527"/>
    <mergeCell ref="C530:C533"/>
    <mergeCell ref="D532:D533"/>
    <mergeCell ref="B501:B504"/>
    <mergeCell ref="C501:C504"/>
    <mergeCell ref="B505:B508"/>
    <mergeCell ref="C505:C508"/>
    <mergeCell ref="B509:B512"/>
    <mergeCell ref="C509:C512"/>
    <mergeCell ref="C513:C516"/>
    <mergeCell ref="B513:B516"/>
    <mergeCell ref="B517:B520"/>
    <mergeCell ref="B522:B525"/>
    <mergeCell ref="B526:B529"/>
    <mergeCell ref="B530:B533"/>
    <mergeCell ref="B534:B537"/>
    <mergeCell ref="C534:C537"/>
    <mergeCell ref="B465:B468"/>
    <mergeCell ref="C465:C468"/>
    <mergeCell ref="D465:D466"/>
    <mergeCell ref="D467:D468"/>
    <mergeCell ref="C469:C472"/>
    <mergeCell ref="D469:D470"/>
    <mergeCell ref="D471:D472"/>
    <mergeCell ref="B469:B472"/>
    <mergeCell ref="B473:B476"/>
    <mergeCell ref="C473:C476"/>
    <mergeCell ref="B477:B480"/>
    <mergeCell ref="C477:C480"/>
    <mergeCell ref="D477:D478"/>
    <mergeCell ref="D479:D480"/>
    <mergeCell ref="B481:B484"/>
    <mergeCell ref="C481:C484"/>
    <mergeCell ref="D481:D482"/>
    <mergeCell ref="D483:D484"/>
    <mergeCell ref="C485:C488"/>
    <mergeCell ref="D485:D486"/>
    <mergeCell ref="D487:D488"/>
    <mergeCell ref="B485:B488"/>
    <mergeCell ref="B489:B492"/>
    <mergeCell ref="C489:C492"/>
    <mergeCell ref="B493:B496"/>
    <mergeCell ref="C493:C496"/>
    <mergeCell ref="B497:B500"/>
    <mergeCell ref="C497:C500"/>
    <mergeCell ref="D489:D490"/>
    <mergeCell ref="D491:D492"/>
    <mergeCell ref="D493:D494"/>
    <mergeCell ref="D495:D496"/>
    <mergeCell ref="D497:D498"/>
    <mergeCell ref="D499:D500"/>
    <mergeCell ref="D501:D502"/>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C639:C642"/>
    <mergeCell ref="C643:C646"/>
    <mergeCell ref="C611:C614"/>
    <mergeCell ref="C615:C618"/>
    <mergeCell ref="C619:C622"/>
    <mergeCell ref="C623:C626"/>
    <mergeCell ref="C627:C630"/>
    <mergeCell ref="C631:C634"/>
    <mergeCell ref="C635:C638"/>
    <mergeCell ref="B538:B541"/>
    <mergeCell ref="C538:C541"/>
    <mergeCell ref="B542:B545"/>
    <mergeCell ref="C542:C545"/>
    <mergeCell ref="B546:B549"/>
    <mergeCell ref="C546:C549"/>
    <mergeCell ref="C550:C553"/>
    <mergeCell ref="B550:B553"/>
    <mergeCell ref="B554:B557"/>
    <mergeCell ref="B558:B561"/>
    <mergeCell ref="B562:B565"/>
    <mergeCell ref="B566:B569"/>
    <mergeCell ref="B570:B573"/>
    <mergeCell ref="B574:B577"/>
    <mergeCell ref="C554:C557"/>
    <mergeCell ref="C558:C561"/>
    <mergeCell ref="C562:C565"/>
    <mergeCell ref="C566:C569"/>
    <mergeCell ref="C570:C573"/>
    <mergeCell ref="C574:C577"/>
    <mergeCell ref="C578:C581"/>
    <mergeCell ref="B578:B581"/>
    <mergeCell ref="B582:B585"/>
    <mergeCell ref="B587:B590"/>
    <mergeCell ref="B591:B594"/>
    <mergeCell ref="B595:B598"/>
    <mergeCell ref="B599:B602"/>
    <mergeCell ref="B603:B606"/>
    <mergeCell ref="C582:C585"/>
    <mergeCell ref="C587:C590"/>
    <mergeCell ref="C591:C594"/>
    <mergeCell ref="C595:C598"/>
    <mergeCell ref="C599:C602"/>
    <mergeCell ref="C603:C606"/>
    <mergeCell ref="C607:C610"/>
    <mergeCell ref="B607:B610"/>
    <mergeCell ref="B611:B614"/>
    <mergeCell ref="B615:B618"/>
    <mergeCell ref="B619:B622"/>
    <mergeCell ref="B623:B626"/>
    <mergeCell ref="B627:B630"/>
    <mergeCell ref="B631:B634"/>
    <mergeCell ref="B635:B638"/>
    <mergeCell ref="B639:B642"/>
    <mergeCell ref="B643:B646"/>
    <mergeCell ref="B647:B650"/>
    <mergeCell ref="C647:C650"/>
    <mergeCell ref="B652:B655"/>
    <mergeCell ref="C652:C655"/>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7:D588"/>
    <mergeCell ref="D589:D590"/>
    <mergeCell ref="D591:D592"/>
    <mergeCell ref="D593:D594"/>
    <mergeCell ref="D595:D596"/>
    <mergeCell ref="D597:D598"/>
    <mergeCell ref="D599:D600"/>
    <mergeCell ref="D601:D602"/>
    <mergeCell ref="D603:D604"/>
    <mergeCell ref="D605:D606"/>
    <mergeCell ref="D607:D608"/>
    <mergeCell ref="D609:D610"/>
    <mergeCell ref="D611:D612"/>
    <mergeCell ref="D613:D614"/>
    <mergeCell ref="D615:D616"/>
    <mergeCell ref="D617:D618"/>
    <mergeCell ref="D619:D620"/>
    <mergeCell ref="D621:D622"/>
    <mergeCell ref="D623:D624"/>
    <mergeCell ref="D625:D626"/>
    <mergeCell ref="D627:D628"/>
    <mergeCell ref="D629:D630"/>
    <mergeCell ref="D631:D632"/>
    <mergeCell ref="D633:D634"/>
    <mergeCell ref="D635:D636"/>
    <mergeCell ref="D637:D638"/>
    <mergeCell ref="D639:D640"/>
    <mergeCell ref="D641:D642"/>
    <mergeCell ref="D643:D644"/>
    <mergeCell ref="D645:D646"/>
    <mergeCell ref="D647:D648"/>
    <mergeCell ref="D649:D650"/>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7:D718"/>
    <mergeCell ref="D719:D720"/>
    <mergeCell ref="D721:D722"/>
    <mergeCell ref="D723:D724"/>
    <mergeCell ref="D725:D726"/>
    <mergeCell ref="D727:D728"/>
    <mergeCell ref="D729:D730"/>
    <mergeCell ref="D731:D732"/>
    <mergeCell ref="D733:D734"/>
    <mergeCell ref="D735:D736"/>
    <mergeCell ref="D737:D738"/>
    <mergeCell ref="D739:D740"/>
    <mergeCell ref="D741:D742"/>
    <mergeCell ref="D743:D744"/>
    <mergeCell ref="D745:D746"/>
    <mergeCell ref="D747:D748"/>
    <mergeCell ref="D749:D750"/>
    <mergeCell ref="D751:D752"/>
    <mergeCell ref="D753:D754"/>
    <mergeCell ref="D755:D756"/>
    <mergeCell ref="D757:D758"/>
    <mergeCell ref="D759:D760"/>
    <mergeCell ref="C1111:C1114"/>
    <mergeCell ref="C1115:C1118"/>
    <mergeCell ref="C1082:C1085"/>
    <mergeCell ref="C1086:C1089"/>
    <mergeCell ref="C1090:C1093"/>
    <mergeCell ref="C1094:C1097"/>
    <mergeCell ref="C1098:C1101"/>
    <mergeCell ref="C1102:C1105"/>
    <mergeCell ref="C1107:C1110"/>
    <mergeCell ref="B1009:B1012"/>
    <mergeCell ref="C1009:C1012"/>
    <mergeCell ref="B1013:B1016"/>
    <mergeCell ref="C1013:C1016"/>
    <mergeCell ref="B1017:B1020"/>
    <mergeCell ref="C1017:C1020"/>
    <mergeCell ref="C1021:C1024"/>
    <mergeCell ref="B1021:B1024"/>
    <mergeCell ref="B1025:B1028"/>
    <mergeCell ref="B1029:B1032"/>
    <mergeCell ref="B1033:B1036"/>
    <mergeCell ref="B1037:B1040"/>
    <mergeCell ref="B1042:B1045"/>
    <mergeCell ref="B1046:B1049"/>
    <mergeCell ref="C1025:C1028"/>
    <mergeCell ref="C1029:C1032"/>
    <mergeCell ref="C1033:C1036"/>
    <mergeCell ref="C1037:C1040"/>
    <mergeCell ref="C1042:C1045"/>
    <mergeCell ref="C1046:C1049"/>
    <mergeCell ref="C1050:C1053"/>
    <mergeCell ref="B1050:B1053"/>
    <mergeCell ref="B1054:B1057"/>
    <mergeCell ref="B1058:B1061"/>
    <mergeCell ref="B1062:B1065"/>
    <mergeCell ref="B1066:B1069"/>
    <mergeCell ref="B1070:B1073"/>
    <mergeCell ref="B1074:B1077"/>
    <mergeCell ref="C1054:C1057"/>
    <mergeCell ref="C1058:C1061"/>
    <mergeCell ref="C1062:C1065"/>
    <mergeCell ref="C1066:C1069"/>
    <mergeCell ref="C1070:C1073"/>
    <mergeCell ref="C1074:C1077"/>
    <mergeCell ref="C1078:C1081"/>
    <mergeCell ref="B1078:B1081"/>
    <mergeCell ref="B1082:B1085"/>
    <mergeCell ref="B1086:B1089"/>
    <mergeCell ref="B1090:B1093"/>
    <mergeCell ref="B1094:B1097"/>
    <mergeCell ref="B1098:B1101"/>
    <mergeCell ref="B1102:B1105"/>
    <mergeCell ref="B1107:B1110"/>
    <mergeCell ref="B1111:B1114"/>
    <mergeCell ref="B1115:B1118"/>
    <mergeCell ref="B1119:B1122"/>
    <mergeCell ref="C1119:C1122"/>
    <mergeCell ref="B1123:B1126"/>
    <mergeCell ref="C1123:C1126"/>
    <mergeCell ref="D1458:D1459"/>
    <mergeCell ref="D1460:D1461"/>
    <mergeCell ref="D1462:D1463"/>
    <mergeCell ref="D1464:D1465"/>
    <mergeCell ref="D1466:D1467"/>
    <mergeCell ref="D1468:D1469"/>
    <mergeCell ref="D1470:D1471"/>
    <mergeCell ref="D1472:D1473"/>
    <mergeCell ref="D1474:D1475"/>
    <mergeCell ref="D1476:D1477"/>
    <mergeCell ref="D1478:D1479"/>
    <mergeCell ref="D1480:D1481"/>
    <mergeCell ref="D1482:D1483"/>
    <mergeCell ref="D1484:D1485"/>
    <mergeCell ref="D1486:D1487"/>
    <mergeCell ref="D1488:D1489"/>
    <mergeCell ref="D1490:D1491"/>
    <mergeCell ref="D1492:D1493"/>
    <mergeCell ref="D1494:D1495"/>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657:D1658"/>
    <mergeCell ref="D1659:D1660"/>
    <mergeCell ref="D1661:D1662"/>
    <mergeCell ref="D1663:D1664"/>
    <mergeCell ref="D1665:D1666"/>
    <mergeCell ref="D1667:D1668"/>
    <mergeCell ref="D1669:D1670"/>
    <mergeCell ref="D1671:D1672"/>
    <mergeCell ref="D1673:D1674"/>
    <mergeCell ref="D1675:D1676"/>
    <mergeCell ref="D1677:D1678"/>
    <mergeCell ref="D1679:D1680"/>
    <mergeCell ref="D1681:D1682"/>
    <mergeCell ref="D1683:D1684"/>
    <mergeCell ref="D1685:D1686"/>
    <mergeCell ref="D1687:D1688"/>
    <mergeCell ref="D1689:D1690"/>
    <mergeCell ref="D1692:D1693"/>
    <mergeCell ref="D1694:D1695"/>
    <mergeCell ref="D1696:D1697"/>
    <mergeCell ref="D1698:D1699"/>
    <mergeCell ref="D1700:D1701"/>
    <mergeCell ref="D1702:D1703"/>
    <mergeCell ref="D1704:D1705"/>
    <mergeCell ref="D1706:D1707"/>
    <mergeCell ref="D1708:D1709"/>
    <mergeCell ref="D1710:D1711"/>
    <mergeCell ref="D1712:D1713"/>
    <mergeCell ref="D1714:D1715"/>
    <mergeCell ref="D1716:D1717"/>
    <mergeCell ref="D1718:D1719"/>
    <mergeCell ref="D1720:D1721"/>
    <mergeCell ref="D1722:D1723"/>
    <mergeCell ref="D1724:D1725"/>
    <mergeCell ref="D1726:D1727"/>
    <mergeCell ref="D1742:D1743"/>
    <mergeCell ref="D1744:D1745"/>
    <mergeCell ref="D1746:D1747"/>
    <mergeCell ref="D1748:D1749"/>
    <mergeCell ref="D1750:D1751"/>
    <mergeCell ref="D1752:D1753"/>
    <mergeCell ref="D1754:D1755"/>
    <mergeCell ref="D1728:D1729"/>
    <mergeCell ref="D1730:D1731"/>
    <mergeCell ref="D1732:D1733"/>
    <mergeCell ref="D1734:D1735"/>
    <mergeCell ref="D1736:D1737"/>
    <mergeCell ref="D1738:D1739"/>
    <mergeCell ref="D1740:D1741"/>
    <mergeCell ref="D1557:D1558"/>
    <mergeCell ref="D1559:D1560"/>
    <mergeCell ref="D1562:D1563"/>
    <mergeCell ref="D1564:D1565"/>
    <mergeCell ref="D1566:D1567"/>
    <mergeCell ref="D1568:D1569"/>
    <mergeCell ref="D1570:D1571"/>
    <mergeCell ref="D1572:D1573"/>
    <mergeCell ref="D1574:D1575"/>
    <mergeCell ref="D1576:D1577"/>
    <mergeCell ref="D1578:D1579"/>
    <mergeCell ref="D1580:D1581"/>
    <mergeCell ref="D1582:D1583"/>
    <mergeCell ref="D1584:D1585"/>
    <mergeCell ref="D1586:D1587"/>
    <mergeCell ref="D1588:D1589"/>
    <mergeCell ref="D1590:D1591"/>
    <mergeCell ref="D1592:D1593"/>
    <mergeCell ref="D1594:D1595"/>
    <mergeCell ref="D1596:D1597"/>
    <mergeCell ref="D1598:D1599"/>
    <mergeCell ref="D1600:D1601"/>
    <mergeCell ref="D1602:D1603"/>
    <mergeCell ref="D1604:D1605"/>
    <mergeCell ref="D1606:D1607"/>
    <mergeCell ref="D1608:D1609"/>
    <mergeCell ref="D1610:D1611"/>
    <mergeCell ref="D1612:D1613"/>
    <mergeCell ref="D1614:D1615"/>
    <mergeCell ref="D1616:D1617"/>
    <mergeCell ref="D1618:D1619"/>
    <mergeCell ref="D1620:D1621"/>
    <mergeCell ref="D1622:D1623"/>
    <mergeCell ref="D1624:D1625"/>
    <mergeCell ref="D1627:D1628"/>
    <mergeCell ref="D1629:D1630"/>
    <mergeCell ref="D1631:D1632"/>
    <mergeCell ref="D1633:D1634"/>
    <mergeCell ref="D1635:D1636"/>
    <mergeCell ref="D1637:D1638"/>
    <mergeCell ref="D1639:D1640"/>
    <mergeCell ref="D1641:D1642"/>
    <mergeCell ref="D1643:D1644"/>
    <mergeCell ref="D1645:D1646"/>
    <mergeCell ref="D1647:D1648"/>
    <mergeCell ref="D1649:D1650"/>
    <mergeCell ref="D1651:D1652"/>
    <mergeCell ref="D1653:D1654"/>
    <mergeCell ref="D1655:D1656"/>
    <mergeCell ref="D761:D762"/>
    <mergeCell ref="D763:D764"/>
    <mergeCell ref="D765:D766"/>
    <mergeCell ref="D767:D768"/>
    <mergeCell ref="D769:D770"/>
    <mergeCell ref="D771:D772"/>
    <mergeCell ref="D773:D774"/>
    <mergeCell ref="D775:D776"/>
    <mergeCell ref="D777:D778"/>
    <mergeCell ref="D779:D780"/>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7:D848"/>
    <mergeCell ref="D849:D850"/>
    <mergeCell ref="D851:D852"/>
    <mergeCell ref="D853:D854"/>
    <mergeCell ref="D855:D856"/>
    <mergeCell ref="D857:D858"/>
    <mergeCell ref="D859:D860"/>
    <mergeCell ref="D861:D862"/>
    <mergeCell ref="D863:D864"/>
    <mergeCell ref="D865:D866"/>
    <mergeCell ref="D867:D868"/>
    <mergeCell ref="D869:D870"/>
    <mergeCell ref="D871:D872"/>
    <mergeCell ref="D873:D874"/>
    <mergeCell ref="D875:D876"/>
    <mergeCell ref="D877:D878"/>
    <mergeCell ref="D879:D880"/>
    <mergeCell ref="D881:D882"/>
    <mergeCell ref="D883:D884"/>
    <mergeCell ref="D885:D886"/>
    <mergeCell ref="D887:D888"/>
    <mergeCell ref="D889:D890"/>
    <mergeCell ref="D891:D892"/>
    <mergeCell ref="D893:D894"/>
    <mergeCell ref="D895:D896"/>
    <mergeCell ref="D897:D898"/>
    <mergeCell ref="D899:D900"/>
    <mergeCell ref="D901:D902"/>
    <mergeCell ref="D903:D904"/>
    <mergeCell ref="D905:D906"/>
    <mergeCell ref="D907:D908"/>
    <mergeCell ref="D909:D910"/>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7:D978"/>
    <mergeCell ref="D979:D980"/>
    <mergeCell ref="D981:D982"/>
    <mergeCell ref="D983:D984"/>
    <mergeCell ref="D985:D986"/>
    <mergeCell ref="D987:D988"/>
    <mergeCell ref="D989:D990"/>
    <mergeCell ref="D991:D992"/>
    <mergeCell ref="D993:D994"/>
    <mergeCell ref="D995:D996"/>
    <mergeCell ref="D997:D998"/>
    <mergeCell ref="D999:D1000"/>
    <mergeCell ref="D1001:D1002"/>
    <mergeCell ref="D1003:D1004"/>
    <mergeCell ref="D1005:D1006"/>
    <mergeCell ref="D1007:D1008"/>
    <mergeCell ref="D1009:D1010"/>
    <mergeCell ref="D1011:D1012"/>
    <mergeCell ref="D1013:D1014"/>
    <mergeCell ref="D1015:D1016"/>
    <mergeCell ref="D1017:D1018"/>
    <mergeCell ref="D1019:D1020"/>
    <mergeCell ref="D1021:D1022"/>
    <mergeCell ref="D1023:D1024"/>
    <mergeCell ref="D1025:D1026"/>
    <mergeCell ref="D1027:D1028"/>
    <mergeCell ref="D1029:D1030"/>
    <mergeCell ref="D1031:D1032"/>
    <mergeCell ref="D1033:D1034"/>
    <mergeCell ref="D1035:D1036"/>
    <mergeCell ref="D1037:D1038"/>
    <mergeCell ref="D1039:D1040"/>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7:D1108"/>
    <mergeCell ref="D1109:D1110"/>
    <mergeCell ref="D1111:D1112"/>
    <mergeCell ref="D1113:D1114"/>
    <mergeCell ref="D1115:D1116"/>
    <mergeCell ref="D1117:D1118"/>
    <mergeCell ref="D1119:D1120"/>
    <mergeCell ref="D1121:D1122"/>
    <mergeCell ref="D1123:D1124"/>
    <mergeCell ref="D1125:D1126"/>
    <mergeCell ref="D1127:D1128"/>
    <mergeCell ref="D1129:D1130"/>
    <mergeCell ref="D1131:D1132"/>
    <mergeCell ref="D1133:D1134"/>
    <mergeCell ref="D1135:D1136"/>
    <mergeCell ref="D1137:D1138"/>
    <mergeCell ref="D1139:D1140"/>
    <mergeCell ref="D1141:D1142"/>
    <mergeCell ref="D1143:D1144"/>
    <mergeCell ref="D1145:D1146"/>
    <mergeCell ref="D1147:D1148"/>
    <mergeCell ref="D1149:D1150"/>
    <mergeCell ref="D1151:D1152"/>
    <mergeCell ref="D1153:D1154"/>
    <mergeCell ref="D1155:D1156"/>
    <mergeCell ref="D1157:D1158"/>
    <mergeCell ref="D1159:D1160"/>
    <mergeCell ref="D1161:D1162"/>
    <mergeCell ref="D1163:D1164"/>
    <mergeCell ref="D1165:D1166"/>
    <mergeCell ref="D1167:D1168"/>
    <mergeCell ref="D1169:D1170"/>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 ref="D1220:D1221"/>
    <mergeCell ref="D1222:D1223"/>
    <mergeCell ref="D1224:D1225"/>
    <mergeCell ref="D1226:D1227"/>
    <mergeCell ref="D1228:D1229"/>
    <mergeCell ref="D1230:D1231"/>
    <mergeCell ref="D1232:D1233"/>
    <mergeCell ref="D1234:D1235"/>
    <mergeCell ref="D1237:D1238"/>
    <mergeCell ref="D1239:D1240"/>
    <mergeCell ref="D1241:D1242"/>
    <mergeCell ref="D1243:D1244"/>
    <mergeCell ref="D1245:D1246"/>
    <mergeCell ref="D1247:D1248"/>
    <mergeCell ref="D1249:D1250"/>
    <mergeCell ref="D1251:D1252"/>
    <mergeCell ref="D1253:D1254"/>
    <mergeCell ref="D1255:D1256"/>
    <mergeCell ref="D1257:D1258"/>
    <mergeCell ref="D1259:D1260"/>
    <mergeCell ref="D1261:D1262"/>
    <mergeCell ref="D1263:D1264"/>
    <mergeCell ref="D1265:D1266"/>
    <mergeCell ref="D1267:D1268"/>
    <mergeCell ref="D1269:D1270"/>
    <mergeCell ref="D1271:D1272"/>
    <mergeCell ref="D1273:D1274"/>
    <mergeCell ref="D1275:D1276"/>
    <mergeCell ref="D1277:D1278"/>
    <mergeCell ref="D1279:D1280"/>
    <mergeCell ref="D1281:D1282"/>
    <mergeCell ref="D1283:D1284"/>
    <mergeCell ref="D1285:D1286"/>
    <mergeCell ref="D1287:D1288"/>
    <mergeCell ref="D1289:D1290"/>
    <mergeCell ref="D1291:D1292"/>
    <mergeCell ref="D1293:D1294"/>
    <mergeCell ref="D1295:D1296"/>
    <mergeCell ref="D1297:D1298"/>
    <mergeCell ref="D1299:D1300"/>
    <mergeCell ref="D1302:D1303"/>
    <mergeCell ref="D1304:D1305"/>
    <mergeCell ref="D1306:D1307"/>
    <mergeCell ref="D1308:D1309"/>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0:D1351"/>
    <mergeCell ref="D1352:D1353"/>
    <mergeCell ref="D1354:D1355"/>
    <mergeCell ref="D1356:D1357"/>
    <mergeCell ref="D1358:D1359"/>
    <mergeCell ref="D1360:D1361"/>
    <mergeCell ref="D1362:D1363"/>
    <mergeCell ref="D1364:D1365"/>
    <mergeCell ref="D1367:D1368"/>
    <mergeCell ref="D1369:D1370"/>
    <mergeCell ref="D1371:D1372"/>
    <mergeCell ref="D1373:D1374"/>
    <mergeCell ref="D1375:D1376"/>
    <mergeCell ref="D1377:D1378"/>
    <mergeCell ref="D1379:D1380"/>
    <mergeCell ref="D1381:D1382"/>
    <mergeCell ref="D1383:D1384"/>
    <mergeCell ref="D1385:D1386"/>
    <mergeCell ref="D1387:D1388"/>
    <mergeCell ref="D1389:D1390"/>
    <mergeCell ref="D1391:D1392"/>
    <mergeCell ref="D1393:D1394"/>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19:D1420"/>
    <mergeCell ref="D1421:D1422"/>
    <mergeCell ref="D1423:D1424"/>
    <mergeCell ref="D1425:D1426"/>
    <mergeCell ref="D1427:D1428"/>
    <mergeCell ref="D1429:D1430"/>
    <mergeCell ref="D1432:D1433"/>
    <mergeCell ref="D1434:D1435"/>
    <mergeCell ref="D1436:D1437"/>
    <mergeCell ref="D1438:D1439"/>
    <mergeCell ref="D1440:D1441"/>
    <mergeCell ref="D1442:D1443"/>
    <mergeCell ref="D1444:D1445"/>
    <mergeCell ref="D1446:D1447"/>
    <mergeCell ref="D1448:D1449"/>
    <mergeCell ref="D1450:D1451"/>
    <mergeCell ref="D1452:D1453"/>
    <mergeCell ref="D1454:D1455"/>
    <mergeCell ref="D1456:D1457"/>
    <mergeCell ref="I1694:I1695"/>
    <mergeCell ref="J1694:J1695"/>
    <mergeCell ref="H1689:H1690"/>
    <mergeCell ref="I1689:I1690"/>
    <mergeCell ref="J1689:J1690"/>
    <mergeCell ref="H1692:H1693"/>
    <mergeCell ref="I1692:I1693"/>
    <mergeCell ref="J1692:J1693"/>
    <mergeCell ref="H1694:H1695"/>
    <mergeCell ref="I1736:I1737"/>
    <mergeCell ref="J1736:J1737"/>
    <mergeCell ref="H1732:H1733"/>
    <mergeCell ref="I1732:I1733"/>
    <mergeCell ref="J1732:J1733"/>
    <mergeCell ref="H1734:H1735"/>
    <mergeCell ref="I1734:I1735"/>
    <mergeCell ref="J1734:J1735"/>
    <mergeCell ref="H1736:H1737"/>
    <mergeCell ref="I1742:I1743"/>
    <mergeCell ref="J1742:J1743"/>
    <mergeCell ref="H1738:H1739"/>
    <mergeCell ref="I1738:I1739"/>
    <mergeCell ref="J1738:J1739"/>
    <mergeCell ref="H1740:H1741"/>
    <mergeCell ref="I1740:I1741"/>
    <mergeCell ref="J1740:J1741"/>
    <mergeCell ref="H1742:H1743"/>
    <mergeCell ref="I1748:I1749"/>
    <mergeCell ref="J1748:J1749"/>
    <mergeCell ref="H1744:H1745"/>
    <mergeCell ref="I1744:I1745"/>
    <mergeCell ref="J1744:J1745"/>
    <mergeCell ref="H1746:H1747"/>
    <mergeCell ref="I1746:I1747"/>
    <mergeCell ref="J1746:J1747"/>
    <mergeCell ref="H1748:H1749"/>
    <mergeCell ref="I1314:I1315"/>
    <mergeCell ref="J1314:J1315"/>
    <mergeCell ref="H1310:H1311"/>
    <mergeCell ref="I1310:I1311"/>
    <mergeCell ref="J1310:J1311"/>
    <mergeCell ref="H1312:H1313"/>
    <mergeCell ref="I1312:I1313"/>
    <mergeCell ref="J1312:J1313"/>
    <mergeCell ref="H1314:H1315"/>
    <mergeCell ref="I1669:I1670"/>
    <mergeCell ref="J1669:J1670"/>
    <mergeCell ref="H1665:H1666"/>
    <mergeCell ref="I1665:I1666"/>
    <mergeCell ref="J1665:J1666"/>
    <mergeCell ref="H1667:H1668"/>
    <mergeCell ref="I1667:I1668"/>
    <mergeCell ref="J1667:J1668"/>
    <mergeCell ref="H1669:H1670"/>
    <mergeCell ref="I1675:I1676"/>
    <mergeCell ref="J1675:J1676"/>
    <mergeCell ref="H1671:H1672"/>
    <mergeCell ref="I1671:I1672"/>
    <mergeCell ref="J1671:J1672"/>
    <mergeCell ref="H1673:H1674"/>
    <mergeCell ref="I1673:I1674"/>
    <mergeCell ref="J1673:J1674"/>
    <mergeCell ref="H1675:H1676"/>
    <mergeCell ref="I1754:I1755"/>
    <mergeCell ref="J1754:J1755"/>
    <mergeCell ref="H1750:H1751"/>
    <mergeCell ref="I1750:I1751"/>
    <mergeCell ref="J1750:J1751"/>
    <mergeCell ref="H1752:H1753"/>
    <mergeCell ref="I1752:I1753"/>
    <mergeCell ref="J1752:J1753"/>
    <mergeCell ref="H1754:H1755"/>
    <mergeCell ref="I1687:I1688"/>
    <mergeCell ref="J1687:J1688"/>
    <mergeCell ref="H1683:H1684"/>
    <mergeCell ref="I1683:I1684"/>
    <mergeCell ref="J1683:J1684"/>
    <mergeCell ref="H1685:H1686"/>
    <mergeCell ref="I1685:I1686"/>
    <mergeCell ref="J1685:J1686"/>
    <mergeCell ref="H1687:H1688"/>
    <mergeCell ref="I1700:I1701"/>
    <mergeCell ref="J1700:J1701"/>
    <mergeCell ref="H1696:H1697"/>
    <mergeCell ref="I1696:I1697"/>
    <mergeCell ref="J1696:J1697"/>
    <mergeCell ref="H1698:H1699"/>
    <mergeCell ref="I1698:I1699"/>
    <mergeCell ref="J1698:J1699"/>
    <mergeCell ref="H1700:H1701"/>
    <mergeCell ref="I1706:I1707"/>
    <mergeCell ref="J1706:J1707"/>
    <mergeCell ref="H1702:H1703"/>
    <mergeCell ref="I1702:I1703"/>
    <mergeCell ref="J1702:J1703"/>
    <mergeCell ref="H1704:H1705"/>
    <mergeCell ref="I1704:I1705"/>
    <mergeCell ref="J1704:J1705"/>
    <mergeCell ref="H1706:H1707"/>
    <mergeCell ref="I1712:I1713"/>
    <mergeCell ref="J1712:J1713"/>
    <mergeCell ref="H1708:H1709"/>
    <mergeCell ref="I1708:I1709"/>
    <mergeCell ref="J1708:J1709"/>
    <mergeCell ref="H1710:H1711"/>
    <mergeCell ref="I1710:I1711"/>
    <mergeCell ref="J1710:J1711"/>
    <mergeCell ref="H1712:H1713"/>
    <mergeCell ref="I1718:I1719"/>
    <mergeCell ref="J1718:J1719"/>
    <mergeCell ref="H1714:H1715"/>
    <mergeCell ref="I1714:I1715"/>
    <mergeCell ref="J1714:J1715"/>
    <mergeCell ref="H1716:H1717"/>
    <mergeCell ref="I1716:I1717"/>
    <mergeCell ref="J1716:J1717"/>
    <mergeCell ref="H1718:H1719"/>
    <mergeCell ref="I1724:I1725"/>
    <mergeCell ref="J1724:J1725"/>
    <mergeCell ref="H1720:H1721"/>
    <mergeCell ref="I1720:I1721"/>
    <mergeCell ref="J1720:J1721"/>
    <mergeCell ref="H1722:H1723"/>
    <mergeCell ref="I1722:I1723"/>
    <mergeCell ref="J1722:J1723"/>
    <mergeCell ref="H1724:H1725"/>
    <mergeCell ref="I1730:I1731"/>
    <mergeCell ref="J1730:J1731"/>
    <mergeCell ref="H1726:H1727"/>
    <mergeCell ref="I1726:I1727"/>
    <mergeCell ref="J1726:J1727"/>
    <mergeCell ref="H1728:H1729"/>
    <mergeCell ref="I1728:I1729"/>
    <mergeCell ref="J1728:J1729"/>
    <mergeCell ref="H1730:H1731"/>
    <mergeCell ref="I660:I661"/>
    <mergeCell ref="J660:J661"/>
    <mergeCell ref="H656:H657"/>
    <mergeCell ref="I656:I657"/>
    <mergeCell ref="J656:J657"/>
    <mergeCell ref="H658:H659"/>
    <mergeCell ref="I658:I659"/>
    <mergeCell ref="J658:J659"/>
    <mergeCell ref="H660:H661"/>
    <mergeCell ref="I666:I667"/>
    <mergeCell ref="J666:J667"/>
    <mergeCell ref="H662:H663"/>
    <mergeCell ref="I662:I663"/>
    <mergeCell ref="J662:J663"/>
    <mergeCell ref="H664:H665"/>
    <mergeCell ref="I664:I665"/>
    <mergeCell ref="J664:J665"/>
    <mergeCell ref="H666:H667"/>
    <mergeCell ref="I672:I673"/>
    <mergeCell ref="J672:J673"/>
    <mergeCell ref="H668:H669"/>
    <mergeCell ref="I668:I669"/>
    <mergeCell ref="J668:J669"/>
    <mergeCell ref="H670:H671"/>
    <mergeCell ref="I670:I671"/>
    <mergeCell ref="J670:J671"/>
    <mergeCell ref="H672:H673"/>
    <mergeCell ref="I678:I679"/>
    <mergeCell ref="J678:J679"/>
    <mergeCell ref="H674:H675"/>
    <mergeCell ref="I674:I675"/>
    <mergeCell ref="J674:J675"/>
    <mergeCell ref="H676:H677"/>
    <mergeCell ref="I676:I677"/>
    <mergeCell ref="J676:J677"/>
    <mergeCell ref="H678:H679"/>
    <mergeCell ref="I684:I685"/>
    <mergeCell ref="J684:J685"/>
    <mergeCell ref="H680:H681"/>
    <mergeCell ref="I680:I681"/>
    <mergeCell ref="J680:J681"/>
    <mergeCell ref="H682:H683"/>
    <mergeCell ref="I682:I683"/>
    <mergeCell ref="J682:J683"/>
    <mergeCell ref="H684:H685"/>
    <mergeCell ref="I690:I691"/>
    <mergeCell ref="J690:J691"/>
    <mergeCell ref="H686:H687"/>
    <mergeCell ref="I686:I687"/>
    <mergeCell ref="J686:J687"/>
    <mergeCell ref="H688:H689"/>
    <mergeCell ref="I688:I689"/>
    <mergeCell ref="J688:J689"/>
    <mergeCell ref="H690:H691"/>
    <mergeCell ref="I696:I697"/>
    <mergeCell ref="J696:J697"/>
    <mergeCell ref="H692:H693"/>
    <mergeCell ref="I692:I693"/>
    <mergeCell ref="J692:J693"/>
    <mergeCell ref="H694:H695"/>
    <mergeCell ref="I694:I695"/>
    <mergeCell ref="J694:J695"/>
    <mergeCell ref="H696:H697"/>
    <mergeCell ref="I702:I703"/>
    <mergeCell ref="J702:J703"/>
    <mergeCell ref="H698:H699"/>
    <mergeCell ref="I698:I699"/>
    <mergeCell ref="J698:J699"/>
    <mergeCell ref="H700:H701"/>
    <mergeCell ref="I700:I701"/>
    <mergeCell ref="J700:J701"/>
    <mergeCell ref="H702:H703"/>
    <mergeCell ref="I708:I709"/>
    <mergeCell ref="J708:J709"/>
    <mergeCell ref="H704:H705"/>
    <mergeCell ref="I704:I705"/>
    <mergeCell ref="J704:J705"/>
    <mergeCell ref="H706:H707"/>
    <mergeCell ref="I706:I707"/>
    <mergeCell ref="J706:J707"/>
    <mergeCell ref="H708:H709"/>
    <mergeCell ref="I714:I715"/>
    <mergeCell ref="J714:J715"/>
    <mergeCell ref="H710:H711"/>
    <mergeCell ref="I710:I711"/>
    <mergeCell ref="J710:J711"/>
    <mergeCell ref="H712:H713"/>
    <mergeCell ref="I712:I713"/>
    <mergeCell ref="J712:J713"/>
    <mergeCell ref="H714:H715"/>
    <mergeCell ref="I721:I722"/>
    <mergeCell ref="J721:J722"/>
    <mergeCell ref="H717:H718"/>
    <mergeCell ref="I717:I718"/>
    <mergeCell ref="J717:J718"/>
    <mergeCell ref="H719:H720"/>
    <mergeCell ref="I719:I720"/>
    <mergeCell ref="J719:J720"/>
    <mergeCell ref="H721:H722"/>
    <mergeCell ref="I727:I728"/>
    <mergeCell ref="J727:J728"/>
    <mergeCell ref="H723:H724"/>
    <mergeCell ref="I723:I724"/>
    <mergeCell ref="J723:J724"/>
    <mergeCell ref="H725:H726"/>
    <mergeCell ref="I725:I726"/>
    <mergeCell ref="J725:J726"/>
    <mergeCell ref="H727:H728"/>
    <mergeCell ref="I733:I734"/>
    <mergeCell ref="J733:J734"/>
    <mergeCell ref="H729:H730"/>
    <mergeCell ref="I729:I730"/>
    <mergeCell ref="J729:J730"/>
    <mergeCell ref="H731:H732"/>
    <mergeCell ref="I731:I732"/>
    <mergeCell ref="J731:J732"/>
    <mergeCell ref="H733:H734"/>
    <mergeCell ref="I739:I740"/>
    <mergeCell ref="J739:J740"/>
    <mergeCell ref="H735:H736"/>
    <mergeCell ref="I735:I736"/>
    <mergeCell ref="J735:J736"/>
    <mergeCell ref="H737:H738"/>
    <mergeCell ref="I737:I738"/>
    <mergeCell ref="J737:J738"/>
    <mergeCell ref="H739:H740"/>
    <mergeCell ref="I654:I655"/>
    <mergeCell ref="J654:J655"/>
    <mergeCell ref="H649:H650"/>
    <mergeCell ref="I649:I650"/>
    <mergeCell ref="J649:J650"/>
    <mergeCell ref="H652:H653"/>
    <mergeCell ref="I652:I653"/>
    <mergeCell ref="J652:J653"/>
    <mergeCell ref="H654:H655"/>
    <mergeCell ref="I745:I746"/>
    <mergeCell ref="J745:J746"/>
    <mergeCell ref="H741:H742"/>
    <mergeCell ref="I741:I742"/>
    <mergeCell ref="J741:J742"/>
    <mergeCell ref="H743:H744"/>
    <mergeCell ref="I743:I744"/>
    <mergeCell ref="J743:J744"/>
    <mergeCell ref="H745:H746"/>
    <mergeCell ref="I751:I752"/>
    <mergeCell ref="J751:J752"/>
    <mergeCell ref="H747:H748"/>
    <mergeCell ref="I747:I748"/>
    <mergeCell ref="J747:J748"/>
    <mergeCell ref="H749:H750"/>
    <mergeCell ref="I749:I750"/>
    <mergeCell ref="J749:J750"/>
    <mergeCell ref="H751:H752"/>
    <mergeCell ref="I757:I758"/>
    <mergeCell ref="J757:J758"/>
    <mergeCell ref="H753:H754"/>
    <mergeCell ref="I753:I754"/>
    <mergeCell ref="J753:J754"/>
    <mergeCell ref="H755:H756"/>
    <mergeCell ref="I755:I756"/>
    <mergeCell ref="J755:J756"/>
    <mergeCell ref="H757:H758"/>
    <mergeCell ref="I763:I764"/>
    <mergeCell ref="J763:J764"/>
    <mergeCell ref="H759:H760"/>
    <mergeCell ref="I759:I760"/>
    <mergeCell ref="J759:J760"/>
    <mergeCell ref="H761:H762"/>
    <mergeCell ref="I761:I762"/>
    <mergeCell ref="J761:J762"/>
    <mergeCell ref="H763:H764"/>
    <mergeCell ref="I769:I770"/>
    <mergeCell ref="J769:J770"/>
    <mergeCell ref="H765:H766"/>
    <mergeCell ref="I765:I766"/>
    <mergeCell ref="J765:J766"/>
    <mergeCell ref="H767:H768"/>
    <mergeCell ref="I767:I768"/>
    <mergeCell ref="J767:J768"/>
    <mergeCell ref="H769:H770"/>
    <mergeCell ref="I775:I776"/>
    <mergeCell ref="J775:J776"/>
    <mergeCell ref="H771:H772"/>
    <mergeCell ref="I771:I772"/>
    <mergeCell ref="J771:J772"/>
    <mergeCell ref="H773:H774"/>
    <mergeCell ref="I773:I774"/>
    <mergeCell ref="J773:J774"/>
    <mergeCell ref="H775:H776"/>
    <mergeCell ref="I788:I789"/>
    <mergeCell ref="J788:J789"/>
    <mergeCell ref="H784:H785"/>
    <mergeCell ref="I784:I785"/>
    <mergeCell ref="J784:J785"/>
    <mergeCell ref="H786:H787"/>
    <mergeCell ref="I786:I787"/>
    <mergeCell ref="J786:J787"/>
    <mergeCell ref="H788:H789"/>
    <mergeCell ref="I794:I795"/>
    <mergeCell ref="J794:J795"/>
    <mergeCell ref="H790:H791"/>
    <mergeCell ref="I790:I791"/>
    <mergeCell ref="J790:J791"/>
    <mergeCell ref="H792:H793"/>
    <mergeCell ref="I792:I793"/>
    <mergeCell ref="J792:J793"/>
    <mergeCell ref="H794:H795"/>
    <mergeCell ref="I800:I801"/>
    <mergeCell ref="J800:J801"/>
    <mergeCell ref="H796:H797"/>
    <mergeCell ref="I796:I797"/>
    <mergeCell ref="J796:J797"/>
    <mergeCell ref="H798:H799"/>
    <mergeCell ref="I798:I799"/>
    <mergeCell ref="J798:J799"/>
    <mergeCell ref="H800:H801"/>
    <mergeCell ref="I806:I807"/>
    <mergeCell ref="J806:J807"/>
    <mergeCell ref="H802:H803"/>
    <mergeCell ref="I802:I803"/>
    <mergeCell ref="J802:J803"/>
    <mergeCell ref="H804:H805"/>
    <mergeCell ref="I804:I805"/>
    <mergeCell ref="J804:J805"/>
    <mergeCell ref="H806:H807"/>
    <mergeCell ref="I812:I813"/>
    <mergeCell ref="J812:J813"/>
    <mergeCell ref="H808:H809"/>
    <mergeCell ref="I808:I809"/>
    <mergeCell ref="J808:J809"/>
    <mergeCell ref="H810:H811"/>
    <mergeCell ref="I810:I811"/>
    <mergeCell ref="J810:J811"/>
    <mergeCell ref="H812:H813"/>
    <mergeCell ref="I818:I819"/>
    <mergeCell ref="J818:J819"/>
    <mergeCell ref="H814:H815"/>
    <mergeCell ref="I814:I815"/>
    <mergeCell ref="J814:J815"/>
    <mergeCell ref="H816:H817"/>
    <mergeCell ref="I816:I817"/>
    <mergeCell ref="J816:J817"/>
    <mergeCell ref="H818:H819"/>
    <mergeCell ref="I824:I825"/>
    <mergeCell ref="J824:J825"/>
    <mergeCell ref="H820:H821"/>
    <mergeCell ref="I820:I821"/>
    <mergeCell ref="J820:J821"/>
    <mergeCell ref="H822:H823"/>
    <mergeCell ref="I822:I823"/>
    <mergeCell ref="J822:J823"/>
    <mergeCell ref="H824:H825"/>
    <mergeCell ref="I782:I783"/>
    <mergeCell ref="J782:J783"/>
    <mergeCell ref="H777:H778"/>
    <mergeCell ref="I777:I778"/>
    <mergeCell ref="J777:J778"/>
    <mergeCell ref="H779:H780"/>
    <mergeCell ref="I779:I780"/>
    <mergeCell ref="J779:J780"/>
    <mergeCell ref="H782:H783"/>
    <mergeCell ref="I830:I831"/>
    <mergeCell ref="J830:J831"/>
    <mergeCell ref="H826:H827"/>
    <mergeCell ref="I826:I827"/>
    <mergeCell ref="J826:J827"/>
    <mergeCell ref="H828:H829"/>
    <mergeCell ref="I828:I829"/>
    <mergeCell ref="J828:J829"/>
    <mergeCell ref="H830:H831"/>
    <mergeCell ref="I836:I837"/>
    <mergeCell ref="J836:J837"/>
    <mergeCell ref="H832:H833"/>
    <mergeCell ref="I832:I833"/>
    <mergeCell ref="J832:J833"/>
    <mergeCell ref="H834:H835"/>
    <mergeCell ref="I834:I835"/>
    <mergeCell ref="J834:J835"/>
    <mergeCell ref="H836:H837"/>
    <mergeCell ref="I842:I843"/>
    <mergeCell ref="J842:J843"/>
    <mergeCell ref="H838:H839"/>
    <mergeCell ref="I838:I839"/>
    <mergeCell ref="J838:J839"/>
    <mergeCell ref="H840:H841"/>
    <mergeCell ref="I840:I841"/>
    <mergeCell ref="J840:J841"/>
    <mergeCell ref="H842:H843"/>
    <mergeCell ref="I855:I856"/>
    <mergeCell ref="J855:J856"/>
    <mergeCell ref="H851:H852"/>
    <mergeCell ref="I851:I852"/>
    <mergeCell ref="J851:J852"/>
    <mergeCell ref="H853:H854"/>
    <mergeCell ref="I853:I854"/>
    <mergeCell ref="J853:J854"/>
    <mergeCell ref="H855:H856"/>
    <mergeCell ref="I861:I862"/>
    <mergeCell ref="J861:J862"/>
    <mergeCell ref="H857:H858"/>
    <mergeCell ref="I857:I858"/>
    <mergeCell ref="J857:J858"/>
    <mergeCell ref="H859:H860"/>
    <mergeCell ref="I859:I860"/>
    <mergeCell ref="J859:J860"/>
    <mergeCell ref="H861:H862"/>
    <mergeCell ref="I867:I868"/>
    <mergeCell ref="J867:J868"/>
    <mergeCell ref="H863:H864"/>
    <mergeCell ref="I863:I864"/>
    <mergeCell ref="J863:J864"/>
    <mergeCell ref="H865:H866"/>
    <mergeCell ref="I865:I866"/>
    <mergeCell ref="J865:J866"/>
    <mergeCell ref="H867:H868"/>
    <mergeCell ref="I873:I874"/>
    <mergeCell ref="J873:J874"/>
    <mergeCell ref="H869:H870"/>
    <mergeCell ref="I869:I870"/>
    <mergeCell ref="J869:J870"/>
    <mergeCell ref="H871:H872"/>
    <mergeCell ref="I871:I872"/>
    <mergeCell ref="J871:J872"/>
    <mergeCell ref="H873:H874"/>
    <mergeCell ref="I879:I880"/>
    <mergeCell ref="J879:J880"/>
    <mergeCell ref="H875:H876"/>
    <mergeCell ref="I875:I876"/>
    <mergeCell ref="J875:J876"/>
    <mergeCell ref="H877:H878"/>
    <mergeCell ref="I877:I878"/>
    <mergeCell ref="J877:J878"/>
    <mergeCell ref="H879:H880"/>
    <mergeCell ref="I885:I886"/>
    <mergeCell ref="J885:J886"/>
    <mergeCell ref="H881:H882"/>
    <mergeCell ref="I881:I882"/>
    <mergeCell ref="J881:J882"/>
    <mergeCell ref="H883:H884"/>
    <mergeCell ref="I883:I884"/>
    <mergeCell ref="J883:J884"/>
    <mergeCell ref="H885:H886"/>
    <mergeCell ref="I891:I892"/>
    <mergeCell ref="J891:J892"/>
    <mergeCell ref="H887:H888"/>
    <mergeCell ref="I887:I888"/>
    <mergeCell ref="J887:J888"/>
    <mergeCell ref="H889:H890"/>
    <mergeCell ref="I889:I890"/>
    <mergeCell ref="J889:J890"/>
    <mergeCell ref="H891:H892"/>
    <mergeCell ref="I897:I898"/>
    <mergeCell ref="J897:J898"/>
    <mergeCell ref="H893:H894"/>
    <mergeCell ref="I893:I894"/>
    <mergeCell ref="J893:J894"/>
    <mergeCell ref="H895:H896"/>
    <mergeCell ref="I895:I896"/>
    <mergeCell ref="J895:J896"/>
    <mergeCell ref="H897:H898"/>
    <mergeCell ref="I903:I904"/>
    <mergeCell ref="J903:J904"/>
    <mergeCell ref="H899:H900"/>
    <mergeCell ref="I899:I900"/>
    <mergeCell ref="J899:J900"/>
    <mergeCell ref="H901:H902"/>
    <mergeCell ref="I901:I902"/>
    <mergeCell ref="J901:J902"/>
    <mergeCell ref="H903:H904"/>
    <mergeCell ref="I909:I910"/>
    <mergeCell ref="J909:J910"/>
    <mergeCell ref="H905:H906"/>
    <mergeCell ref="I905:I906"/>
    <mergeCell ref="J905:J906"/>
    <mergeCell ref="H907:H908"/>
    <mergeCell ref="I907:I908"/>
    <mergeCell ref="J907:J908"/>
    <mergeCell ref="H909:H910"/>
    <mergeCell ref="I916:I917"/>
    <mergeCell ref="J916:J917"/>
    <mergeCell ref="H912:H913"/>
    <mergeCell ref="I912:I913"/>
    <mergeCell ref="J912:J913"/>
    <mergeCell ref="H914:H915"/>
    <mergeCell ref="I914:I915"/>
    <mergeCell ref="J914:J915"/>
    <mergeCell ref="H916:H917"/>
    <mergeCell ref="I922:I923"/>
    <mergeCell ref="J922:J923"/>
    <mergeCell ref="H918:H919"/>
    <mergeCell ref="I918:I919"/>
    <mergeCell ref="J918:J919"/>
    <mergeCell ref="H920:H921"/>
    <mergeCell ref="I920:I921"/>
    <mergeCell ref="J920:J921"/>
    <mergeCell ref="H922:H923"/>
    <mergeCell ref="I928:I929"/>
    <mergeCell ref="J928:J929"/>
    <mergeCell ref="H924:H925"/>
    <mergeCell ref="I924:I925"/>
    <mergeCell ref="J924:J925"/>
    <mergeCell ref="H926:H927"/>
    <mergeCell ref="I926:I927"/>
    <mergeCell ref="J926:J927"/>
    <mergeCell ref="H928:H929"/>
    <mergeCell ref="I934:I935"/>
    <mergeCell ref="J934:J935"/>
    <mergeCell ref="H930:H931"/>
    <mergeCell ref="I930:I931"/>
    <mergeCell ref="J930:J931"/>
    <mergeCell ref="H932:H933"/>
    <mergeCell ref="I932:I933"/>
    <mergeCell ref="J932:J933"/>
    <mergeCell ref="H934:H935"/>
    <mergeCell ref="I940:I941"/>
    <mergeCell ref="J940:J941"/>
    <mergeCell ref="H936:H937"/>
    <mergeCell ref="I936:I937"/>
    <mergeCell ref="J936:J937"/>
    <mergeCell ref="H938:H939"/>
    <mergeCell ref="I938:I939"/>
    <mergeCell ref="J938:J939"/>
    <mergeCell ref="H940:H941"/>
    <mergeCell ref="I946:I947"/>
    <mergeCell ref="J946:J947"/>
    <mergeCell ref="H942:H943"/>
    <mergeCell ref="I942:I943"/>
    <mergeCell ref="J942:J943"/>
    <mergeCell ref="H944:H945"/>
    <mergeCell ref="I944:I945"/>
    <mergeCell ref="J944:J945"/>
    <mergeCell ref="H946:H947"/>
    <mergeCell ref="I1681:I1682"/>
    <mergeCell ref="J1681:J1682"/>
    <mergeCell ref="H1677:H1678"/>
    <mergeCell ref="I1677:I1678"/>
    <mergeCell ref="J1677:J1678"/>
    <mergeCell ref="H1679:H1680"/>
    <mergeCell ref="I1679:I1680"/>
    <mergeCell ref="J1679:J1680"/>
    <mergeCell ref="H1681:H1682"/>
  </mergeCells>
  <drawing r:id="rId1"/>
  <tableParts count="15">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88"/>
    <col customWidth="1" min="6" max="6" width="22.63"/>
    <col customWidth="1" min="7" max="7" width="17.88"/>
    <col customWidth="1" min="8" max="8" width="19.13"/>
    <col customWidth="1" min="9" max="9" width="15.0"/>
    <col customWidth="1" min="19" max="19" width="61.75"/>
  </cols>
  <sheetData>
    <row r="1">
      <c r="A1" s="579" t="s">
        <v>1281</v>
      </c>
      <c r="B1" s="580" t="s">
        <v>116</v>
      </c>
      <c r="C1" s="580" t="s">
        <v>1282</v>
      </c>
      <c r="D1" s="580" t="s">
        <v>1283</v>
      </c>
      <c r="E1" s="580" t="s">
        <v>1284</v>
      </c>
      <c r="F1" s="580" t="s">
        <v>1285</v>
      </c>
      <c r="G1" s="581" t="s">
        <v>118</v>
      </c>
      <c r="H1" s="582" t="s">
        <v>1286</v>
      </c>
      <c r="I1" s="581" t="s">
        <v>1041</v>
      </c>
      <c r="J1" s="581" t="s">
        <v>1287</v>
      </c>
      <c r="K1" s="581" t="s">
        <v>90</v>
      </c>
      <c r="L1" s="581" t="s">
        <v>9</v>
      </c>
      <c r="M1" s="581" t="s">
        <v>1042</v>
      </c>
      <c r="N1" s="580" t="s">
        <v>1288</v>
      </c>
      <c r="O1" s="80" t="s">
        <v>52</v>
      </c>
    </row>
    <row r="2">
      <c r="A2" s="583">
        <v>1.0</v>
      </c>
      <c r="B2" s="584">
        <v>45844.0</v>
      </c>
      <c r="C2" s="585" t="s">
        <v>1289</v>
      </c>
      <c r="D2" s="90" t="s">
        <v>1290</v>
      </c>
      <c r="E2" s="586" t="s">
        <v>1291</v>
      </c>
      <c r="F2" s="90"/>
      <c r="G2" s="91" t="s">
        <v>161</v>
      </c>
      <c r="H2" s="271" t="s">
        <v>375</v>
      </c>
      <c r="I2" s="91">
        <v>7.72743747E8</v>
      </c>
      <c r="J2" s="91">
        <v>13447.0</v>
      </c>
      <c r="K2" s="91">
        <v>2.0</v>
      </c>
      <c r="L2" s="587"/>
      <c r="M2" s="588" t="s">
        <v>1044</v>
      </c>
      <c r="N2" s="588" t="s">
        <v>1292</v>
      </c>
      <c r="O2" s="90"/>
      <c r="S2" s="589" t="s">
        <v>1293</v>
      </c>
    </row>
    <row r="3">
      <c r="A3" s="583">
        <v>2.0</v>
      </c>
      <c r="B3" s="584">
        <v>45844.0</v>
      </c>
      <c r="C3" s="585" t="s">
        <v>1289</v>
      </c>
      <c r="D3" s="90" t="s">
        <v>1294</v>
      </c>
      <c r="E3" s="586" t="s">
        <v>1295</v>
      </c>
      <c r="F3" s="90"/>
      <c r="G3" s="91" t="s">
        <v>1296</v>
      </c>
      <c r="H3" s="91" t="s">
        <v>1297</v>
      </c>
      <c r="I3" s="91">
        <v>5.06189405E8</v>
      </c>
      <c r="J3" s="91">
        <v>105.0</v>
      </c>
      <c r="K3" s="91">
        <v>11.0</v>
      </c>
      <c r="L3" s="587"/>
      <c r="M3" s="588" t="s">
        <v>1044</v>
      </c>
      <c r="N3" s="588" t="s">
        <v>1292</v>
      </c>
      <c r="O3" s="90"/>
      <c r="S3" s="2"/>
    </row>
    <row r="4">
      <c r="A4" s="583">
        <v>3.0</v>
      </c>
      <c r="B4" s="584">
        <v>45844.0</v>
      </c>
      <c r="C4" s="585" t="s">
        <v>1289</v>
      </c>
      <c r="D4" s="90" t="s">
        <v>1298</v>
      </c>
      <c r="E4" s="586" t="s">
        <v>1299</v>
      </c>
      <c r="F4" s="90"/>
      <c r="G4" s="91" t="s">
        <v>191</v>
      </c>
      <c r="H4" s="590" t="s">
        <v>555</v>
      </c>
      <c r="I4" s="91">
        <v>8.34212935E8</v>
      </c>
      <c r="J4" s="91">
        <v>67.0</v>
      </c>
      <c r="K4" s="91">
        <v>14.0</v>
      </c>
      <c r="L4" s="587"/>
      <c r="M4" s="588" t="s">
        <v>1044</v>
      </c>
      <c r="N4" s="588" t="s">
        <v>1292</v>
      </c>
      <c r="O4" s="90"/>
      <c r="S4" s="297" t="s">
        <v>1300</v>
      </c>
    </row>
    <row r="5">
      <c r="A5" s="583">
        <v>4.0</v>
      </c>
      <c r="B5" s="584">
        <v>45844.0</v>
      </c>
      <c r="C5" s="585" t="s">
        <v>1289</v>
      </c>
      <c r="D5" s="90" t="s">
        <v>1301</v>
      </c>
      <c r="E5" s="586" t="s">
        <v>1302</v>
      </c>
      <c r="F5" s="90"/>
      <c r="G5" s="91" t="s">
        <v>1303</v>
      </c>
      <c r="H5" s="181" t="s">
        <v>379</v>
      </c>
      <c r="I5" s="91">
        <v>5.20758074E8</v>
      </c>
      <c r="J5" s="91">
        <v>13786.0</v>
      </c>
      <c r="K5" s="91">
        <v>1.0</v>
      </c>
      <c r="L5" s="587"/>
      <c r="M5" s="588" t="s">
        <v>1044</v>
      </c>
      <c r="N5" s="588" t="s">
        <v>1292</v>
      </c>
      <c r="O5" s="90"/>
      <c r="S5" s="297" t="s">
        <v>1304</v>
      </c>
    </row>
    <row r="6">
      <c r="A6" s="583">
        <v>5.0</v>
      </c>
      <c r="B6" s="584">
        <v>45844.0</v>
      </c>
      <c r="C6" s="585" t="s">
        <v>1289</v>
      </c>
      <c r="D6" s="90" t="s">
        <v>1305</v>
      </c>
      <c r="E6" s="586" t="s">
        <v>1306</v>
      </c>
      <c r="F6" s="90"/>
      <c r="G6" s="91" t="s">
        <v>266</v>
      </c>
      <c r="H6" s="91" t="s">
        <v>561</v>
      </c>
      <c r="I6" s="91">
        <v>6.46689642E8</v>
      </c>
      <c r="J6" s="91">
        <v>97.0</v>
      </c>
      <c r="K6" s="91">
        <v>12.0</v>
      </c>
      <c r="L6" s="587"/>
      <c r="M6" s="588" t="s">
        <v>1044</v>
      </c>
      <c r="N6" s="588" t="s">
        <v>1292</v>
      </c>
      <c r="O6" s="90"/>
      <c r="S6" s="297" t="s">
        <v>1307</v>
      </c>
    </row>
    <row r="7">
      <c r="A7" s="583">
        <v>6.0</v>
      </c>
      <c r="B7" s="584">
        <v>45844.0</v>
      </c>
      <c r="C7" s="585" t="s">
        <v>1289</v>
      </c>
      <c r="D7" s="90" t="s">
        <v>1308</v>
      </c>
      <c r="E7" s="586" t="s">
        <v>1309</v>
      </c>
      <c r="F7" s="90"/>
      <c r="G7" s="91" t="s">
        <v>188</v>
      </c>
      <c r="H7" s="91" t="s">
        <v>401</v>
      </c>
      <c r="I7" s="91">
        <v>7.99725446E8</v>
      </c>
      <c r="J7" s="91">
        <v>2141.0</v>
      </c>
      <c r="K7" s="91">
        <v>6.0</v>
      </c>
      <c r="L7" s="587"/>
      <c r="M7" s="588" t="s">
        <v>1044</v>
      </c>
      <c r="N7" s="588" t="s">
        <v>1292</v>
      </c>
      <c r="O7" s="90"/>
      <c r="S7" s="297" t="s">
        <v>1310</v>
      </c>
    </row>
    <row r="8">
      <c r="A8" s="583">
        <v>7.0</v>
      </c>
      <c r="B8" s="584">
        <v>45844.0</v>
      </c>
      <c r="C8" s="585" t="s">
        <v>1289</v>
      </c>
      <c r="D8" s="90" t="s">
        <v>1311</v>
      </c>
      <c r="E8" s="586" t="s">
        <v>1312</v>
      </c>
      <c r="F8" s="90"/>
      <c r="G8" s="91" t="s">
        <v>188</v>
      </c>
      <c r="H8" s="91" t="s">
        <v>401</v>
      </c>
      <c r="I8" s="91">
        <v>7.99725446E8</v>
      </c>
      <c r="J8" s="91">
        <v>34.0</v>
      </c>
      <c r="K8" s="91">
        <v>15.0</v>
      </c>
      <c r="L8" s="587"/>
      <c r="M8" s="588" t="s">
        <v>1044</v>
      </c>
      <c r="N8" s="588" t="s">
        <v>1292</v>
      </c>
      <c r="O8" s="91">
        <v>4.0261896E8</v>
      </c>
      <c r="S8" s="297" t="s">
        <v>1313</v>
      </c>
    </row>
    <row r="9">
      <c r="A9" s="583">
        <v>8.0</v>
      </c>
      <c r="B9" s="584">
        <v>45844.0</v>
      </c>
      <c r="C9" s="585" t="s">
        <v>1289</v>
      </c>
      <c r="D9" s="90" t="s">
        <v>1314</v>
      </c>
      <c r="E9" s="586" t="s">
        <v>1315</v>
      </c>
      <c r="F9" s="90"/>
      <c r="G9" s="91" t="s">
        <v>191</v>
      </c>
      <c r="H9" s="590" t="s">
        <v>568</v>
      </c>
      <c r="I9" s="91">
        <v>5.17012798E8</v>
      </c>
      <c r="J9" s="91">
        <v>5054.0</v>
      </c>
      <c r="K9" s="91">
        <v>4.0</v>
      </c>
      <c r="L9" s="587"/>
      <c r="M9" s="588" t="s">
        <v>1044</v>
      </c>
      <c r="N9" s="588" t="s">
        <v>1292</v>
      </c>
      <c r="O9" s="90"/>
      <c r="S9" s="297" t="s">
        <v>1316</v>
      </c>
    </row>
    <row r="10">
      <c r="A10" s="583">
        <v>9.0</v>
      </c>
      <c r="B10" s="584">
        <v>45844.0</v>
      </c>
      <c r="C10" s="585" t="s">
        <v>1289</v>
      </c>
      <c r="D10" s="90" t="s">
        <v>1317</v>
      </c>
      <c r="E10" s="586" t="s">
        <v>1318</v>
      </c>
      <c r="F10" s="90"/>
      <c r="G10" s="91" t="s">
        <v>191</v>
      </c>
      <c r="H10" s="590" t="s">
        <v>568</v>
      </c>
      <c r="I10" s="91">
        <v>5.17012798E8</v>
      </c>
      <c r="J10" s="91">
        <v>22.0</v>
      </c>
      <c r="K10" s="91">
        <v>16.0</v>
      </c>
      <c r="L10" s="587"/>
      <c r="M10" s="588" t="s">
        <v>1044</v>
      </c>
      <c r="N10" s="588" t="s">
        <v>1292</v>
      </c>
      <c r="O10" s="91">
        <v>8.41957114E8</v>
      </c>
      <c r="S10" s="297" t="s">
        <v>1319</v>
      </c>
    </row>
    <row r="11">
      <c r="A11" s="583">
        <v>10.0</v>
      </c>
      <c r="B11" s="584">
        <v>45844.0</v>
      </c>
      <c r="C11" s="585" t="s">
        <v>1289</v>
      </c>
      <c r="D11" s="90" t="s">
        <v>1320</v>
      </c>
      <c r="E11" s="586" t="s">
        <v>1321</v>
      </c>
      <c r="F11" s="90"/>
      <c r="G11" s="91" t="s">
        <v>144</v>
      </c>
      <c r="H11" s="106" t="s">
        <v>1049</v>
      </c>
      <c r="I11" s="91">
        <v>5.72981667E8</v>
      </c>
      <c r="J11" s="91">
        <v>3080.0</v>
      </c>
      <c r="K11" s="91">
        <v>5.0</v>
      </c>
      <c r="L11" s="587"/>
      <c r="M11" s="588" t="s">
        <v>1044</v>
      </c>
      <c r="N11" s="588" t="s">
        <v>1292</v>
      </c>
      <c r="O11" s="90"/>
      <c r="S11" s="297" t="s">
        <v>1322</v>
      </c>
    </row>
    <row r="12">
      <c r="A12" s="583">
        <v>11.0</v>
      </c>
      <c r="B12" s="584">
        <v>45844.0</v>
      </c>
      <c r="C12" s="585" t="s">
        <v>1289</v>
      </c>
      <c r="D12" s="90" t="s">
        <v>1323</v>
      </c>
      <c r="E12" s="586" t="s">
        <v>1324</v>
      </c>
      <c r="F12" s="90"/>
      <c r="G12" s="91" t="s">
        <v>587</v>
      </c>
      <c r="H12" s="591" t="s">
        <v>678</v>
      </c>
      <c r="I12" s="91">
        <v>5.68336421E8</v>
      </c>
      <c r="J12" s="91">
        <v>10031.0</v>
      </c>
      <c r="K12" s="91">
        <v>3.0</v>
      </c>
      <c r="L12" s="587"/>
      <c r="M12" s="588" t="s">
        <v>1044</v>
      </c>
      <c r="N12" s="588" t="s">
        <v>1292</v>
      </c>
      <c r="O12" s="90"/>
      <c r="S12" s="297" t="s">
        <v>1325</v>
      </c>
    </row>
    <row r="13">
      <c r="A13" s="583">
        <v>12.0</v>
      </c>
      <c r="B13" s="584">
        <v>45844.0</v>
      </c>
      <c r="C13" s="585" t="s">
        <v>1289</v>
      </c>
      <c r="D13" s="90" t="s">
        <v>1326</v>
      </c>
      <c r="E13" s="586" t="s">
        <v>1327</v>
      </c>
      <c r="F13" s="90"/>
      <c r="G13" s="91" t="s">
        <v>161</v>
      </c>
      <c r="H13" s="271" t="s">
        <v>1021</v>
      </c>
      <c r="I13" s="91">
        <v>8.44125126E8</v>
      </c>
      <c r="J13" s="91">
        <v>175.0</v>
      </c>
      <c r="K13" s="91">
        <v>9.0</v>
      </c>
      <c r="L13" s="587"/>
      <c r="M13" s="588" t="s">
        <v>1044</v>
      </c>
      <c r="N13" s="588" t="s">
        <v>1292</v>
      </c>
      <c r="O13" s="90"/>
      <c r="S13" s="297" t="s">
        <v>1328</v>
      </c>
    </row>
    <row r="14">
      <c r="A14" s="583">
        <v>13.0</v>
      </c>
      <c r="B14" s="584">
        <v>45844.0</v>
      </c>
      <c r="C14" s="585" t="s">
        <v>1289</v>
      </c>
      <c r="D14" s="90" t="s">
        <v>1329</v>
      </c>
      <c r="E14" s="586" t="s">
        <v>1330</v>
      </c>
      <c r="F14" s="90"/>
      <c r="G14" s="91" t="s">
        <v>155</v>
      </c>
      <c r="H14" s="91" t="s">
        <v>397</v>
      </c>
      <c r="I14" s="91">
        <v>7.16193326E8</v>
      </c>
      <c r="J14" s="91">
        <v>213.0</v>
      </c>
      <c r="K14" s="91">
        <v>8.0</v>
      </c>
      <c r="L14" s="587"/>
      <c r="M14" s="588" t="s">
        <v>1044</v>
      </c>
      <c r="N14" s="588" t="s">
        <v>1292</v>
      </c>
      <c r="O14" s="91">
        <v>7.77310584E8</v>
      </c>
      <c r="S14" s="297" t="s">
        <v>1331</v>
      </c>
    </row>
    <row r="15">
      <c r="A15" s="583">
        <v>14.0</v>
      </c>
      <c r="B15" s="584">
        <v>45844.0</v>
      </c>
      <c r="C15" s="585" t="s">
        <v>1289</v>
      </c>
      <c r="D15" s="90" t="s">
        <v>1332</v>
      </c>
      <c r="E15" s="586" t="s">
        <v>1333</v>
      </c>
      <c r="F15" s="90"/>
      <c r="G15" s="91" t="s">
        <v>166</v>
      </c>
      <c r="H15" s="91" t="s">
        <v>504</v>
      </c>
      <c r="I15" s="91">
        <v>7.8782364E8</v>
      </c>
      <c r="J15" s="91">
        <v>73.0</v>
      </c>
      <c r="K15" s="91">
        <v>13.0</v>
      </c>
      <c r="L15" s="587"/>
      <c r="M15" s="588" t="s">
        <v>1044</v>
      </c>
      <c r="N15" s="588" t="s">
        <v>1292</v>
      </c>
      <c r="O15" s="90"/>
      <c r="S15" s="297" t="s">
        <v>1334</v>
      </c>
    </row>
    <row r="16">
      <c r="A16" s="583">
        <v>15.0</v>
      </c>
      <c r="B16" s="584">
        <v>45844.0</v>
      </c>
      <c r="C16" s="585" t="s">
        <v>1289</v>
      </c>
      <c r="D16" s="90" t="s">
        <v>1335</v>
      </c>
      <c r="E16" s="586" t="s">
        <v>1336</v>
      </c>
      <c r="F16" s="90"/>
      <c r="G16" s="91" t="s">
        <v>166</v>
      </c>
      <c r="H16" s="91" t="s">
        <v>504</v>
      </c>
      <c r="I16" s="91">
        <v>7.8782364E8</v>
      </c>
      <c r="J16" s="91">
        <v>15.0</v>
      </c>
      <c r="K16" s="91">
        <v>18.0</v>
      </c>
      <c r="L16" s="587"/>
      <c r="M16" s="588" t="s">
        <v>1044</v>
      </c>
      <c r="N16" s="588" t="s">
        <v>1292</v>
      </c>
      <c r="O16" s="91">
        <v>8.43265302E8</v>
      </c>
      <c r="S16" s="297" t="s">
        <v>1337</v>
      </c>
    </row>
    <row r="17">
      <c r="A17" s="583">
        <v>16.0</v>
      </c>
      <c r="B17" s="584">
        <v>45844.0</v>
      </c>
      <c r="C17" s="585" t="s">
        <v>1289</v>
      </c>
      <c r="D17" s="90" t="s">
        <v>1338</v>
      </c>
      <c r="E17" s="586" t="s">
        <v>1339</v>
      </c>
      <c r="F17" s="90"/>
      <c r="G17" s="91" t="s">
        <v>263</v>
      </c>
      <c r="H17" s="358" t="s">
        <v>1340</v>
      </c>
      <c r="I17" s="91">
        <v>7.08422669E8</v>
      </c>
      <c r="J17" s="91">
        <v>217.0</v>
      </c>
      <c r="K17" s="91">
        <v>7.0</v>
      </c>
      <c r="L17" s="587"/>
      <c r="M17" s="588" t="s">
        <v>1044</v>
      </c>
      <c r="N17" s="588" t="s">
        <v>1292</v>
      </c>
      <c r="O17" s="90"/>
      <c r="S17" s="297" t="s">
        <v>1341</v>
      </c>
    </row>
    <row r="18">
      <c r="A18" s="583">
        <v>17.0</v>
      </c>
      <c r="B18" s="584">
        <v>45844.0</v>
      </c>
      <c r="C18" s="585" t="s">
        <v>1289</v>
      </c>
      <c r="D18" s="90" t="s">
        <v>1342</v>
      </c>
      <c r="E18" s="586" t="s">
        <v>1343</v>
      </c>
      <c r="F18" s="90"/>
      <c r="G18" s="91" t="s">
        <v>263</v>
      </c>
      <c r="H18" s="358" t="s">
        <v>1340</v>
      </c>
      <c r="I18" s="91">
        <v>7.08422669E8</v>
      </c>
      <c r="J18" s="91">
        <v>17.0</v>
      </c>
      <c r="K18" s="91">
        <v>17.0</v>
      </c>
      <c r="L18" s="587"/>
      <c r="M18" s="588" t="s">
        <v>1044</v>
      </c>
      <c r="N18" s="588" t="s">
        <v>1292</v>
      </c>
      <c r="O18" s="91">
        <v>7.38762743E8</v>
      </c>
      <c r="S18" s="297" t="s">
        <v>1344</v>
      </c>
    </row>
    <row r="19">
      <c r="A19" s="583">
        <v>18.0</v>
      </c>
      <c r="B19" s="584">
        <v>45844.0</v>
      </c>
      <c r="C19" s="585" t="s">
        <v>1289</v>
      </c>
      <c r="D19" s="90" t="s">
        <v>1345</v>
      </c>
      <c r="E19" s="586" t="s">
        <v>1346</v>
      </c>
      <c r="F19" s="90"/>
      <c r="G19" s="91" t="s">
        <v>351</v>
      </c>
      <c r="H19" s="269">
        <v>1.068626994E9</v>
      </c>
      <c r="I19" s="91">
        <v>8.38185701E8</v>
      </c>
      <c r="J19" s="91">
        <v>148.0</v>
      </c>
      <c r="K19" s="91">
        <v>10.0</v>
      </c>
      <c r="L19" s="587"/>
      <c r="M19" s="588" t="s">
        <v>1044</v>
      </c>
      <c r="N19" s="588" t="s">
        <v>1292</v>
      </c>
      <c r="O19" s="90"/>
      <c r="S19" s="297" t="s">
        <v>1347</v>
      </c>
    </row>
    <row r="20">
      <c r="A20" s="579" t="s">
        <v>1281</v>
      </c>
      <c r="B20" s="580" t="s">
        <v>116</v>
      </c>
      <c r="C20" s="580" t="s">
        <v>1282</v>
      </c>
      <c r="D20" s="580" t="s">
        <v>1283</v>
      </c>
      <c r="E20" s="580" t="s">
        <v>1284</v>
      </c>
      <c r="F20" s="580" t="s">
        <v>1285</v>
      </c>
      <c r="G20" s="581" t="s">
        <v>118</v>
      </c>
      <c r="H20" s="582" t="s">
        <v>1286</v>
      </c>
      <c r="I20" s="581" t="s">
        <v>1041</v>
      </c>
      <c r="J20" s="581" t="s">
        <v>1287</v>
      </c>
      <c r="K20" s="581" t="s">
        <v>90</v>
      </c>
      <c r="L20" s="581" t="s">
        <v>9</v>
      </c>
      <c r="M20" s="581" t="s">
        <v>1042</v>
      </c>
      <c r="N20" s="580" t="s">
        <v>1288</v>
      </c>
      <c r="O20" s="80" t="s">
        <v>52</v>
      </c>
      <c r="S20" s="297" t="s">
        <v>1348</v>
      </c>
    </row>
    <row r="21">
      <c r="A21" s="583">
        <v>1.0</v>
      </c>
      <c r="B21" s="584">
        <v>45845.0</v>
      </c>
      <c r="C21" s="585" t="s">
        <v>1289</v>
      </c>
      <c r="D21" s="90" t="s">
        <v>1290</v>
      </c>
      <c r="E21" s="586" t="s">
        <v>1291</v>
      </c>
      <c r="F21" s="90"/>
      <c r="G21" s="91" t="s">
        <v>587</v>
      </c>
      <c r="H21" s="106" t="s">
        <v>196</v>
      </c>
      <c r="I21" s="91">
        <v>5.68336421E8</v>
      </c>
      <c r="J21" s="91">
        <v>12.0</v>
      </c>
      <c r="K21" s="91">
        <v>17.0</v>
      </c>
      <c r="L21" s="587"/>
      <c r="M21" s="588" t="s">
        <v>1044</v>
      </c>
      <c r="N21" s="588" t="s">
        <v>1292</v>
      </c>
      <c r="O21" s="592">
        <v>6.18495324E8</v>
      </c>
      <c r="S21" s="297" t="s">
        <v>1349</v>
      </c>
    </row>
    <row r="22">
      <c r="A22" s="583">
        <v>2.0</v>
      </c>
      <c r="B22" s="584">
        <v>45845.0</v>
      </c>
      <c r="C22" s="585" t="s">
        <v>1289</v>
      </c>
      <c r="D22" s="90" t="s">
        <v>1294</v>
      </c>
      <c r="E22" s="586" t="s">
        <v>1295</v>
      </c>
      <c r="F22" s="90"/>
      <c r="G22" s="91" t="s">
        <v>174</v>
      </c>
      <c r="H22" s="91" t="s">
        <v>449</v>
      </c>
      <c r="I22" s="593">
        <v>5.9641868E8</v>
      </c>
      <c r="J22" s="91">
        <v>22.0</v>
      </c>
      <c r="K22" s="91">
        <v>15.0</v>
      </c>
      <c r="L22" s="587"/>
      <c r="M22" s="588" t="s">
        <v>1044</v>
      </c>
      <c r="N22" s="588" t="s">
        <v>1292</v>
      </c>
      <c r="O22" s="91">
        <v>8.40040414E8</v>
      </c>
      <c r="S22" s="297" t="s">
        <v>1325</v>
      </c>
    </row>
    <row r="23">
      <c r="A23" s="583">
        <v>3.0</v>
      </c>
      <c r="B23" s="584">
        <v>45845.0</v>
      </c>
      <c r="C23" s="585" t="s">
        <v>1289</v>
      </c>
      <c r="D23" s="90" t="s">
        <v>1298</v>
      </c>
      <c r="E23" s="586" t="s">
        <v>1299</v>
      </c>
      <c r="F23" s="90"/>
      <c r="G23" s="91" t="s">
        <v>181</v>
      </c>
      <c r="H23" s="110" t="s">
        <v>416</v>
      </c>
      <c r="I23" s="91">
        <v>8.15055329E8</v>
      </c>
      <c r="J23" s="91">
        <v>43.0</v>
      </c>
      <c r="K23" s="91">
        <v>9.0</v>
      </c>
      <c r="L23" s="587"/>
      <c r="M23" s="588" t="s">
        <v>1044</v>
      </c>
      <c r="N23" s="588" t="s">
        <v>1292</v>
      </c>
      <c r="O23" s="91">
        <v>6.91207099E8</v>
      </c>
      <c r="P23" s="91"/>
      <c r="S23" s="297" t="s">
        <v>1350</v>
      </c>
    </row>
    <row r="24">
      <c r="A24" s="583">
        <v>4.0</v>
      </c>
      <c r="B24" s="584">
        <v>45845.0</v>
      </c>
      <c r="C24" s="585" t="s">
        <v>1289</v>
      </c>
      <c r="D24" s="90" t="s">
        <v>1301</v>
      </c>
      <c r="E24" s="586" t="s">
        <v>1302</v>
      </c>
      <c r="F24" s="90"/>
      <c r="G24" s="117" t="s">
        <v>155</v>
      </c>
      <c r="H24" s="117" t="s">
        <v>407</v>
      </c>
      <c r="I24" s="91">
        <v>8.26485475E8</v>
      </c>
      <c r="J24" s="91">
        <v>125.0</v>
      </c>
      <c r="K24" s="91">
        <v>7.0</v>
      </c>
      <c r="L24" s="587"/>
      <c r="M24" s="588" t="s">
        <v>1044</v>
      </c>
      <c r="N24" s="588" t="s">
        <v>1292</v>
      </c>
      <c r="O24" s="90"/>
      <c r="S24" s="297" t="s">
        <v>1351</v>
      </c>
    </row>
    <row r="25">
      <c r="A25" s="583">
        <v>5.0</v>
      </c>
      <c r="B25" s="584">
        <v>45845.0</v>
      </c>
      <c r="C25" s="585" t="s">
        <v>1289</v>
      </c>
      <c r="D25" s="90" t="s">
        <v>1305</v>
      </c>
      <c r="E25" s="586" t="s">
        <v>1306</v>
      </c>
      <c r="F25" s="90"/>
      <c r="G25" s="91" t="s">
        <v>616</v>
      </c>
      <c r="H25" s="594" t="s">
        <v>1352</v>
      </c>
      <c r="I25" s="91">
        <v>6.834689E8</v>
      </c>
      <c r="J25" s="91">
        <v>0.0</v>
      </c>
      <c r="K25" s="91">
        <v>0.0</v>
      </c>
      <c r="L25" s="587"/>
      <c r="M25" s="588" t="s">
        <v>1044</v>
      </c>
      <c r="N25" s="588" t="s">
        <v>1292</v>
      </c>
      <c r="O25" s="91">
        <v>7.02116231E8</v>
      </c>
      <c r="P25" s="91"/>
      <c r="S25" s="297" t="s">
        <v>1353</v>
      </c>
    </row>
    <row r="26">
      <c r="A26" s="583">
        <v>6.0</v>
      </c>
      <c r="B26" s="584">
        <v>45845.0</v>
      </c>
      <c r="C26" s="585" t="s">
        <v>1289</v>
      </c>
      <c r="D26" s="90" t="s">
        <v>1308</v>
      </c>
      <c r="E26" s="586" t="s">
        <v>1309</v>
      </c>
      <c r="F26" s="90"/>
      <c r="G26" s="91" t="s">
        <v>163</v>
      </c>
      <c r="H26" s="91" t="s">
        <v>650</v>
      </c>
      <c r="I26" s="91">
        <v>6.42979947E8</v>
      </c>
      <c r="J26" s="91">
        <v>42.0</v>
      </c>
      <c r="K26" s="91">
        <v>10.0</v>
      </c>
      <c r="L26" s="587"/>
      <c r="M26" s="588" t="s">
        <v>1044</v>
      </c>
      <c r="N26" s="588" t="s">
        <v>1292</v>
      </c>
      <c r="O26" s="91">
        <v>4.94630261E8</v>
      </c>
      <c r="S26" s="297" t="s">
        <v>1354</v>
      </c>
    </row>
    <row r="27">
      <c r="A27" s="583">
        <v>7.0</v>
      </c>
      <c r="B27" s="584">
        <v>45845.0</v>
      </c>
      <c r="C27" s="585" t="s">
        <v>1289</v>
      </c>
      <c r="D27" s="90" t="s">
        <v>1311</v>
      </c>
      <c r="E27" s="586" t="s">
        <v>1312</v>
      </c>
      <c r="F27" s="90"/>
      <c r="G27" s="91" t="s">
        <v>155</v>
      </c>
      <c r="H27" s="181" t="s">
        <v>1064</v>
      </c>
      <c r="I27" s="91">
        <v>5.80122405E8</v>
      </c>
      <c r="J27" s="91">
        <v>2302.0</v>
      </c>
      <c r="K27" s="91">
        <v>3.0</v>
      </c>
      <c r="L27" s="587"/>
      <c r="M27" s="588" t="s">
        <v>1044</v>
      </c>
      <c r="N27" s="588" t="s">
        <v>1292</v>
      </c>
      <c r="O27" s="90"/>
      <c r="S27" s="297" t="s">
        <v>1355</v>
      </c>
    </row>
    <row r="28">
      <c r="A28" s="583">
        <v>8.0</v>
      </c>
      <c r="B28" s="584">
        <v>45845.0</v>
      </c>
      <c r="C28" s="585" t="s">
        <v>1289</v>
      </c>
      <c r="D28" s="90" t="s">
        <v>1314</v>
      </c>
      <c r="E28" s="586" t="s">
        <v>1315</v>
      </c>
      <c r="F28" s="90"/>
      <c r="G28" s="91" t="s">
        <v>263</v>
      </c>
      <c r="H28" s="118" t="s">
        <v>214</v>
      </c>
      <c r="I28" s="91">
        <v>4.05372323E8</v>
      </c>
      <c r="J28" s="91">
        <v>0.0</v>
      </c>
      <c r="K28" s="91">
        <v>0.0</v>
      </c>
      <c r="L28" s="587"/>
      <c r="M28" s="588" t="s">
        <v>1044</v>
      </c>
      <c r="N28" s="588" t="s">
        <v>1292</v>
      </c>
      <c r="O28" s="90"/>
      <c r="S28" s="297" t="s">
        <v>1356</v>
      </c>
    </row>
    <row r="29">
      <c r="A29" s="583">
        <v>9.0</v>
      </c>
      <c r="B29" s="584">
        <v>45845.0</v>
      </c>
      <c r="C29" s="585" t="s">
        <v>1289</v>
      </c>
      <c r="D29" s="90" t="s">
        <v>1317</v>
      </c>
      <c r="E29" s="586" t="s">
        <v>1318</v>
      </c>
      <c r="F29" s="90"/>
      <c r="G29" s="91" t="s">
        <v>181</v>
      </c>
      <c r="H29" s="91" t="s">
        <v>1357</v>
      </c>
      <c r="I29" s="91">
        <v>8.08467025E8</v>
      </c>
      <c r="J29" s="91">
        <v>237.0</v>
      </c>
      <c r="K29" s="91">
        <v>6.0</v>
      </c>
      <c r="L29" s="587"/>
      <c r="M29" s="588" t="s">
        <v>1044</v>
      </c>
      <c r="N29" s="588" t="s">
        <v>1292</v>
      </c>
      <c r="O29" s="90"/>
      <c r="S29" s="297" t="s">
        <v>1358</v>
      </c>
    </row>
    <row r="30">
      <c r="A30" s="583">
        <v>10.0</v>
      </c>
      <c r="B30" s="584">
        <v>45845.0</v>
      </c>
      <c r="C30" s="585" t="s">
        <v>1289</v>
      </c>
      <c r="D30" s="90" t="s">
        <v>1320</v>
      </c>
      <c r="E30" s="586" t="s">
        <v>1321</v>
      </c>
      <c r="F30" s="90"/>
      <c r="G30" s="91" t="s">
        <v>181</v>
      </c>
      <c r="H30" s="91" t="s">
        <v>417</v>
      </c>
      <c r="I30" s="91">
        <v>4.56907819E8</v>
      </c>
      <c r="J30" s="91">
        <v>19563.0</v>
      </c>
      <c r="K30" s="91">
        <v>2.0</v>
      </c>
      <c r="L30" s="587"/>
      <c r="M30" s="588" t="s">
        <v>1044</v>
      </c>
      <c r="N30" s="588" t="s">
        <v>1292</v>
      </c>
      <c r="O30" s="91">
        <v>8.02679629E8</v>
      </c>
      <c r="S30" s="297" t="s">
        <v>1359</v>
      </c>
    </row>
    <row r="31">
      <c r="A31" s="583">
        <v>11.0</v>
      </c>
      <c r="B31" s="584">
        <v>45845.0</v>
      </c>
      <c r="C31" s="585" t="s">
        <v>1289</v>
      </c>
      <c r="D31" s="90" t="s">
        <v>1323</v>
      </c>
      <c r="E31" s="586" t="s">
        <v>1324</v>
      </c>
      <c r="F31" s="90"/>
      <c r="G31" s="91" t="s">
        <v>161</v>
      </c>
      <c r="H31" s="271" t="s">
        <v>653</v>
      </c>
      <c r="I31" s="91">
        <v>7.90684444E8</v>
      </c>
      <c r="J31" s="91">
        <v>25680.0</v>
      </c>
      <c r="K31" s="91">
        <v>1.0</v>
      </c>
      <c r="L31" s="587"/>
      <c r="M31" s="588" t="s">
        <v>1044</v>
      </c>
      <c r="N31" s="588" t="s">
        <v>1292</v>
      </c>
      <c r="O31" s="90"/>
      <c r="S31" s="297" t="s">
        <v>1360</v>
      </c>
    </row>
    <row r="32">
      <c r="A32" s="583">
        <v>12.0</v>
      </c>
      <c r="B32" s="584">
        <v>45845.0</v>
      </c>
      <c r="C32" s="585" t="s">
        <v>1289</v>
      </c>
      <c r="D32" s="90" t="s">
        <v>1326</v>
      </c>
      <c r="E32" s="586" t="s">
        <v>1327</v>
      </c>
      <c r="F32" s="90"/>
      <c r="G32" s="91" t="s">
        <v>170</v>
      </c>
      <c r="H32" s="148" t="s">
        <v>684</v>
      </c>
      <c r="I32" s="91">
        <v>5.22744881E8</v>
      </c>
      <c r="J32" s="91">
        <v>0.0</v>
      </c>
      <c r="K32" s="91">
        <v>0.0</v>
      </c>
      <c r="L32" s="587"/>
      <c r="M32" s="588" t="s">
        <v>1044</v>
      </c>
      <c r="N32" s="588" t="s">
        <v>1292</v>
      </c>
      <c r="O32" s="90"/>
      <c r="S32" s="297" t="s">
        <v>1325</v>
      </c>
    </row>
    <row r="33">
      <c r="A33" s="583">
        <v>13.0</v>
      </c>
      <c r="B33" s="584">
        <v>45845.0</v>
      </c>
      <c r="C33" s="585" t="s">
        <v>1289</v>
      </c>
      <c r="D33" s="90" t="s">
        <v>1329</v>
      </c>
      <c r="E33" s="586" t="s">
        <v>1330</v>
      </c>
      <c r="F33" s="90"/>
      <c r="G33" s="91" t="s">
        <v>149</v>
      </c>
      <c r="H33" s="102" t="s">
        <v>394</v>
      </c>
      <c r="I33" s="91">
        <v>4.62086652E8</v>
      </c>
      <c r="J33" s="91">
        <v>1207.0</v>
      </c>
      <c r="K33" s="91">
        <v>4.0</v>
      </c>
      <c r="L33" s="587"/>
      <c r="M33" s="588" t="s">
        <v>1044</v>
      </c>
      <c r="N33" s="588" t="s">
        <v>1292</v>
      </c>
      <c r="O33" s="91">
        <v>5.07394853E8</v>
      </c>
      <c r="S33" s="297" t="s">
        <v>1361</v>
      </c>
    </row>
    <row r="34">
      <c r="A34" s="583">
        <v>14.0</v>
      </c>
      <c r="B34" s="584">
        <v>45845.0</v>
      </c>
      <c r="C34" s="585" t="s">
        <v>1289</v>
      </c>
      <c r="D34" s="90" t="s">
        <v>1332</v>
      </c>
      <c r="E34" s="586" t="s">
        <v>1333</v>
      </c>
      <c r="F34" s="90"/>
      <c r="G34" s="91" t="s">
        <v>136</v>
      </c>
      <c r="H34" s="595" t="s">
        <v>811</v>
      </c>
      <c r="I34" s="117">
        <v>7.78722875E8</v>
      </c>
      <c r="J34" s="117">
        <v>14.0</v>
      </c>
      <c r="K34" s="117">
        <v>16.0</v>
      </c>
      <c r="L34" s="596"/>
      <c r="M34" s="185" t="s">
        <v>273</v>
      </c>
      <c r="N34" s="597"/>
      <c r="O34" s="598"/>
      <c r="S34" s="297" t="s">
        <v>1362</v>
      </c>
    </row>
    <row r="35">
      <c r="A35" s="583">
        <v>15.0</v>
      </c>
      <c r="B35" s="584">
        <v>45845.0</v>
      </c>
      <c r="C35" s="585" t="s">
        <v>1289</v>
      </c>
      <c r="D35" s="90" t="s">
        <v>1335</v>
      </c>
      <c r="E35" s="586" t="s">
        <v>1336</v>
      </c>
      <c r="F35" s="90"/>
      <c r="G35" s="91" t="s">
        <v>130</v>
      </c>
      <c r="H35" s="91" t="s">
        <v>1363</v>
      </c>
      <c r="I35" s="91">
        <v>5.5340248E8</v>
      </c>
      <c r="J35" s="91">
        <v>38.0</v>
      </c>
      <c r="K35" s="91">
        <v>11.0</v>
      </c>
      <c r="L35" s="587"/>
      <c r="M35" s="588" t="s">
        <v>1044</v>
      </c>
      <c r="N35" s="588" t="s">
        <v>1292</v>
      </c>
      <c r="O35" s="91">
        <v>7.53772483E8</v>
      </c>
      <c r="P35" s="91"/>
      <c r="S35" s="297" t="s">
        <v>1364</v>
      </c>
    </row>
    <row r="36">
      <c r="A36" s="583">
        <v>16.0</v>
      </c>
      <c r="B36" s="584">
        <v>45845.0</v>
      </c>
      <c r="C36" s="585" t="s">
        <v>1289</v>
      </c>
      <c r="D36" s="90" t="s">
        <v>1338</v>
      </c>
      <c r="E36" s="586" t="s">
        <v>1339</v>
      </c>
      <c r="F36" s="90"/>
      <c r="G36" s="91" t="s">
        <v>282</v>
      </c>
      <c r="H36" s="599">
        <v>7.80521329E8</v>
      </c>
      <c r="I36" s="91">
        <v>5.57431018E8</v>
      </c>
      <c r="J36" s="91">
        <v>316.0</v>
      </c>
      <c r="K36" s="91">
        <v>5.0</v>
      </c>
      <c r="L36" s="587"/>
      <c r="M36" s="588" t="s">
        <v>1044</v>
      </c>
      <c r="N36" s="588" t="s">
        <v>1292</v>
      </c>
      <c r="O36" s="91">
        <v>7.16623907E8</v>
      </c>
      <c r="P36" s="91"/>
      <c r="S36" s="297" t="s">
        <v>1365</v>
      </c>
    </row>
    <row r="37">
      <c r="A37" s="583">
        <v>17.0</v>
      </c>
      <c r="B37" s="584">
        <v>45845.0</v>
      </c>
      <c r="C37" s="585" t="s">
        <v>1289</v>
      </c>
      <c r="D37" s="90" t="s">
        <v>1342</v>
      </c>
      <c r="E37" s="586" t="s">
        <v>1343</v>
      </c>
      <c r="F37" s="90"/>
      <c r="G37" s="91" t="s">
        <v>1366</v>
      </c>
      <c r="H37" s="599">
        <v>7.80521329E8</v>
      </c>
      <c r="I37" s="91">
        <v>5.57431018E8</v>
      </c>
      <c r="J37" s="91">
        <v>31.0</v>
      </c>
      <c r="K37" s="91">
        <v>13.0</v>
      </c>
      <c r="L37" s="587"/>
      <c r="M37" s="588" t="s">
        <v>1044</v>
      </c>
      <c r="N37" s="588" t="s">
        <v>1292</v>
      </c>
      <c r="O37" s="91">
        <v>5.51199027E8</v>
      </c>
      <c r="P37" s="91"/>
      <c r="S37" s="297" t="s">
        <v>1367</v>
      </c>
    </row>
    <row r="38">
      <c r="A38" s="583">
        <v>18.0</v>
      </c>
      <c r="B38" s="584">
        <v>45845.0</v>
      </c>
      <c r="C38" s="585" t="s">
        <v>1289</v>
      </c>
      <c r="D38" s="90" t="s">
        <v>1345</v>
      </c>
      <c r="E38" s="586" t="s">
        <v>1346</v>
      </c>
      <c r="F38" s="90"/>
      <c r="G38" s="91" t="s">
        <v>351</v>
      </c>
      <c r="H38" s="271" t="s">
        <v>666</v>
      </c>
      <c r="I38" s="91">
        <v>7.66483298E8</v>
      </c>
      <c r="J38" s="91">
        <v>58.0</v>
      </c>
      <c r="K38" s="91">
        <v>8.0</v>
      </c>
      <c r="L38" s="587"/>
      <c r="M38" s="588" t="s">
        <v>1044</v>
      </c>
      <c r="N38" s="588" t="s">
        <v>1292</v>
      </c>
      <c r="O38" s="91">
        <v>4.38947213E8</v>
      </c>
      <c r="S38" s="297" t="s">
        <v>1368</v>
      </c>
    </row>
    <row r="39">
      <c r="A39" s="600" t="s">
        <v>1281</v>
      </c>
      <c r="B39" s="601" t="s">
        <v>116</v>
      </c>
      <c r="C39" s="601" t="s">
        <v>1282</v>
      </c>
      <c r="D39" s="601" t="s">
        <v>1283</v>
      </c>
      <c r="E39" s="601" t="s">
        <v>1284</v>
      </c>
      <c r="F39" s="601" t="s">
        <v>1285</v>
      </c>
      <c r="G39" s="602" t="s">
        <v>118</v>
      </c>
      <c r="H39" s="603" t="s">
        <v>1286</v>
      </c>
      <c r="I39" s="602" t="s">
        <v>1041</v>
      </c>
      <c r="J39" s="602" t="s">
        <v>1287</v>
      </c>
      <c r="K39" s="602" t="s">
        <v>90</v>
      </c>
      <c r="L39" s="602" t="s">
        <v>9</v>
      </c>
      <c r="M39" s="602" t="s">
        <v>1042</v>
      </c>
      <c r="N39" s="601" t="s">
        <v>1288</v>
      </c>
      <c r="O39" s="604" t="s">
        <v>52</v>
      </c>
      <c r="S39" s="297" t="s">
        <v>1369</v>
      </c>
    </row>
    <row r="40">
      <c r="A40" s="605">
        <v>1.0</v>
      </c>
      <c r="B40" s="606">
        <v>45851.0</v>
      </c>
      <c r="C40" s="607" t="s">
        <v>1370</v>
      </c>
      <c r="D40" s="47" t="s">
        <v>1290</v>
      </c>
      <c r="E40" s="608" t="s">
        <v>1291</v>
      </c>
      <c r="F40" s="609"/>
      <c r="G40" s="47" t="s">
        <v>144</v>
      </c>
      <c r="H40" s="178" t="s">
        <v>305</v>
      </c>
      <c r="I40" s="178">
        <v>6.38834207E8</v>
      </c>
      <c r="J40" s="178">
        <v>11.0</v>
      </c>
      <c r="K40" s="178">
        <v>18.0</v>
      </c>
      <c r="L40" s="25">
        <f t="shared" ref="L40:L57" si="1">iferror(lookup(K40,{1,2,3,4,11},{5000,4000,3000,2000}),0)</f>
        <v>0</v>
      </c>
      <c r="M40" s="588" t="s">
        <v>1044</v>
      </c>
      <c r="N40" s="588" t="s">
        <v>1292</v>
      </c>
      <c r="O40" s="178">
        <v>7.73549536E8</v>
      </c>
      <c r="S40" s="297" t="s">
        <v>1371</v>
      </c>
    </row>
    <row r="41">
      <c r="A41" s="605">
        <v>2.0</v>
      </c>
      <c r="B41" s="606">
        <v>45851.0</v>
      </c>
      <c r="C41" s="607" t="s">
        <v>1370</v>
      </c>
      <c r="D41" s="47" t="s">
        <v>1294</v>
      </c>
      <c r="E41" s="608" t="s">
        <v>1295</v>
      </c>
      <c r="F41" s="609"/>
      <c r="G41" s="47" t="s">
        <v>163</v>
      </c>
      <c r="H41" s="610" t="s">
        <v>650</v>
      </c>
      <c r="I41" s="178">
        <v>6.42979947E8</v>
      </c>
      <c r="J41" s="178">
        <v>79.0</v>
      </c>
      <c r="K41" s="178">
        <v>13.0</v>
      </c>
      <c r="L41" s="25">
        <f t="shared" si="1"/>
        <v>0</v>
      </c>
      <c r="M41" s="588" t="s">
        <v>1044</v>
      </c>
      <c r="N41" s="588" t="s">
        <v>1292</v>
      </c>
      <c r="O41" s="609"/>
      <c r="S41" s="297" t="s">
        <v>1372</v>
      </c>
    </row>
    <row r="42">
      <c r="A42" s="605">
        <v>3.0</v>
      </c>
      <c r="B42" s="606">
        <v>45851.0</v>
      </c>
      <c r="C42" s="607" t="s">
        <v>1370</v>
      </c>
      <c r="D42" s="47" t="s">
        <v>1298</v>
      </c>
      <c r="E42" s="608" t="s">
        <v>1299</v>
      </c>
      <c r="F42" s="609"/>
      <c r="G42" s="47" t="s">
        <v>178</v>
      </c>
      <c r="H42" s="250" t="s">
        <v>171</v>
      </c>
      <c r="I42" s="178">
        <v>8.24654077E8</v>
      </c>
      <c r="J42" s="178">
        <v>118.0</v>
      </c>
      <c r="K42" s="178">
        <v>11.0</v>
      </c>
      <c r="L42" s="25">
        <f t="shared" si="1"/>
        <v>0</v>
      </c>
      <c r="M42" s="588" t="s">
        <v>1044</v>
      </c>
      <c r="N42" s="588" t="s">
        <v>1292</v>
      </c>
      <c r="O42" s="609"/>
      <c r="S42" s="297" t="s">
        <v>1325</v>
      </c>
    </row>
    <row r="43">
      <c r="A43" s="605">
        <v>4.0</v>
      </c>
      <c r="B43" s="606">
        <v>45851.0</v>
      </c>
      <c r="C43" s="607" t="s">
        <v>1370</v>
      </c>
      <c r="D43" s="47" t="s">
        <v>1301</v>
      </c>
      <c r="E43" s="608" t="s">
        <v>1302</v>
      </c>
      <c r="F43" s="609"/>
      <c r="G43" s="47" t="s">
        <v>1373</v>
      </c>
      <c r="H43" s="47">
        <v>1.031970345E9</v>
      </c>
      <c r="I43" s="178">
        <v>8.01417627E8</v>
      </c>
      <c r="J43" s="178">
        <v>18.0</v>
      </c>
      <c r="K43" s="178">
        <v>16.0</v>
      </c>
      <c r="L43" s="25">
        <f t="shared" si="1"/>
        <v>0</v>
      </c>
      <c r="M43" s="588" t="s">
        <v>1044</v>
      </c>
      <c r="N43" s="588" t="s">
        <v>1292</v>
      </c>
      <c r="O43" s="609"/>
      <c r="S43" s="297" t="s">
        <v>1374</v>
      </c>
    </row>
    <row r="44">
      <c r="A44" s="605">
        <v>5.0</v>
      </c>
      <c r="B44" s="606">
        <v>45851.0</v>
      </c>
      <c r="C44" s="607" t="s">
        <v>1370</v>
      </c>
      <c r="D44" s="47" t="s">
        <v>1305</v>
      </c>
      <c r="E44" s="608" t="s">
        <v>1306</v>
      </c>
      <c r="F44" s="609"/>
      <c r="G44" s="47" t="s">
        <v>134</v>
      </c>
      <c r="H44" s="243" t="s">
        <v>1375</v>
      </c>
      <c r="I44" s="178">
        <v>8.25815585E8</v>
      </c>
      <c r="J44" s="178">
        <v>303.0</v>
      </c>
      <c r="K44" s="178">
        <v>8.0</v>
      </c>
      <c r="L44" s="25">
        <f t="shared" si="1"/>
        <v>2000</v>
      </c>
      <c r="M44" s="588" t="s">
        <v>1044</v>
      </c>
      <c r="N44" s="588" t="s">
        <v>1292</v>
      </c>
      <c r="O44" s="609"/>
      <c r="S44" s="297" t="s">
        <v>1376</v>
      </c>
    </row>
    <row r="45">
      <c r="A45" s="605">
        <v>6.0</v>
      </c>
      <c r="B45" s="606">
        <v>45851.0</v>
      </c>
      <c r="C45" s="607" t="s">
        <v>1370</v>
      </c>
      <c r="D45" s="47" t="s">
        <v>1308</v>
      </c>
      <c r="E45" s="608" t="s">
        <v>1309</v>
      </c>
      <c r="F45" s="609"/>
      <c r="G45" s="47" t="s">
        <v>465</v>
      </c>
      <c r="H45" s="47" t="s">
        <v>1377</v>
      </c>
      <c r="I45" s="178">
        <v>8.45294056E8</v>
      </c>
      <c r="J45" s="178">
        <v>16.0</v>
      </c>
      <c r="K45" s="178">
        <v>17.0</v>
      </c>
      <c r="L45" s="25">
        <f t="shared" si="1"/>
        <v>0</v>
      </c>
      <c r="M45" s="185" t="s">
        <v>273</v>
      </c>
      <c r="N45" s="185" t="s">
        <v>273</v>
      </c>
      <c r="O45" s="609"/>
      <c r="S45" s="297" t="s">
        <v>1378</v>
      </c>
    </row>
    <row r="46">
      <c r="A46" s="605">
        <v>7.0</v>
      </c>
      <c r="B46" s="606">
        <v>45851.0</v>
      </c>
      <c r="C46" s="607" t="s">
        <v>1370</v>
      </c>
      <c r="D46" s="47" t="s">
        <v>1311</v>
      </c>
      <c r="E46" s="608" t="s">
        <v>1312</v>
      </c>
      <c r="F46" s="609"/>
      <c r="G46" s="47" t="s">
        <v>427</v>
      </c>
      <c r="H46" s="47" t="s">
        <v>449</v>
      </c>
      <c r="I46" s="178">
        <v>7.91728491E8</v>
      </c>
      <c r="J46" s="178">
        <v>232.0</v>
      </c>
      <c r="K46" s="178">
        <v>9.0</v>
      </c>
      <c r="L46" s="25">
        <f t="shared" si="1"/>
        <v>2000</v>
      </c>
      <c r="M46" s="588" t="s">
        <v>1044</v>
      </c>
      <c r="N46" s="588" t="s">
        <v>1292</v>
      </c>
      <c r="O46" s="609"/>
      <c r="S46" s="297" t="s">
        <v>1379</v>
      </c>
    </row>
    <row r="47">
      <c r="A47" s="605">
        <v>8.0</v>
      </c>
      <c r="B47" s="606">
        <v>45851.0</v>
      </c>
      <c r="C47" s="607" t="s">
        <v>1370</v>
      </c>
      <c r="D47" s="47" t="s">
        <v>1314</v>
      </c>
      <c r="E47" s="608" t="s">
        <v>1315</v>
      </c>
      <c r="F47" s="609"/>
      <c r="G47" s="47" t="s">
        <v>166</v>
      </c>
      <c r="H47" s="178" t="s">
        <v>742</v>
      </c>
      <c r="I47" s="178">
        <v>5.01317001E8</v>
      </c>
      <c r="J47" s="178">
        <v>10331.0</v>
      </c>
      <c r="K47" s="178">
        <v>1.0</v>
      </c>
      <c r="L47" s="25">
        <f t="shared" si="1"/>
        <v>5000</v>
      </c>
      <c r="M47" s="588" t="s">
        <v>1044</v>
      </c>
      <c r="N47" s="588" t="s">
        <v>1292</v>
      </c>
      <c r="O47" s="609"/>
      <c r="S47" s="297"/>
    </row>
    <row r="48">
      <c r="A48" s="605">
        <v>9.0</v>
      </c>
      <c r="B48" s="606">
        <v>45851.0</v>
      </c>
      <c r="C48" s="607" t="s">
        <v>1370</v>
      </c>
      <c r="D48" s="47" t="s">
        <v>1317</v>
      </c>
      <c r="E48" s="608" t="s">
        <v>1318</v>
      </c>
      <c r="F48" s="609"/>
      <c r="G48" s="178" t="s">
        <v>155</v>
      </c>
      <c r="H48" s="284" t="s">
        <v>339</v>
      </c>
      <c r="I48" s="178">
        <v>5.80122405E8</v>
      </c>
      <c r="J48" s="178">
        <v>209.0</v>
      </c>
      <c r="K48" s="178">
        <v>10.0</v>
      </c>
      <c r="L48" s="25">
        <f t="shared" si="1"/>
        <v>2000</v>
      </c>
      <c r="M48" s="588" t="s">
        <v>1044</v>
      </c>
      <c r="N48" s="588" t="s">
        <v>1292</v>
      </c>
      <c r="O48" s="609"/>
      <c r="S48" s="297"/>
    </row>
    <row r="49">
      <c r="A49" s="605">
        <v>10.0</v>
      </c>
      <c r="B49" s="606">
        <v>45851.0</v>
      </c>
      <c r="C49" s="607" t="s">
        <v>1370</v>
      </c>
      <c r="D49" s="47" t="s">
        <v>1320</v>
      </c>
      <c r="E49" s="608" t="s">
        <v>1321</v>
      </c>
      <c r="F49" s="609"/>
      <c r="G49" s="47" t="s">
        <v>616</v>
      </c>
      <c r="H49" s="611" t="s">
        <v>1352</v>
      </c>
      <c r="I49" s="178">
        <v>6.834689E8</v>
      </c>
      <c r="J49" s="178">
        <v>80.0</v>
      </c>
      <c r="K49" s="178">
        <v>12.0</v>
      </c>
      <c r="L49" s="25">
        <f t="shared" si="1"/>
        <v>0</v>
      </c>
      <c r="M49" s="588" t="s">
        <v>1044</v>
      </c>
      <c r="N49" s="588" t="s">
        <v>1292</v>
      </c>
      <c r="O49" s="609"/>
    </row>
    <row r="50">
      <c r="A50" s="605">
        <v>11.0</v>
      </c>
      <c r="B50" s="606">
        <v>45851.0</v>
      </c>
      <c r="C50" s="607" t="s">
        <v>1370</v>
      </c>
      <c r="D50" s="47" t="s">
        <v>1323</v>
      </c>
      <c r="E50" s="608" t="s">
        <v>1324</v>
      </c>
      <c r="F50" s="609"/>
      <c r="G50" s="47" t="s">
        <v>166</v>
      </c>
      <c r="H50" s="178" t="s">
        <v>420</v>
      </c>
      <c r="I50" s="178">
        <v>8.15835665E8</v>
      </c>
      <c r="J50" s="178">
        <v>1036.0</v>
      </c>
      <c r="K50" s="178">
        <v>5.0</v>
      </c>
      <c r="L50" s="25">
        <f t="shared" si="1"/>
        <v>2000</v>
      </c>
      <c r="M50" s="588" t="s">
        <v>1044</v>
      </c>
      <c r="N50" s="588" t="s">
        <v>1292</v>
      </c>
      <c r="O50" s="609"/>
    </row>
    <row r="51">
      <c r="A51" s="605">
        <v>12.0</v>
      </c>
      <c r="B51" s="606">
        <v>45851.0</v>
      </c>
      <c r="C51" s="607" t="s">
        <v>1370</v>
      </c>
      <c r="D51" s="47" t="s">
        <v>1326</v>
      </c>
      <c r="E51" s="608" t="s">
        <v>1327</v>
      </c>
      <c r="F51" s="609"/>
      <c r="G51" s="178" t="s">
        <v>1380</v>
      </c>
      <c r="H51" s="170" t="s">
        <v>846</v>
      </c>
      <c r="I51" s="178">
        <v>8.08814518E8</v>
      </c>
      <c r="J51" s="178">
        <v>721.0</v>
      </c>
      <c r="K51" s="178">
        <v>7.0</v>
      </c>
      <c r="L51" s="25">
        <f t="shared" si="1"/>
        <v>2000</v>
      </c>
      <c r="M51" s="588" t="s">
        <v>1044</v>
      </c>
      <c r="N51" s="588" t="s">
        <v>1292</v>
      </c>
      <c r="O51" s="609"/>
    </row>
    <row r="52">
      <c r="A52" s="605">
        <v>13.0</v>
      </c>
      <c r="B52" s="606">
        <v>45851.0</v>
      </c>
      <c r="C52" s="607" t="s">
        <v>1370</v>
      </c>
      <c r="D52" s="47" t="s">
        <v>1329</v>
      </c>
      <c r="E52" s="608" t="s">
        <v>1330</v>
      </c>
      <c r="F52" s="609"/>
      <c r="G52" s="47" t="s">
        <v>134</v>
      </c>
      <c r="H52" s="244" t="s">
        <v>400</v>
      </c>
      <c r="I52" s="178">
        <v>5.37124071E8</v>
      </c>
      <c r="J52" s="178">
        <v>727.0</v>
      </c>
      <c r="K52" s="178">
        <v>6.0</v>
      </c>
      <c r="L52" s="25">
        <f t="shared" si="1"/>
        <v>2000</v>
      </c>
      <c r="M52" s="588" t="s">
        <v>1044</v>
      </c>
      <c r="N52" s="588" t="s">
        <v>1292</v>
      </c>
      <c r="O52" s="609"/>
    </row>
    <row r="53">
      <c r="A53" s="605">
        <v>14.0</v>
      </c>
      <c r="B53" s="606">
        <v>45851.0</v>
      </c>
      <c r="C53" s="607" t="s">
        <v>1370</v>
      </c>
      <c r="D53" s="47" t="s">
        <v>1332</v>
      </c>
      <c r="E53" s="608" t="s">
        <v>1333</v>
      </c>
      <c r="F53" s="609"/>
      <c r="G53" s="47" t="s">
        <v>217</v>
      </c>
      <c r="H53" s="178" t="s">
        <v>430</v>
      </c>
      <c r="I53" s="178">
        <v>6.84324267E8</v>
      </c>
      <c r="J53" s="178">
        <v>71.0</v>
      </c>
      <c r="K53" s="178">
        <v>14.0</v>
      </c>
      <c r="L53" s="25">
        <f t="shared" si="1"/>
        <v>0</v>
      </c>
      <c r="M53" s="588" t="s">
        <v>1044</v>
      </c>
      <c r="N53" s="588" t="s">
        <v>1292</v>
      </c>
      <c r="O53" s="612"/>
    </row>
    <row r="54">
      <c r="A54" s="605">
        <v>15.0</v>
      </c>
      <c r="B54" s="606">
        <v>45851.0</v>
      </c>
      <c r="C54" s="607" t="s">
        <v>1370</v>
      </c>
      <c r="D54" s="47" t="s">
        <v>1335</v>
      </c>
      <c r="E54" s="608" t="s">
        <v>1336</v>
      </c>
      <c r="F54" s="609"/>
      <c r="G54" s="47" t="s">
        <v>255</v>
      </c>
      <c r="H54" s="47" t="s">
        <v>142</v>
      </c>
      <c r="I54" s="178">
        <v>4.3140834E8</v>
      </c>
      <c r="J54" s="178">
        <v>1080.0</v>
      </c>
      <c r="K54" s="178">
        <v>4.0</v>
      </c>
      <c r="L54" s="25">
        <f t="shared" si="1"/>
        <v>2000</v>
      </c>
      <c r="M54" s="588" t="s">
        <v>1044</v>
      </c>
      <c r="N54" s="588" t="s">
        <v>1292</v>
      </c>
      <c r="O54" s="609"/>
    </row>
    <row r="55">
      <c r="A55" s="605">
        <v>16.0</v>
      </c>
      <c r="B55" s="606">
        <v>45851.0</v>
      </c>
      <c r="C55" s="607" t="s">
        <v>1370</v>
      </c>
      <c r="D55" s="47" t="s">
        <v>1338</v>
      </c>
      <c r="E55" s="608" t="s">
        <v>1339</v>
      </c>
      <c r="F55" s="609"/>
      <c r="G55" s="47" t="s">
        <v>149</v>
      </c>
      <c r="H55" s="47" t="s">
        <v>394</v>
      </c>
      <c r="I55" s="178">
        <v>4.62086652E8</v>
      </c>
      <c r="J55" s="178">
        <v>3278.0</v>
      </c>
      <c r="K55" s="178">
        <v>3.0</v>
      </c>
      <c r="L55" s="25">
        <f t="shared" si="1"/>
        <v>3000</v>
      </c>
      <c r="M55" s="588" t="s">
        <v>1044</v>
      </c>
      <c r="N55" s="588" t="s">
        <v>1292</v>
      </c>
      <c r="O55" s="609"/>
    </row>
    <row r="56">
      <c r="A56" s="605">
        <v>17.0</v>
      </c>
      <c r="B56" s="606">
        <v>45851.0</v>
      </c>
      <c r="C56" s="607" t="s">
        <v>1370</v>
      </c>
      <c r="D56" s="47" t="s">
        <v>1342</v>
      </c>
      <c r="E56" s="608" t="s">
        <v>1343</v>
      </c>
      <c r="F56" s="609"/>
      <c r="G56" s="47" t="s">
        <v>282</v>
      </c>
      <c r="H56" s="47" t="s">
        <v>786</v>
      </c>
      <c r="I56" s="178">
        <v>5.37285828E8</v>
      </c>
      <c r="J56" s="178">
        <v>57.0</v>
      </c>
      <c r="K56" s="178">
        <v>15.0</v>
      </c>
      <c r="L56" s="25">
        <f t="shared" si="1"/>
        <v>0</v>
      </c>
      <c r="M56" s="613" t="s">
        <v>1044</v>
      </c>
      <c r="N56" s="613" t="s">
        <v>1292</v>
      </c>
      <c r="O56" s="609"/>
    </row>
    <row r="57">
      <c r="A57" s="605">
        <v>18.0</v>
      </c>
      <c r="B57" s="606">
        <v>45851.0</v>
      </c>
      <c r="C57" s="607" t="s">
        <v>1370</v>
      </c>
      <c r="D57" s="47" t="s">
        <v>1345</v>
      </c>
      <c r="E57" s="608" t="s">
        <v>1346</v>
      </c>
      <c r="F57" s="609"/>
      <c r="G57" s="47" t="s">
        <v>134</v>
      </c>
      <c r="H57" s="243" t="s">
        <v>540</v>
      </c>
      <c r="I57" s="178">
        <v>7.99725446E8</v>
      </c>
      <c r="J57" s="178">
        <v>5194.0</v>
      </c>
      <c r="K57" s="178">
        <v>2.0</v>
      </c>
      <c r="L57" s="25">
        <f t="shared" si="1"/>
        <v>4000</v>
      </c>
      <c r="M57" s="613" t="s">
        <v>1044</v>
      </c>
      <c r="N57" s="613" t="s">
        <v>1292</v>
      </c>
      <c r="O57" s="609"/>
    </row>
    <row r="58">
      <c r="A58" s="600" t="s">
        <v>1281</v>
      </c>
      <c r="B58" s="601" t="s">
        <v>116</v>
      </c>
      <c r="C58" s="601" t="s">
        <v>1282</v>
      </c>
      <c r="D58" s="601" t="s">
        <v>1283</v>
      </c>
      <c r="E58" s="601" t="s">
        <v>1284</v>
      </c>
      <c r="F58" s="601" t="s">
        <v>1285</v>
      </c>
      <c r="G58" s="602" t="s">
        <v>118</v>
      </c>
      <c r="H58" s="603" t="s">
        <v>1286</v>
      </c>
      <c r="I58" s="602" t="s">
        <v>1041</v>
      </c>
      <c r="J58" s="602" t="s">
        <v>1287</v>
      </c>
      <c r="K58" s="602" t="s">
        <v>90</v>
      </c>
      <c r="L58" s="602" t="s">
        <v>9</v>
      </c>
      <c r="M58" s="602" t="s">
        <v>1042</v>
      </c>
      <c r="N58" s="601" t="s">
        <v>1288</v>
      </c>
      <c r="O58" s="604" t="s">
        <v>52</v>
      </c>
    </row>
    <row r="59">
      <c r="A59" s="605">
        <v>1.0</v>
      </c>
      <c r="B59" s="606">
        <v>45852.0</v>
      </c>
      <c r="C59" s="607" t="s">
        <v>1370</v>
      </c>
      <c r="D59" s="47" t="s">
        <v>1290</v>
      </c>
      <c r="E59" s="608" t="s">
        <v>1291</v>
      </c>
      <c r="F59" s="609"/>
      <c r="G59" s="47" t="s">
        <v>134</v>
      </c>
      <c r="H59" s="244" t="s">
        <v>226</v>
      </c>
      <c r="I59" s="178">
        <v>5.94266288E8</v>
      </c>
      <c r="J59" s="178">
        <v>268.0</v>
      </c>
      <c r="K59" s="178">
        <v>8.0</v>
      </c>
      <c r="L59" s="25">
        <f t="shared" ref="L59:L76" si="2">iferror(lookup(K59,{1,2,3,4,11},{5000,4000,3000,2000}),0)</f>
        <v>2000</v>
      </c>
      <c r="M59" s="613" t="s">
        <v>1044</v>
      </c>
      <c r="N59" s="613" t="s">
        <v>1292</v>
      </c>
      <c r="O59" s="609"/>
    </row>
    <row r="60">
      <c r="A60" s="605">
        <v>2.0</v>
      </c>
      <c r="B60" s="606">
        <v>45852.0</v>
      </c>
      <c r="C60" s="607" t="s">
        <v>1370</v>
      </c>
      <c r="D60" s="47" t="s">
        <v>1294</v>
      </c>
      <c r="E60" s="608" t="s">
        <v>1295</v>
      </c>
      <c r="F60" s="609"/>
      <c r="G60" s="47" t="s">
        <v>144</v>
      </c>
      <c r="H60" s="614" t="s">
        <v>305</v>
      </c>
      <c r="I60" s="178">
        <v>6.38834207E8</v>
      </c>
      <c r="J60" s="178">
        <v>22.0</v>
      </c>
      <c r="K60" s="178">
        <v>17.0</v>
      </c>
      <c r="L60" s="25">
        <f t="shared" si="2"/>
        <v>0</v>
      </c>
      <c r="M60" s="613" t="s">
        <v>1044</v>
      </c>
      <c r="N60" s="613" t="s">
        <v>1292</v>
      </c>
      <c r="O60" s="609"/>
    </row>
    <row r="61">
      <c r="A61" s="605">
        <v>3.0</v>
      </c>
      <c r="B61" s="606">
        <v>45852.0</v>
      </c>
      <c r="C61" s="607" t="s">
        <v>1370</v>
      </c>
      <c r="D61" s="47" t="s">
        <v>1298</v>
      </c>
      <c r="E61" s="608" t="s">
        <v>1299</v>
      </c>
      <c r="F61" s="609"/>
      <c r="G61" s="47" t="s">
        <v>605</v>
      </c>
      <c r="H61" s="47" t="s">
        <v>1381</v>
      </c>
      <c r="I61" s="178">
        <v>4.05333718E8</v>
      </c>
      <c r="J61" s="178">
        <v>118.0</v>
      </c>
      <c r="K61" s="178">
        <v>11.0</v>
      </c>
      <c r="L61" s="25">
        <f t="shared" si="2"/>
        <v>0</v>
      </c>
      <c r="M61" s="613" t="s">
        <v>1044</v>
      </c>
      <c r="N61" s="613" t="s">
        <v>1292</v>
      </c>
      <c r="O61" s="609"/>
    </row>
    <row r="62">
      <c r="A62" s="605">
        <v>4.0</v>
      </c>
      <c r="B62" s="606">
        <v>45852.0</v>
      </c>
      <c r="C62" s="607" t="s">
        <v>1370</v>
      </c>
      <c r="D62" s="47" t="s">
        <v>1301</v>
      </c>
      <c r="E62" s="608" t="s">
        <v>1302</v>
      </c>
      <c r="F62" s="609"/>
      <c r="G62" s="47" t="s">
        <v>1373</v>
      </c>
      <c r="H62" s="47">
        <v>1.075554168E9</v>
      </c>
      <c r="I62" s="178">
        <v>8.45049909E8</v>
      </c>
      <c r="J62" s="178">
        <v>14.0</v>
      </c>
      <c r="K62" s="178">
        <v>18.0</v>
      </c>
      <c r="L62" s="25">
        <f t="shared" si="2"/>
        <v>0</v>
      </c>
      <c r="M62" s="613" t="s">
        <v>1044</v>
      </c>
      <c r="N62" s="613" t="s">
        <v>1292</v>
      </c>
      <c r="O62" s="609"/>
    </row>
    <row r="63">
      <c r="A63" s="605">
        <v>5.0</v>
      </c>
      <c r="B63" s="606">
        <v>45852.0</v>
      </c>
      <c r="C63" s="607" t="s">
        <v>1370</v>
      </c>
      <c r="D63" s="47" t="s">
        <v>1305</v>
      </c>
      <c r="E63" s="608" t="s">
        <v>1306</v>
      </c>
      <c r="F63" s="609"/>
      <c r="G63" s="47" t="s">
        <v>183</v>
      </c>
      <c r="H63" s="165" t="s">
        <v>1382</v>
      </c>
      <c r="I63" s="178">
        <v>5.88881793E8</v>
      </c>
      <c r="J63" s="178">
        <v>644.0</v>
      </c>
      <c r="K63" s="178">
        <v>6.0</v>
      </c>
      <c r="L63" s="25">
        <f t="shared" si="2"/>
        <v>2000</v>
      </c>
      <c r="M63" s="613" t="s">
        <v>1044</v>
      </c>
      <c r="N63" s="613" t="s">
        <v>1292</v>
      </c>
      <c r="O63" s="609"/>
    </row>
    <row r="64">
      <c r="A64" s="605">
        <v>6.0</v>
      </c>
      <c r="B64" s="606">
        <v>45852.0</v>
      </c>
      <c r="C64" s="607" t="s">
        <v>1370</v>
      </c>
      <c r="D64" s="47" t="s">
        <v>1308</v>
      </c>
      <c r="E64" s="608" t="s">
        <v>1309</v>
      </c>
      <c r="F64" s="609"/>
      <c r="G64" s="47" t="s">
        <v>282</v>
      </c>
      <c r="H64" s="178" t="s">
        <v>675</v>
      </c>
      <c r="I64" s="178">
        <v>5.53764118E8</v>
      </c>
      <c r="J64" s="178">
        <v>79.0</v>
      </c>
      <c r="K64" s="178">
        <v>14.0</v>
      </c>
      <c r="L64" s="25">
        <f t="shared" si="2"/>
        <v>0</v>
      </c>
      <c r="M64" s="613" t="s">
        <v>1044</v>
      </c>
      <c r="N64" s="613" t="s">
        <v>1292</v>
      </c>
      <c r="O64" s="609"/>
    </row>
    <row r="65">
      <c r="A65" s="605">
        <v>7.0</v>
      </c>
      <c r="B65" s="606">
        <v>45852.0</v>
      </c>
      <c r="C65" s="607" t="s">
        <v>1370</v>
      </c>
      <c r="D65" s="47" t="s">
        <v>1311</v>
      </c>
      <c r="E65" s="608" t="s">
        <v>1312</v>
      </c>
      <c r="F65" s="609"/>
      <c r="G65" s="47" t="s">
        <v>257</v>
      </c>
      <c r="H65" s="178" t="s">
        <v>167</v>
      </c>
      <c r="I65" s="178">
        <v>4.42686297E8</v>
      </c>
      <c r="J65" s="178">
        <v>6128.0</v>
      </c>
      <c r="K65" s="178">
        <v>3.0</v>
      </c>
      <c r="L65" s="25">
        <f t="shared" si="2"/>
        <v>3000</v>
      </c>
      <c r="M65" s="613" t="s">
        <v>1044</v>
      </c>
      <c r="N65" s="613" t="s">
        <v>1292</v>
      </c>
      <c r="O65" s="609"/>
    </row>
    <row r="66">
      <c r="A66" s="605">
        <v>8.0</v>
      </c>
      <c r="B66" s="606">
        <v>45852.0</v>
      </c>
      <c r="C66" s="607" t="s">
        <v>1370</v>
      </c>
      <c r="D66" s="47" t="s">
        <v>1314</v>
      </c>
      <c r="E66" s="608" t="s">
        <v>1315</v>
      </c>
      <c r="F66" s="609"/>
      <c r="G66" s="47" t="s">
        <v>144</v>
      </c>
      <c r="H66" s="614" t="s">
        <v>1383</v>
      </c>
      <c r="I66" s="178">
        <v>7.97168451E8</v>
      </c>
      <c r="J66" s="178">
        <v>48.0</v>
      </c>
      <c r="K66" s="178">
        <v>16.0</v>
      </c>
      <c r="L66" s="25">
        <f t="shared" si="2"/>
        <v>0</v>
      </c>
      <c r="M66" s="613" t="s">
        <v>1044</v>
      </c>
      <c r="N66" s="613" t="s">
        <v>1292</v>
      </c>
      <c r="O66" s="612">
        <v>5.72981667E8</v>
      </c>
    </row>
    <row r="67">
      <c r="A67" s="605">
        <v>9.0</v>
      </c>
      <c r="B67" s="606">
        <v>45852.0</v>
      </c>
      <c r="C67" s="607" t="s">
        <v>1370</v>
      </c>
      <c r="D67" s="47" t="s">
        <v>1317</v>
      </c>
      <c r="E67" s="608" t="s">
        <v>1318</v>
      </c>
      <c r="F67" s="609"/>
      <c r="G67" s="47" t="s">
        <v>427</v>
      </c>
      <c r="H67" s="47" t="s">
        <v>449</v>
      </c>
      <c r="I67" s="178">
        <v>7.91728491E8</v>
      </c>
      <c r="J67" s="178">
        <v>3205.0</v>
      </c>
      <c r="K67" s="178">
        <v>4.0</v>
      </c>
      <c r="L67" s="25">
        <f t="shared" si="2"/>
        <v>2000</v>
      </c>
      <c r="M67" s="613" t="s">
        <v>1044</v>
      </c>
      <c r="N67" s="613" t="s">
        <v>1292</v>
      </c>
      <c r="O67" s="609"/>
    </row>
    <row r="68">
      <c r="A68" s="605">
        <v>10.0</v>
      </c>
      <c r="B68" s="606">
        <v>45852.0</v>
      </c>
      <c r="C68" s="607" t="s">
        <v>1370</v>
      </c>
      <c r="D68" s="47" t="s">
        <v>1320</v>
      </c>
      <c r="E68" s="608" t="s">
        <v>1321</v>
      </c>
      <c r="F68" s="609"/>
      <c r="G68" s="47" t="s">
        <v>161</v>
      </c>
      <c r="H68" s="265" t="s">
        <v>375</v>
      </c>
      <c r="I68" s="178">
        <v>7.72743747E8</v>
      </c>
      <c r="J68" s="178">
        <v>13132.0</v>
      </c>
      <c r="K68" s="178">
        <v>1.0</v>
      </c>
      <c r="L68" s="25">
        <f t="shared" si="2"/>
        <v>5000</v>
      </c>
      <c r="M68" s="613" t="s">
        <v>1044</v>
      </c>
      <c r="N68" s="613" t="s">
        <v>1292</v>
      </c>
      <c r="O68" s="609"/>
    </row>
    <row r="69">
      <c r="A69" s="605">
        <v>11.0</v>
      </c>
      <c r="B69" s="606">
        <v>45852.0</v>
      </c>
      <c r="C69" s="607" t="s">
        <v>1370</v>
      </c>
      <c r="D69" s="47" t="s">
        <v>1323</v>
      </c>
      <c r="E69" s="608" t="s">
        <v>1324</v>
      </c>
      <c r="F69" s="609"/>
      <c r="G69" s="47" t="s">
        <v>427</v>
      </c>
      <c r="H69" s="178" t="s">
        <v>649</v>
      </c>
      <c r="I69" s="178">
        <v>8.34212935E8</v>
      </c>
      <c r="J69" s="178">
        <v>61.0</v>
      </c>
      <c r="K69" s="178">
        <v>15.0</v>
      </c>
      <c r="L69" s="25">
        <f t="shared" si="2"/>
        <v>0</v>
      </c>
      <c r="M69" s="613" t="s">
        <v>1044</v>
      </c>
      <c r="N69" s="613" t="s">
        <v>1292</v>
      </c>
      <c r="O69" s="609"/>
    </row>
    <row r="70">
      <c r="A70" s="605">
        <v>12.0</v>
      </c>
      <c r="B70" s="606">
        <v>45852.0</v>
      </c>
      <c r="C70" s="607" t="s">
        <v>1370</v>
      </c>
      <c r="D70" s="47" t="s">
        <v>1326</v>
      </c>
      <c r="E70" s="608" t="s">
        <v>1327</v>
      </c>
      <c r="F70" s="609"/>
      <c r="G70" s="47" t="s">
        <v>587</v>
      </c>
      <c r="H70" s="615" t="s">
        <v>196</v>
      </c>
      <c r="I70" s="178">
        <v>5.68336421E8</v>
      </c>
      <c r="J70" s="178">
        <v>533.0</v>
      </c>
      <c r="K70" s="178">
        <v>7.0</v>
      </c>
      <c r="L70" s="25">
        <f t="shared" si="2"/>
        <v>2000</v>
      </c>
      <c r="M70" s="613" t="s">
        <v>1044</v>
      </c>
      <c r="N70" s="613" t="s">
        <v>1292</v>
      </c>
      <c r="O70" s="609"/>
    </row>
    <row r="71">
      <c r="A71" s="605">
        <v>13.0</v>
      </c>
      <c r="B71" s="606">
        <v>45852.0</v>
      </c>
      <c r="C71" s="607" t="s">
        <v>1370</v>
      </c>
      <c r="D71" s="47" t="s">
        <v>1329</v>
      </c>
      <c r="E71" s="608" t="s">
        <v>1330</v>
      </c>
      <c r="F71" s="609"/>
      <c r="G71" s="47" t="s">
        <v>255</v>
      </c>
      <c r="H71" s="47" t="s">
        <v>142</v>
      </c>
      <c r="I71" s="178">
        <v>4.3140834E8</v>
      </c>
      <c r="J71" s="178">
        <v>237.0</v>
      </c>
      <c r="K71" s="178">
        <v>9.0</v>
      </c>
      <c r="L71" s="25">
        <f t="shared" si="2"/>
        <v>2000</v>
      </c>
      <c r="M71" s="613" t="s">
        <v>1044</v>
      </c>
      <c r="N71" s="613" t="s">
        <v>1292</v>
      </c>
      <c r="O71" s="609"/>
    </row>
    <row r="72">
      <c r="A72" s="605">
        <v>14.0</v>
      </c>
      <c r="B72" s="606">
        <v>45852.0</v>
      </c>
      <c r="C72" s="607" t="s">
        <v>1370</v>
      </c>
      <c r="D72" s="47" t="s">
        <v>1332</v>
      </c>
      <c r="E72" s="608" t="s">
        <v>1333</v>
      </c>
      <c r="F72" s="609"/>
      <c r="G72" s="47" t="s">
        <v>178</v>
      </c>
      <c r="H72" s="250" t="s">
        <v>192</v>
      </c>
      <c r="I72" s="178">
        <v>5.81372539E8</v>
      </c>
      <c r="J72" s="178">
        <v>83.0</v>
      </c>
      <c r="K72" s="178">
        <v>13.0</v>
      </c>
      <c r="L72" s="25">
        <f t="shared" si="2"/>
        <v>0</v>
      </c>
      <c r="M72" s="613" t="s">
        <v>1044</v>
      </c>
      <c r="N72" s="613" t="s">
        <v>1292</v>
      </c>
      <c r="O72" s="612">
        <v>8.26057828E8</v>
      </c>
    </row>
    <row r="73">
      <c r="A73" s="605">
        <v>15.0</v>
      </c>
      <c r="B73" s="606">
        <v>45852.0</v>
      </c>
      <c r="C73" s="607" t="s">
        <v>1370</v>
      </c>
      <c r="D73" s="47" t="s">
        <v>1335</v>
      </c>
      <c r="E73" s="608" t="s">
        <v>1336</v>
      </c>
      <c r="F73" s="609"/>
      <c r="G73" s="47" t="s">
        <v>565</v>
      </c>
      <c r="H73" s="47" t="s">
        <v>566</v>
      </c>
      <c r="I73" s="178">
        <v>5.56672015E8</v>
      </c>
      <c r="J73" s="178">
        <v>163.0</v>
      </c>
      <c r="K73" s="178">
        <v>10.0</v>
      </c>
      <c r="L73" s="25">
        <f t="shared" si="2"/>
        <v>2000</v>
      </c>
      <c r="M73" s="613" t="s">
        <v>1044</v>
      </c>
      <c r="N73" s="613" t="s">
        <v>1292</v>
      </c>
      <c r="O73" s="609"/>
    </row>
    <row r="74">
      <c r="A74" s="605">
        <v>16.0</v>
      </c>
      <c r="B74" s="606">
        <v>45852.0</v>
      </c>
      <c r="C74" s="607" t="s">
        <v>1370</v>
      </c>
      <c r="D74" s="47" t="s">
        <v>1338</v>
      </c>
      <c r="E74" s="608" t="s">
        <v>1339</v>
      </c>
      <c r="F74" s="609"/>
      <c r="G74" s="47" t="s">
        <v>282</v>
      </c>
      <c r="H74" s="47">
        <v>7.80521329E8</v>
      </c>
      <c r="I74" s="178">
        <v>5.57431018E8</v>
      </c>
      <c r="J74" s="178">
        <v>651.0</v>
      </c>
      <c r="K74" s="178">
        <v>5.0</v>
      </c>
      <c r="L74" s="25">
        <f t="shared" si="2"/>
        <v>2000</v>
      </c>
      <c r="M74" s="613" t="s">
        <v>1044</v>
      </c>
      <c r="N74" s="613" t="s">
        <v>1292</v>
      </c>
      <c r="O74" s="609"/>
    </row>
    <row r="75">
      <c r="A75" s="605">
        <v>17.0</v>
      </c>
      <c r="B75" s="606">
        <v>45852.0</v>
      </c>
      <c r="C75" s="607" t="s">
        <v>1370</v>
      </c>
      <c r="D75" s="47" t="s">
        <v>1342</v>
      </c>
      <c r="E75" s="608" t="s">
        <v>1343</v>
      </c>
      <c r="F75" s="609"/>
      <c r="G75" s="47" t="s">
        <v>149</v>
      </c>
      <c r="H75" s="162" t="s">
        <v>1077</v>
      </c>
      <c r="I75" s="178">
        <v>6.69588083E8</v>
      </c>
      <c r="J75" s="178">
        <v>116.0</v>
      </c>
      <c r="K75" s="178">
        <v>12.0</v>
      </c>
      <c r="L75" s="25">
        <f t="shared" si="2"/>
        <v>0</v>
      </c>
      <c r="M75" s="613" t="s">
        <v>1044</v>
      </c>
      <c r="N75" s="613" t="s">
        <v>1292</v>
      </c>
      <c r="O75" s="609"/>
    </row>
    <row r="76">
      <c r="A76" s="605">
        <v>18.0</v>
      </c>
      <c r="B76" s="606">
        <v>45852.0</v>
      </c>
      <c r="C76" s="607" t="s">
        <v>1370</v>
      </c>
      <c r="D76" s="47" t="s">
        <v>1345</v>
      </c>
      <c r="E76" s="608" t="s">
        <v>1346</v>
      </c>
      <c r="F76" s="609"/>
      <c r="G76" s="47" t="s">
        <v>157</v>
      </c>
      <c r="H76" s="47" t="s">
        <v>235</v>
      </c>
      <c r="I76" s="178">
        <v>5.29884291E8</v>
      </c>
      <c r="J76" s="178">
        <v>6367.0</v>
      </c>
      <c r="K76" s="178">
        <v>2.0</v>
      </c>
      <c r="L76" s="25">
        <f t="shared" si="2"/>
        <v>4000</v>
      </c>
      <c r="M76" s="613" t="s">
        <v>1044</v>
      </c>
      <c r="N76" s="613" t="s">
        <v>1292</v>
      </c>
      <c r="O76" s="609"/>
    </row>
    <row r="77">
      <c r="A77" s="600" t="s">
        <v>1281</v>
      </c>
      <c r="B77" s="601" t="s">
        <v>116</v>
      </c>
      <c r="C77" s="601" t="s">
        <v>1282</v>
      </c>
      <c r="D77" s="601" t="s">
        <v>1283</v>
      </c>
      <c r="E77" s="601" t="s">
        <v>1284</v>
      </c>
      <c r="F77" s="601" t="s">
        <v>1285</v>
      </c>
      <c r="G77" s="602" t="s">
        <v>118</v>
      </c>
      <c r="H77" s="603" t="s">
        <v>1286</v>
      </c>
      <c r="I77" s="602" t="s">
        <v>1041</v>
      </c>
      <c r="J77" s="602" t="s">
        <v>1287</v>
      </c>
      <c r="K77" s="602" t="s">
        <v>90</v>
      </c>
      <c r="L77" s="602" t="s">
        <v>9</v>
      </c>
      <c r="M77" s="602" t="s">
        <v>1042</v>
      </c>
      <c r="N77" s="601" t="s">
        <v>1288</v>
      </c>
      <c r="O77" s="604" t="s">
        <v>52</v>
      </c>
    </row>
    <row r="78">
      <c r="A78" s="605">
        <v>1.0</v>
      </c>
      <c r="B78" s="616" t="s">
        <v>1384</v>
      </c>
      <c r="C78" s="617" t="s">
        <v>1385</v>
      </c>
      <c r="D78" s="47" t="s">
        <v>1290</v>
      </c>
      <c r="E78" s="608" t="s">
        <v>1291</v>
      </c>
      <c r="F78" s="609"/>
      <c r="G78" s="178" t="s">
        <v>1386</v>
      </c>
      <c r="H78" s="170" t="s">
        <v>846</v>
      </c>
      <c r="I78" s="178"/>
      <c r="J78" s="178"/>
      <c r="K78" s="178"/>
      <c r="L78" s="25"/>
      <c r="M78" s="79"/>
      <c r="N78" s="79"/>
      <c r="O78" s="612" t="s">
        <v>1387</v>
      </c>
    </row>
    <row r="79">
      <c r="A79" s="605">
        <v>2.0</v>
      </c>
      <c r="B79" s="616" t="s">
        <v>1384</v>
      </c>
      <c r="C79" s="617" t="s">
        <v>1385</v>
      </c>
      <c r="D79" s="47" t="s">
        <v>1294</v>
      </c>
      <c r="E79" s="608" t="s">
        <v>1295</v>
      </c>
      <c r="F79" s="609"/>
      <c r="G79" s="178" t="s">
        <v>301</v>
      </c>
      <c r="H79" s="178" t="s">
        <v>600</v>
      </c>
      <c r="I79" s="178"/>
      <c r="J79" s="178"/>
      <c r="K79" s="178"/>
      <c r="L79" s="25"/>
      <c r="M79" s="79"/>
      <c r="N79" s="79"/>
      <c r="O79" s="609"/>
    </row>
    <row r="80">
      <c r="A80" s="605">
        <v>3.0</v>
      </c>
      <c r="B80" s="616" t="s">
        <v>1384</v>
      </c>
      <c r="C80" s="617" t="s">
        <v>1385</v>
      </c>
      <c r="D80" s="47" t="s">
        <v>1298</v>
      </c>
      <c r="E80" s="608" t="s">
        <v>1299</v>
      </c>
      <c r="F80" s="609"/>
      <c r="G80" s="178" t="s">
        <v>790</v>
      </c>
      <c r="H80" s="178" t="s">
        <v>1388</v>
      </c>
      <c r="I80" s="178"/>
      <c r="J80" s="178"/>
      <c r="K80" s="178"/>
      <c r="L80" s="25"/>
      <c r="M80" s="79"/>
      <c r="N80" s="79"/>
      <c r="O80" s="609"/>
    </row>
    <row r="81">
      <c r="A81" s="605">
        <v>4.0</v>
      </c>
      <c r="B81" s="616" t="s">
        <v>1384</v>
      </c>
      <c r="C81" s="617" t="s">
        <v>1385</v>
      </c>
      <c r="D81" s="47" t="s">
        <v>1301</v>
      </c>
      <c r="E81" s="608" t="s">
        <v>1302</v>
      </c>
      <c r="F81" s="612" t="s">
        <v>1389</v>
      </c>
      <c r="G81" s="178" t="s">
        <v>1373</v>
      </c>
      <c r="H81" s="178" t="s">
        <v>1390</v>
      </c>
      <c r="I81" s="178"/>
      <c r="J81" s="178"/>
      <c r="K81" s="178"/>
      <c r="L81" s="25"/>
      <c r="M81" s="79"/>
      <c r="N81" s="79"/>
      <c r="O81" s="609"/>
    </row>
    <row r="82">
      <c r="A82" s="605">
        <v>5.0</v>
      </c>
      <c r="B82" s="616" t="s">
        <v>1384</v>
      </c>
      <c r="C82" s="617" t="s">
        <v>1385</v>
      </c>
      <c r="D82" s="47" t="s">
        <v>1305</v>
      </c>
      <c r="E82" s="608" t="s">
        <v>1306</v>
      </c>
      <c r="F82" s="609"/>
      <c r="G82" s="178" t="s">
        <v>1391</v>
      </c>
      <c r="H82" s="178" t="s">
        <v>1392</v>
      </c>
      <c r="I82" s="178"/>
      <c r="J82" s="178"/>
      <c r="K82" s="178"/>
      <c r="L82" s="25"/>
      <c r="M82" s="79"/>
      <c r="N82" s="79"/>
      <c r="O82" s="609"/>
    </row>
    <row r="83">
      <c r="A83" s="605">
        <v>6.0</v>
      </c>
      <c r="B83" s="616" t="s">
        <v>1384</v>
      </c>
      <c r="C83" s="617" t="s">
        <v>1385</v>
      </c>
      <c r="D83" s="47" t="s">
        <v>1308</v>
      </c>
      <c r="E83" s="608" t="s">
        <v>1309</v>
      </c>
      <c r="F83" s="609"/>
      <c r="G83" s="178" t="s">
        <v>596</v>
      </c>
      <c r="H83" s="178" t="s">
        <v>1393</v>
      </c>
      <c r="I83" s="178"/>
      <c r="J83" s="178"/>
      <c r="K83" s="178"/>
      <c r="L83" s="25"/>
      <c r="M83" s="79"/>
      <c r="N83" s="79"/>
      <c r="O83" s="609"/>
    </row>
    <row r="84">
      <c r="A84" s="605">
        <v>7.0</v>
      </c>
      <c r="B84" s="616" t="s">
        <v>1384</v>
      </c>
      <c r="C84" s="617" t="s">
        <v>1385</v>
      </c>
      <c r="D84" s="47" t="s">
        <v>1311</v>
      </c>
      <c r="E84" s="608" t="s">
        <v>1312</v>
      </c>
      <c r="F84" s="609"/>
      <c r="G84" s="178" t="s">
        <v>605</v>
      </c>
      <c r="H84" s="178" t="s">
        <v>1394</v>
      </c>
      <c r="I84" s="178"/>
      <c r="J84" s="178"/>
      <c r="K84" s="178"/>
      <c r="L84" s="25"/>
      <c r="M84" s="79"/>
      <c r="N84" s="79"/>
      <c r="O84" s="609"/>
    </row>
    <row r="85">
      <c r="A85" s="605">
        <v>8.0</v>
      </c>
      <c r="B85" s="616" t="s">
        <v>1384</v>
      </c>
      <c r="C85" s="617" t="s">
        <v>1385</v>
      </c>
      <c r="D85" s="47" t="s">
        <v>1314</v>
      </c>
      <c r="E85" s="608" t="s">
        <v>1315</v>
      </c>
      <c r="F85" s="609"/>
      <c r="G85" s="178" t="s">
        <v>282</v>
      </c>
      <c r="H85" s="277">
        <v>7.80521329E8</v>
      </c>
      <c r="I85" s="178"/>
      <c r="J85" s="178"/>
      <c r="K85" s="178"/>
      <c r="L85" s="25"/>
      <c r="M85" s="79"/>
      <c r="N85" s="79"/>
      <c r="O85" s="612"/>
    </row>
    <row r="86">
      <c r="A86" s="605">
        <v>9.0</v>
      </c>
      <c r="B86" s="616" t="s">
        <v>1384</v>
      </c>
      <c r="C86" s="617" t="s">
        <v>1385</v>
      </c>
      <c r="D86" s="47" t="s">
        <v>1317</v>
      </c>
      <c r="E86" s="608" t="s">
        <v>1318</v>
      </c>
      <c r="F86" s="609"/>
      <c r="G86" s="178" t="s">
        <v>141</v>
      </c>
      <c r="H86" s="178" t="s">
        <v>346</v>
      </c>
      <c r="I86" s="178"/>
      <c r="J86" s="178"/>
      <c r="K86" s="178"/>
      <c r="L86" s="25"/>
      <c r="M86" s="79"/>
      <c r="N86" s="79"/>
      <c r="O86" s="609"/>
    </row>
    <row r="87">
      <c r="A87" s="605">
        <v>10.0</v>
      </c>
      <c r="B87" s="616" t="s">
        <v>1384</v>
      </c>
      <c r="C87" s="617" t="s">
        <v>1385</v>
      </c>
      <c r="D87" s="47" t="s">
        <v>1320</v>
      </c>
      <c r="E87" s="608" t="s">
        <v>1321</v>
      </c>
      <c r="F87" s="609"/>
      <c r="G87" s="178" t="s">
        <v>570</v>
      </c>
      <c r="H87" s="468" t="s">
        <v>729</v>
      </c>
      <c r="I87" s="178"/>
      <c r="J87" s="178"/>
      <c r="K87" s="178"/>
      <c r="L87" s="25"/>
      <c r="M87" s="79"/>
      <c r="N87" s="79"/>
      <c r="O87" s="612" t="s">
        <v>1395</v>
      </c>
    </row>
    <row r="88">
      <c r="A88" s="605">
        <v>11.0</v>
      </c>
      <c r="B88" s="616" t="s">
        <v>1384</v>
      </c>
      <c r="C88" s="617" t="s">
        <v>1385</v>
      </c>
      <c r="D88" s="47" t="s">
        <v>1323</v>
      </c>
      <c r="E88" s="608" t="s">
        <v>1324</v>
      </c>
      <c r="F88" s="609"/>
      <c r="G88" s="178" t="s">
        <v>136</v>
      </c>
      <c r="H88" s="178" t="s">
        <v>810</v>
      </c>
      <c r="I88" s="178"/>
      <c r="J88" s="178"/>
      <c r="K88" s="178"/>
      <c r="L88" s="25"/>
      <c r="M88" s="79"/>
      <c r="N88" s="79"/>
      <c r="O88" s="609"/>
    </row>
    <row r="89">
      <c r="A89" s="605">
        <v>12.0</v>
      </c>
      <c r="B89" s="616" t="s">
        <v>1384</v>
      </c>
      <c r="C89" s="617" t="s">
        <v>1385</v>
      </c>
      <c r="D89" s="47" t="s">
        <v>1326</v>
      </c>
      <c r="E89" s="608" t="s">
        <v>1327</v>
      </c>
      <c r="F89" s="609"/>
      <c r="G89" s="178" t="s">
        <v>780</v>
      </c>
      <c r="H89" s="178" t="s">
        <v>682</v>
      </c>
      <c r="I89" s="178"/>
      <c r="J89" s="178"/>
      <c r="K89" s="178"/>
      <c r="L89" s="25"/>
      <c r="M89" s="79"/>
      <c r="N89" s="79"/>
      <c r="O89" s="609"/>
    </row>
    <row r="90">
      <c r="A90" s="605">
        <v>13.0</v>
      </c>
      <c r="B90" s="616" t="s">
        <v>1384</v>
      </c>
      <c r="C90" s="617" t="s">
        <v>1385</v>
      </c>
      <c r="D90" s="47" t="s">
        <v>1329</v>
      </c>
      <c r="E90" s="608" t="s">
        <v>1330</v>
      </c>
      <c r="F90" s="609"/>
      <c r="G90" s="178" t="s">
        <v>146</v>
      </c>
      <c r="H90" s="178" t="s">
        <v>779</v>
      </c>
      <c r="I90" s="178"/>
      <c r="J90" s="178"/>
      <c r="K90" s="178"/>
      <c r="L90" s="25"/>
      <c r="M90" s="79"/>
      <c r="N90" s="79"/>
      <c r="O90" s="609"/>
    </row>
    <row r="91">
      <c r="A91" s="605">
        <v>14.0</v>
      </c>
      <c r="B91" s="616" t="s">
        <v>1384</v>
      </c>
      <c r="C91" s="617" t="s">
        <v>1385</v>
      </c>
      <c r="D91" s="47" t="s">
        <v>1332</v>
      </c>
      <c r="E91" s="608" t="s">
        <v>1333</v>
      </c>
      <c r="F91" s="609"/>
      <c r="G91" s="178" t="s">
        <v>1396</v>
      </c>
      <c r="H91" s="178" t="s">
        <v>1072</v>
      </c>
      <c r="I91" s="178"/>
      <c r="J91" s="178"/>
      <c r="K91" s="178"/>
      <c r="L91" s="25"/>
      <c r="M91" s="79"/>
      <c r="N91" s="79"/>
      <c r="O91" s="612"/>
    </row>
    <row r="92">
      <c r="A92" s="605">
        <v>15.0</v>
      </c>
      <c r="B92" s="616" t="s">
        <v>1384</v>
      </c>
      <c r="C92" s="617" t="s">
        <v>1385</v>
      </c>
      <c r="D92" s="47" t="s">
        <v>1335</v>
      </c>
      <c r="E92" s="608" t="s">
        <v>1336</v>
      </c>
      <c r="F92" s="609"/>
      <c r="G92" s="178" t="s">
        <v>490</v>
      </c>
      <c r="H92" s="618" t="s">
        <v>491</v>
      </c>
      <c r="I92" s="178"/>
      <c r="J92" s="178"/>
      <c r="K92" s="178"/>
      <c r="L92" s="25"/>
      <c r="M92" s="79"/>
      <c r="N92" s="79"/>
      <c r="O92" s="609"/>
    </row>
    <row r="93">
      <c r="A93" s="605">
        <v>16.0</v>
      </c>
      <c r="B93" s="616" t="s">
        <v>1384</v>
      </c>
      <c r="C93" s="617" t="s">
        <v>1385</v>
      </c>
      <c r="D93" s="47" t="s">
        <v>1338</v>
      </c>
      <c r="E93" s="608" t="s">
        <v>1339</v>
      </c>
      <c r="F93" s="609"/>
      <c r="G93" s="178" t="s">
        <v>1386</v>
      </c>
      <c r="H93" s="277" t="s">
        <v>675</v>
      </c>
      <c r="I93" s="178"/>
      <c r="J93" s="178"/>
      <c r="K93" s="178"/>
      <c r="L93" s="25"/>
      <c r="M93" s="79"/>
      <c r="N93" s="79"/>
      <c r="O93" s="612" t="s">
        <v>1397</v>
      </c>
    </row>
    <row r="94">
      <c r="A94" s="605">
        <v>17.0</v>
      </c>
      <c r="B94" s="616" t="s">
        <v>1384</v>
      </c>
      <c r="C94" s="617" t="s">
        <v>1385</v>
      </c>
      <c r="D94" s="47" t="s">
        <v>1342</v>
      </c>
      <c r="E94" s="608" t="s">
        <v>1343</v>
      </c>
      <c r="F94" s="609"/>
      <c r="G94" s="178" t="s">
        <v>404</v>
      </c>
      <c r="H94" s="178">
        <v>1.079641186E9</v>
      </c>
      <c r="I94" s="178"/>
      <c r="J94" s="178"/>
      <c r="K94" s="178"/>
      <c r="L94" s="25"/>
      <c r="M94" s="79"/>
      <c r="N94" s="79"/>
      <c r="O94" s="609"/>
    </row>
    <row r="95">
      <c r="A95" s="605">
        <v>18.0</v>
      </c>
      <c r="B95" s="616" t="s">
        <v>1384</v>
      </c>
      <c r="C95" s="617" t="s">
        <v>1385</v>
      </c>
      <c r="D95" s="47" t="s">
        <v>1345</v>
      </c>
      <c r="E95" s="608" t="s">
        <v>1346</v>
      </c>
      <c r="F95" s="609"/>
      <c r="G95" s="178" t="s">
        <v>170</v>
      </c>
      <c r="H95" s="165" t="s">
        <v>1245</v>
      </c>
      <c r="I95" s="178"/>
      <c r="J95" s="178"/>
      <c r="K95" s="178"/>
      <c r="L95" s="25"/>
      <c r="M95" s="79"/>
      <c r="N95" s="79"/>
      <c r="O95" s="609"/>
    </row>
    <row r="96">
      <c r="A96" s="600" t="s">
        <v>1281</v>
      </c>
      <c r="B96" s="601" t="s">
        <v>116</v>
      </c>
      <c r="C96" s="601" t="s">
        <v>1282</v>
      </c>
      <c r="D96" s="601" t="s">
        <v>1283</v>
      </c>
      <c r="E96" s="601" t="s">
        <v>1284</v>
      </c>
      <c r="F96" s="601" t="s">
        <v>1285</v>
      </c>
      <c r="G96" s="602" t="s">
        <v>118</v>
      </c>
      <c r="H96" s="603" t="s">
        <v>1286</v>
      </c>
      <c r="I96" s="602" t="s">
        <v>1041</v>
      </c>
      <c r="J96" s="602" t="s">
        <v>1287</v>
      </c>
      <c r="K96" s="602" t="s">
        <v>90</v>
      </c>
      <c r="L96" s="602" t="s">
        <v>9</v>
      </c>
      <c r="M96" s="602" t="s">
        <v>1042</v>
      </c>
      <c r="N96" s="601" t="s">
        <v>1288</v>
      </c>
      <c r="O96" s="604" t="s">
        <v>52</v>
      </c>
    </row>
    <row r="97">
      <c r="A97" s="605">
        <v>1.0</v>
      </c>
      <c r="B97" s="619">
        <v>45859.0</v>
      </c>
      <c r="C97" s="620" t="s">
        <v>1385</v>
      </c>
      <c r="D97" s="47" t="s">
        <v>1290</v>
      </c>
      <c r="E97" s="608" t="s">
        <v>1291</v>
      </c>
      <c r="F97" s="609"/>
      <c r="G97" s="178" t="s">
        <v>790</v>
      </c>
      <c r="H97" s="178" t="s">
        <v>1398</v>
      </c>
      <c r="I97" s="178"/>
      <c r="J97" s="178"/>
      <c r="K97" s="178"/>
      <c r="L97" s="25"/>
      <c r="M97" s="79"/>
      <c r="N97" s="79"/>
      <c r="O97" s="609"/>
    </row>
    <row r="98">
      <c r="A98" s="605">
        <v>2.0</v>
      </c>
      <c r="B98" s="619">
        <v>45859.0</v>
      </c>
      <c r="C98" s="620" t="s">
        <v>1385</v>
      </c>
      <c r="D98" s="47" t="s">
        <v>1294</v>
      </c>
      <c r="E98" s="608" t="s">
        <v>1295</v>
      </c>
      <c r="F98" s="609"/>
      <c r="G98" s="178" t="s">
        <v>605</v>
      </c>
      <c r="H98" s="178" t="s">
        <v>1399</v>
      </c>
      <c r="I98" s="178"/>
      <c r="J98" s="178"/>
      <c r="K98" s="178"/>
      <c r="L98" s="25"/>
      <c r="M98" s="79"/>
      <c r="N98" s="79"/>
      <c r="O98" s="609"/>
    </row>
    <row r="99">
      <c r="A99" s="605">
        <v>3.0</v>
      </c>
      <c r="B99" s="619">
        <v>45859.0</v>
      </c>
      <c r="C99" s="620" t="s">
        <v>1385</v>
      </c>
      <c r="D99" s="47" t="s">
        <v>1298</v>
      </c>
      <c r="E99" s="608" t="s">
        <v>1299</v>
      </c>
      <c r="F99" s="609"/>
      <c r="G99" s="178" t="s">
        <v>1391</v>
      </c>
      <c r="H99" s="178" t="s">
        <v>1400</v>
      </c>
      <c r="I99" s="178"/>
      <c r="J99" s="178"/>
      <c r="K99" s="178"/>
      <c r="L99" s="25"/>
      <c r="M99" s="79"/>
      <c r="N99" s="79"/>
      <c r="O99" s="609"/>
    </row>
    <row r="100">
      <c r="A100" s="605">
        <v>4.0</v>
      </c>
      <c r="B100" s="619">
        <v>45859.0</v>
      </c>
      <c r="C100" s="620" t="s">
        <v>1385</v>
      </c>
      <c r="D100" s="47" t="s">
        <v>1301</v>
      </c>
      <c r="E100" s="608" t="s">
        <v>1302</v>
      </c>
      <c r="F100" s="612" t="s">
        <v>1389</v>
      </c>
      <c r="G100" s="178" t="s">
        <v>1373</v>
      </c>
      <c r="H100" s="178" t="s">
        <v>1401</v>
      </c>
      <c r="I100" s="178"/>
      <c r="J100" s="178"/>
      <c r="K100" s="178"/>
      <c r="L100" s="25"/>
      <c r="M100" s="79"/>
      <c r="N100" s="79"/>
      <c r="O100" s="609"/>
    </row>
    <row r="101">
      <c r="A101" s="605">
        <v>5.0</v>
      </c>
      <c r="B101" s="619">
        <v>45859.0</v>
      </c>
      <c r="C101" s="620" t="s">
        <v>1385</v>
      </c>
      <c r="D101" s="47" t="s">
        <v>1305</v>
      </c>
      <c r="E101" s="608" t="s">
        <v>1306</v>
      </c>
      <c r="F101" s="609"/>
      <c r="G101" s="178" t="s">
        <v>141</v>
      </c>
      <c r="H101" s="178" t="s">
        <v>518</v>
      </c>
      <c r="I101" s="178"/>
      <c r="J101" s="178"/>
      <c r="K101" s="178"/>
      <c r="L101" s="25"/>
      <c r="M101" s="79"/>
      <c r="N101" s="79"/>
      <c r="O101" s="609"/>
    </row>
    <row r="102">
      <c r="A102" s="605">
        <v>6.0</v>
      </c>
      <c r="B102" s="619">
        <v>45859.0</v>
      </c>
      <c r="C102" s="620" t="s">
        <v>1385</v>
      </c>
      <c r="D102" s="47" t="s">
        <v>1308</v>
      </c>
      <c r="E102" s="608" t="s">
        <v>1309</v>
      </c>
      <c r="F102" s="609"/>
      <c r="G102" s="178" t="s">
        <v>146</v>
      </c>
      <c r="H102" s="178" t="s">
        <v>147</v>
      </c>
      <c r="I102" s="178"/>
      <c r="J102" s="178"/>
      <c r="K102" s="178"/>
      <c r="L102" s="25"/>
      <c r="M102" s="79"/>
      <c r="N102" s="79"/>
      <c r="O102" s="609"/>
    </row>
    <row r="103">
      <c r="A103" s="605">
        <v>7.0</v>
      </c>
      <c r="B103" s="619">
        <v>45859.0</v>
      </c>
      <c r="C103" s="620" t="s">
        <v>1385</v>
      </c>
      <c r="D103" s="47" t="s">
        <v>1311</v>
      </c>
      <c r="E103" s="608" t="s">
        <v>1312</v>
      </c>
      <c r="F103" s="609"/>
      <c r="G103" s="178" t="s">
        <v>1396</v>
      </c>
      <c r="H103" s="178" t="s">
        <v>1402</v>
      </c>
      <c r="I103" s="178"/>
      <c r="J103" s="178"/>
      <c r="K103" s="178"/>
      <c r="L103" s="25"/>
      <c r="M103" s="79"/>
      <c r="N103" s="79"/>
      <c r="O103" s="609"/>
    </row>
    <row r="104">
      <c r="A104" s="605">
        <v>8.0</v>
      </c>
      <c r="B104" s="619">
        <v>45859.0</v>
      </c>
      <c r="C104" s="620" t="s">
        <v>1385</v>
      </c>
      <c r="D104" s="47" t="s">
        <v>1314</v>
      </c>
      <c r="E104" s="608" t="s">
        <v>1315</v>
      </c>
      <c r="F104" s="609"/>
      <c r="G104" s="178" t="s">
        <v>780</v>
      </c>
      <c r="H104" s="178" t="s">
        <v>682</v>
      </c>
      <c r="I104" s="178"/>
      <c r="J104" s="178"/>
      <c r="K104" s="178"/>
      <c r="L104" s="25"/>
      <c r="M104" s="79"/>
      <c r="N104" s="79"/>
      <c r="O104" s="612"/>
    </row>
    <row r="105">
      <c r="A105" s="605">
        <v>9.0</v>
      </c>
      <c r="B105" s="619">
        <v>45859.0</v>
      </c>
      <c r="C105" s="620" t="s">
        <v>1385</v>
      </c>
      <c r="D105" s="47" t="s">
        <v>1317</v>
      </c>
      <c r="E105" s="608" t="s">
        <v>1318</v>
      </c>
      <c r="F105" s="609"/>
      <c r="G105" s="178" t="s">
        <v>136</v>
      </c>
      <c r="H105" s="178" t="s">
        <v>811</v>
      </c>
      <c r="I105" s="178"/>
      <c r="J105" s="178"/>
      <c r="K105" s="178"/>
      <c r="L105" s="25"/>
      <c r="M105" s="79"/>
      <c r="N105" s="79"/>
      <c r="O105" s="609"/>
    </row>
    <row r="106">
      <c r="A106" s="605">
        <v>10.0</v>
      </c>
      <c r="B106" s="619">
        <v>45859.0</v>
      </c>
      <c r="C106" s="620" t="s">
        <v>1385</v>
      </c>
      <c r="D106" s="47" t="s">
        <v>1320</v>
      </c>
      <c r="E106" s="608" t="s">
        <v>1321</v>
      </c>
      <c r="F106" s="609"/>
      <c r="G106" s="178" t="s">
        <v>404</v>
      </c>
      <c r="H106" s="178" t="s">
        <v>586</v>
      </c>
      <c r="I106" s="178"/>
      <c r="J106" s="178"/>
      <c r="K106" s="178"/>
      <c r="L106" s="25"/>
      <c r="M106" s="79"/>
      <c r="N106" s="79"/>
      <c r="O106" s="609"/>
    </row>
    <row r="107">
      <c r="A107" s="605">
        <v>11.0</v>
      </c>
      <c r="B107" s="619">
        <v>45859.0</v>
      </c>
      <c r="C107" s="620" t="s">
        <v>1385</v>
      </c>
      <c r="D107" s="47" t="s">
        <v>1323</v>
      </c>
      <c r="E107" s="608" t="s">
        <v>1324</v>
      </c>
      <c r="F107" s="609"/>
      <c r="G107" s="178" t="s">
        <v>596</v>
      </c>
      <c r="H107" s="178" t="s">
        <v>1403</v>
      </c>
      <c r="I107" s="178"/>
      <c r="J107" s="178"/>
      <c r="K107" s="178"/>
      <c r="L107" s="25"/>
      <c r="M107" s="79"/>
      <c r="N107" s="79"/>
      <c r="O107" s="609"/>
    </row>
    <row r="108">
      <c r="A108" s="605">
        <v>12.0</v>
      </c>
      <c r="B108" s="619">
        <v>45859.0</v>
      </c>
      <c r="C108" s="620" t="s">
        <v>1385</v>
      </c>
      <c r="D108" s="47" t="s">
        <v>1326</v>
      </c>
      <c r="E108" s="608" t="s">
        <v>1327</v>
      </c>
      <c r="F108" s="609"/>
      <c r="G108" s="178" t="s">
        <v>208</v>
      </c>
      <c r="H108" s="279" t="s">
        <v>1404</v>
      </c>
      <c r="I108" s="178"/>
      <c r="J108" s="178"/>
      <c r="K108" s="178"/>
      <c r="L108" s="25"/>
      <c r="M108" s="79"/>
      <c r="N108" s="79"/>
      <c r="O108" s="609"/>
    </row>
    <row r="109">
      <c r="A109" s="605">
        <v>13.0</v>
      </c>
      <c r="B109" s="619">
        <v>45859.0</v>
      </c>
      <c r="C109" s="620" t="s">
        <v>1385</v>
      </c>
      <c r="D109" s="47" t="s">
        <v>1329</v>
      </c>
      <c r="E109" s="608" t="s">
        <v>1330</v>
      </c>
      <c r="F109" s="609"/>
      <c r="G109" s="178" t="s">
        <v>301</v>
      </c>
      <c r="H109" s="178" t="s">
        <v>600</v>
      </c>
      <c r="I109" s="178"/>
      <c r="J109" s="178"/>
      <c r="K109" s="178"/>
      <c r="L109" s="25"/>
      <c r="M109" s="79"/>
      <c r="N109" s="79"/>
      <c r="O109" s="609"/>
    </row>
    <row r="110">
      <c r="A110" s="605">
        <v>14.0</v>
      </c>
      <c r="B110" s="619">
        <v>45859.0</v>
      </c>
      <c r="C110" s="620" t="s">
        <v>1385</v>
      </c>
      <c r="D110" s="47" t="s">
        <v>1332</v>
      </c>
      <c r="E110" s="608" t="s">
        <v>1333</v>
      </c>
      <c r="F110" s="609"/>
      <c r="G110" s="178" t="s">
        <v>170</v>
      </c>
      <c r="H110" s="165" t="s">
        <v>454</v>
      </c>
      <c r="I110" s="178"/>
      <c r="J110" s="178"/>
      <c r="K110" s="178"/>
      <c r="L110" s="25"/>
      <c r="M110" s="79"/>
      <c r="N110" s="79"/>
      <c r="O110" s="612"/>
    </row>
    <row r="111">
      <c r="A111" s="605">
        <v>15.0</v>
      </c>
      <c r="B111" s="619">
        <v>45859.0</v>
      </c>
      <c r="C111" s="620" t="s">
        <v>1385</v>
      </c>
      <c r="D111" s="47" t="s">
        <v>1335</v>
      </c>
      <c r="E111" s="608" t="s">
        <v>1336</v>
      </c>
      <c r="F111" s="609"/>
      <c r="G111" s="178" t="s">
        <v>404</v>
      </c>
      <c r="H111" s="178" t="s">
        <v>405</v>
      </c>
      <c r="I111" s="178"/>
      <c r="J111" s="178"/>
      <c r="K111" s="178"/>
      <c r="L111" s="25"/>
      <c r="M111" s="79"/>
      <c r="N111" s="79"/>
      <c r="O111" s="609"/>
    </row>
    <row r="112">
      <c r="A112" s="605">
        <v>16.0</v>
      </c>
      <c r="B112" s="619">
        <v>45859.0</v>
      </c>
      <c r="C112" s="620" t="s">
        <v>1385</v>
      </c>
      <c r="D112" s="47" t="s">
        <v>1338</v>
      </c>
      <c r="E112" s="608" t="s">
        <v>1339</v>
      </c>
      <c r="F112" s="609"/>
      <c r="G112" s="178" t="s">
        <v>490</v>
      </c>
      <c r="H112" s="178" t="s">
        <v>491</v>
      </c>
      <c r="I112" s="178"/>
      <c r="J112" s="178"/>
      <c r="K112" s="178"/>
      <c r="L112" s="25"/>
      <c r="M112" s="79"/>
      <c r="N112" s="79"/>
      <c r="O112" s="609"/>
    </row>
    <row r="113">
      <c r="A113" s="605">
        <v>17.0</v>
      </c>
      <c r="B113" s="619">
        <v>45859.0</v>
      </c>
      <c r="C113" s="620" t="s">
        <v>1385</v>
      </c>
      <c r="D113" s="47" t="s">
        <v>1342</v>
      </c>
      <c r="E113" s="608" t="s">
        <v>1343</v>
      </c>
      <c r="F113" s="609"/>
      <c r="G113" s="178" t="s">
        <v>570</v>
      </c>
      <c r="H113" s="621" t="s">
        <v>598</v>
      </c>
      <c r="I113" s="178"/>
      <c r="J113" s="178"/>
      <c r="K113" s="178"/>
      <c r="L113" s="25"/>
      <c r="M113" s="79"/>
      <c r="N113" s="79"/>
      <c r="O113" s="609"/>
    </row>
    <row r="114">
      <c r="A114" s="605">
        <v>18.0</v>
      </c>
      <c r="B114" s="619">
        <v>45859.0</v>
      </c>
      <c r="C114" s="620" t="s">
        <v>1385</v>
      </c>
      <c r="D114" s="47" t="s">
        <v>1345</v>
      </c>
      <c r="E114" s="608" t="s">
        <v>1346</v>
      </c>
      <c r="F114" s="609"/>
      <c r="G114" s="178" t="s">
        <v>1386</v>
      </c>
      <c r="H114" s="248" t="s">
        <v>765</v>
      </c>
      <c r="I114" s="178"/>
      <c r="J114" s="178"/>
      <c r="K114" s="178"/>
      <c r="L114" s="25"/>
      <c r="M114" s="79"/>
      <c r="N114" s="79"/>
      <c r="O114" s="612" t="s">
        <v>1405</v>
      </c>
    </row>
    <row r="115">
      <c r="I115" s="85"/>
    </row>
    <row r="116">
      <c r="I116" s="85"/>
    </row>
    <row r="117">
      <c r="I117" s="85"/>
    </row>
    <row r="118">
      <c r="I118" s="85"/>
    </row>
    <row r="119">
      <c r="I119" s="85"/>
    </row>
    <row r="120">
      <c r="I120" s="85"/>
    </row>
    <row r="121">
      <c r="I121" s="85"/>
    </row>
    <row r="122">
      <c r="I122" s="85"/>
    </row>
    <row r="123">
      <c r="I123" s="85"/>
    </row>
    <row r="124">
      <c r="I124" s="85"/>
    </row>
    <row r="125">
      <c r="I125" s="85"/>
    </row>
    <row r="126">
      <c r="I126" s="85"/>
    </row>
    <row r="127">
      <c r="I127" s="85"/>
    </row>
    <row r="128">
      <c r="I128" s="85"/>
    </row>
    <row r="129">
      <c r="I129" s="85"/>
    </row>
    <row r="130">
      <c r="I130" s="85"/>
    </row>
    <row r="131">
      <c r="I131" s="85"/>
    </row>
    <row r="132">
      <c r="I132" s="85"/>
    </row>
    <row r="133">
      <c r="I133" s="85"/>
    </row>
    <row r="134">
      <c r="I134" s="85"/>
    </row>
    <row r="135">
      <c r="I135" s="85"/>
    </row>
    <row r="136">
      <c r="I136" s="85"/>
    </row>
    <row r="137">
      <c r="I137" s="85"/>
    </row>
    <row r="138">
      <c r="I138" s="85"/>
    </row>
    <row r="139">
      <c r="I139" s="85"/>
    </row>
    <row r="140">
      <c r="I140" s="85"/>
    </row>
    <row r="141">
      <c r="I141" s="85"/>
    </row>
    <row r="142">
      <c r="I142" s="85"/>
    </row>
    <row r="143">
      <c r="I143" s="85"/>
    </row>
    <row r="144">
      <c r="I144" s="85"/>
    </row>
    <row r="145">
      <c r="I145" s="85"/>
    </row>
    <row r="146">
      <c r="I146" s="85"/>
    </row>
    <row r="147">
      <c r="I147" s="85"/>
    </row>
    <row r="148">
      <c r="I148" s="85"/>
    </row>
    <row r="149">
      <c r="I149" s="85"/>
    </row>
    <row r="150">
      <c r="I150" s="85"/>
    </row>
    <row r="151">
      <c r="I151" s="85"/>
    </row>
    <row r="152">
      <c r="I152" s="85"/>
    </row>
    <row r="153">
      <c r="I153" s="85"/>
    </row>
    <row r="154">
      <c r="I154" s="85"/>
    </row>
    <row r="155">
      <c r="I155" s="85"/>
    </row>
    <row r="156">
      <c r="I156" s="85"/>
    </row>
    <row r="157">
      <c r="I157" s="85"/>
    </row>
    <row r="158">
      <c r="I158" s="85"/>
    </row>
    <row r="159">
      <c r="I159" s="85"/>
    </row>
    <row r="160">
      <c r="I160" s="85"/>
    </row>
    <row r="161">
      <c r="I161" s="85"/>
    </row>
    <row r="162">
      <c r="I162" s="85"/>
    </row>
    <row r="163">
      <c r="I163" s="85"/>
    </row>
    <row r="164">
      <c r="I164" s="85"/>
    </row>
    <row r="165">
      <c r="I165" s="85"/>
    </row>
    <row r="166">
      <c r="I166" s="85"/>
    </row>
    <row r="167">
      <c r="I167" s="85"/>
    </row>
    <row r="168">
      <c r="I168" s="85"/>
    </row>
    <row r="169">
      <c r="I169" s="85"/>
    </row>
    <row r="170">
      <c r="I170" s="85"/>
    </row>
    <row r="171">
      <c r="I171" s="85"/>
    </row>
    <row r="172">
      <c r="I172" s="85"/>
    </row>
    <row r="173">
      <c r="I173" s="85"/>
    </row>
    <row r="174">
      <c r="I174" s="85"/>
    </row>
    <row r="175">
      <c r="I175" s="85"/>
    </row>
    <row r="176">
      <c r="I176" s="85"/>
    </row>
    <row r="177">
      <c r="I177" s="85"/>
    </row>
    <row r="178">
      <c r="I178" s="85"/>
    </row>
    <row r="179">
      <c r="I179" s="85"/>
    </row>
    <row r="180">
      <c r="I180" s="85"/>
    </row>
    <row r="181">
      <c r="I181" s="85"/>
    </row>
    <row r="182">
      <c r="I182" s="85"/>
    </row>
    <row r="183">
      <c r="I183" s="85"/>
    </row>
    <row r="184">
      <c r="I184" s="85"/>
    </row>
    <row r="185">
      <c r="I185" s="85"/>
    </row>
    <row r="186">
      <c r="I186" s="85"/>
    </row>
    <row r="187">
      <c r="I187" s="85"/>
    </row>
    <row r="188">
      <c r="I188" s="85"/>
    </row>
    <row r="189">
      <c r="I189" s="85"/>
    </row>
    <row r="190">
      <c r="I190" s="85"/>
    </row>
    <row r="191">
      <c r="I191" s="85"/>
    </row>
    <row r="192">
      <c r="I192" s="85"/>
    </row>
    <row r="193">
      <c r="I193" s="85"/>
    </row>
    <row r="194">
      <c r="I194" s="85"/>
    </row>
    <row r="195">
      <c r="I195" s="85"/>
    </row>
    <row r="196">
      <c r="I196" s="85"/>
    </row>
    <row r="197">
      <c r="I197" s="85"/>
    </row>
    <row r="198">
      <c r="I198" s="85"/>
    </row>
    <row r="199">
      <c r="I199" s="85"/>
    </row>
    <row r="200">
      <c r="I200" s="85"/>
    </row>
    <row r="201">
      <c r="I201" s="85"/>
    </row>
    <row r="202">
      <c r="I202" s="85"/>
    </row>
    <row r="203">
      <c r="I203" s="85"/>
    </row>
    <row r="204">
      <c r="I204" s="85"/>
    </row>
    <row r="205">
      <c r="I205" s="85"/>
    </row>
    <row r="206">
      <c r="I206" s="85"/>
    </row>
    <row r="207">
      <c r="I207" s="85"/>
    </row>
    <row r="208">
      <c r="I208" s="85"/>
    </row>
    <row r="209">
      <c r="I209" s="85"/>
    </row>
    <row r="210">
      <c r="I210" s="85"/>
    </row>
    <row r="211">
      <c r="I211" s="85"/>
    </row>
    <row r="212">
      <c r="I212" s="85"/>
    </row>
    <row r="213">
      <c r="I213" s="85"/>
    </row>
    <row r="214">
      <c r="I214" s="85"/>
    </row>
    <row r="215">
      <c r="I215" s="85"/>
    </row>
    <row r="216">
      <c r="I216" s="85"/>
    </row>
    <row r="217">
      <c r="I217" s="85"/>
    </row>
    <row r="218">
      <c r="I218" s="85"/>
    </row>
    <row r="219">
      <c r="I219" s="85"/>
    </row>
    <row r="220">
      <c r="I220" s="85"/>
    </row>
    <row r="221">
      <c r="I221" s="85"/>
    </row>
    <row r="222">
      <c r="I222" s="85"/>
    </row>
    <row r="223">
      <c r="I223" s="85"/>
    </row>
    <row r="224">
      <c r="I224" s="85"/>
    </row>
    <row r="225">
      <c r="I225" s="85"/>
    </row>
    <row r="226">
      <c r="I226" s="85"/>
    </row>
    <row r="227">
      <c r="I227" s="85"/>
    </row>
    <row r="228">
      <c r="I228" s="85"/>
    </row>
    <row r="229">
      <c r="I229" s="85"/>
    </row>
    <row r="230">
      <c r="I230" s="85"/>
    </row>
    <row r="231">
      <c r="I231" s="85"/>
    </row>
    <row r="232">
      <c r="I232" s="85"/>
    </row>
    <row r="233">
      <c r="I233" s="85"/>
    </row>
    <row r="234">
      <c r="I234" s="85"/>
    </row>
    <row r="235">
      <c r="I235" s="85"/>
    </row>
    <row r="236">
      <c r="I236" s="85"/>
    </row>
    <row r="237">
      <c r="I237" s="85"/>
    </row>
    <row r="238">
      <c r="I238" s="85"/>
    </row>
    <row r="239">
      <c r="I239" s="85"/>
    </row>
    <row r="240">
      <c r="I240" s="85"/>
    </row>
    <row r="241">
      <c r="I241" s="85"/>
    </row>
    <row r="242">
      <c r="I242" s="85"/>
    </row>
    <row r="243">
      <c r="I243" s="85"/>
    </row>
    <row r="244">
      <c r="I244" s="85"/>
    </row>
    <row r="245">
      <c r="I245" s="85"/>
    </row>
    <row r="246">
      <c r="I246" s="85"/>
    </row>
    <row r="247">
      <c r="I247" s="85"/>
    </row>
    <row r="248">
      <c r="I248" s="85"/>
    </row>
    <row r="249">
      <c r="I249" s="85"/>
    </row>
    <row r="250">
      <c r="I250" s="85"/>
    </row>
    <row r="251">
      <c r="I251" s="85"/>
    </row>
    <row r="252">
      <c r="I252" s="85"/>
    </row>
    <row r="253">
      <c r="I253" s="85"/>
    </row>
    <row r="254">
      <c r="I254" s="85"/>
    </row>
    <row r="255">
      <c r="I255" s="85"/>
    </row>
    <row r="256">
      <c r="I256" s="85"/>
    </row>
    <row r="257">
      <c r="I257" s="85"/>
    </row>
    <row r="258">
      <c r="I258" s="85"/>
    </row>
    <row r="259">
      <c r="I259" s="85"/>
    </row>
    <row r="260">
      <c r="I260" s="85"/>
    </row>
    <row r="261">
      <c r="I261" s="85"/>
    </row>
    <row r="262">
      <c r="I262" s="85"/>
    </row>
    <row r="263">
      <c r="I263" s="85"/>
    </row>
    <row r="264">
      <c r="I264" s="85"/>
    </row>
    <row r="265">
      <c r="I265" s="85"/>
    </row>
    <row r="266">
      <c r="I266" s="85"/>
    </row>
    <row r="267">
      <c r="I267" s="85"/>
    </row>
    <row r="268">
      <c r="I268" s="85"/>
    </row>
    <row r="269">
      <c r="I269" s="85"/>
    </row>
    <row r="270">
      <c r="I270" s="85"/>
    </row>
    <row r="271">
      <c r="I271" s="85"/>
    </row>
    <row r="272">
      <c r="I272" s="85"/>
    </row>
    <row r="273">
      <c r="I273" s="85"/>
    </row>
    <row r="274">
      <c r="I274" s="85"/>
    </row>
    <row r="275">
      <c r="I275" s="85"/>
    </row>
    <row r="276">
      <c r="I276" s="85"/>
    </row>
    <row r="277">
      <c r="I277" s="85"/>
    </row>
    <row r="278">
      <c r="I278" s="85"/>
    </row>
    <row r="279">
      <c r="I279" s="85"/>
    </row>
    <row r="280">
      <c r="I280" s="85"/>
    </row>
    <row r="281">
      <c r="I281" s="85"/>
    </row>
    <row r="282">
      <c r="I282" s="85"/>
    </row>
    <row r="283">
      <c r="I283" s="85"/>
    </row>
    <row r="284">
      <c r="I284" s="85"/>
    </row>
    <row r="285">
      <c r="I285" s="85"/>
    </row>
    <row r="286">
      <c r="I286" s="85"/>
    </row>
    <row r="287">
      <c r="I287" s="85"/>
    </row>
    <row r="288">
      <c r="I288" s="85"/>
    </row>
    <row r="289">
      <c r="I289" s="85"/>
    </row>
    <row r="290">
      <c r="I290" s="85"/>
    </row>
    <row r="291">
      <c r="I291" s="85"/>
    </row>
    <row r="292">
      <c r="I292" s="85"/>
    </row>
    <row r="293">
      <c r="I293" s="85"/>
    </row>
    <row r="294">
      <c r="I294" s="85"/>
    </row>
    <row r="295">
      <c r="I295" s="85"/>
    </row>
    <row r="296">
      <c r="I296" s="85"/>
    </row>
    <row r="297">
      <c r="I297" s="85"/>
    </row>
    <row r="298">
      <c r="I298" s="85"/>
    </row>
    <row r="299">
      <c r="I299" s="85"/>
    </row>
    <row r="300">
      <c r="I300" s="85"/>
    </row>
    <row r="301">
      <c r="I301" s="85"/>
    </row>
    <row r="302">
      <c r="I302" s="85"/>
    </row>
    <row r="303">
      <c r="I303" s="85"/>
    </row>
    <row r="304">
      <c r="I304" s="85"/>
    </row>
    <row r="305">
      <c r="I305" s="85"/>
    </row>
    <row r="306">
      <c r="I306" s="85"/>
    </row>
    <row r="307">
      <c r="I307" s="85"/>
    </row>
    <row r="308">
      <c r="I308" s="85"/>
    </row>
    <row r="309">
      <c r="I309" s="85"/>
    </row>
    <row r="310">
      <c r="I310" s="85"/>
    </row>
    <row r="311">
      <c r="I311" s="85"/>
    </row>
    <row r="312">
      <c r="I312" s="85"/>
    </row>
    <row r="313">
      <c r="I313" s="85"/>
    </row>
    <row r="314">
      <c r="I314" s="85"/>
    </row>
    <row r="315">
      <c r="I315" s="85"/>
    </row>
    <row r="316">
      <c r="I316" s="85"/>
    </row>
    <row r="317">
      <c r="I317" s="85"/>
    </row>
    <row r="318">
      <c r="I318" s="85"/>
    </row>
    <row r="319">
      <c r="I319" s="85"/>
    </row>
    <row r="320">
      <c r="I320" s="85"/>
    </row>
    <row r="321">
      <c r="I321" s="85"/>
    </row>
    <row r="322">
      <c r="I322" s="85"/>
    </row>
    <row r="323">
      <c r="I323" s="85"/>
    </row>
    <row r="324">
      <c r="I324" s="85"/>
    </row>
    <row r="325">
      <c r="I325" s="85"/>
    </row>
    <row r="326">
      <c r="I326" s="85"/>
    </row>
    <row r="327">
      <c r="I327" s="85"/>
    </row>
    <row r="328">
      <c r="I328" s="85"/>
    </row>
    <row r="329">
      <c r="I329" s="85"/>
    </row>
    <row r="330">
      <c r="I330" s="85"/>
    </row>
    <row r="331">
      <c r="I331" s="85"/>
    </row>
    <row r="332">
      <c r="I332" s="85"/>
    </row>
    <row r="333">
      <c r="I333" s="85"/>
    </row>
    <row r="334">
      <c r="I334" s="85"/>
    </row>
    <row r="335">
      <c r="I335" s="85"/>
    </row>
    <row r="336">
      <c r="I336" s="85"/>
    </row>
    <row r="337">
      <c r="I337" s="85"/>
    </row>
    <row r="338">
      <c r="I338" s="85"/>
    </row>
    <row r="339">
      <c r="I339" s="85"/>
    </row>
    <row r="340">
      <c r="I340" s="85"/>
    </row>
    <row r="341">
      <c r="I341" s="85"/>
    </row>
    <row r="342">
      <c r="I342" s="85"/>
    </row>
    <row r="343">
      <c r="I343" s="85"/>
    </row>
    <row r="344">
      <c r="I344" s="85"/>
    </row>
    <row r="345">
      <c r="I345" s="85"/>
    </row>
    <row r="346">
      <c r="I346" s="85"/>
    </row>
    <row r="347">
      <c r="I347" s="85"/>
    </row>
    <row r="348">
      <c r="I348" s="85"/>
    </row>
    <row r="349">
      <c r="I349" s="85"/>
    </row>
    <row r="350">
      <c r="I350" s="85"/>
    </row>
    <row r="351">
      <c r="I351" s="85"/>
    </row>
    <row r="352">
      <c r="I352" s="85"/>
    </row>
    <row r="353">
      <c r="I353" s="85"/>
    </row>
    <row r="354">
      <c r="I354" s="85"/>
    </row>
    <row r="355">
      <c r="I355" s="85"/>
    </row>
    <row r="356">
      <c r="I356" s="85"/>
    </row>
    <row r="357">
      <c r="I357" s="85"/>
    </row>
    <row r="358">
      <c r="I358" s="85"/>
    </row>
    <row r="359">
      <c r="I359" s="85"/>
    </row>
    <row r="360">
      <c r="I360" s="85"/>
    </row>
    <row r="361">
      <c r="I361" s="85"/>
    </row>
    <row r="362">
      <c r="I362" s="85"/>
    </row>
    <row r="363">
      <c r="I363" s="85"/>
    </row>
    <row r="364">
      <c r="I364" s="85"/>
    </row>
    <row r="365">
      <c r="I365" s="85"/>
    </row>
    <row r="366">
      <c r="I366" s="85"/>
    </row>
    <row r="367">
      <c r="I367" s="85"/>
    </row>
    <row r="368">
      <c r="I368" s="85"/>
    </row>
    <row r="369">
      <c r="I369" s="85"/>
    </row>
    <row r="370">
      <c r="I370" s="85"/>
    </row>
    <row r="371">
      <c r="I371" s="85"/>
    </row>
    <row r="372">
      <c r="I372" s="85"/>
    </row>
    <row r="373">
      <c r="I373" s="85"/>
    </row>
    <row r="374">
      <c r="I374" s="85"/>
    </row>
    <row r="375">
      <c r="I375" s="85"/>
    </row>
    <row r="376">
      <c r="I376" s="85"/>
    </row>
    <row r="377">
      <c r="I377" s="85"/>
    </row>
    <row r="378">
      <c r="I378" s="85"/>
    </row>
    <row r="379">
      <c r="I379" s="85"/>
    </row>
    <row r="380">
      <c r="I380" s="85"/>
    </row>
    <row r="381">
      <c r="I381" s="85"/>
    </row>
    <row r="382">
      <c r="I382" s="85"/>
    </row>
    <row r="383">
      <c r="I383" s="85"/>
    </row>
    <row r="384">
      <c r="I384" s="85"/>
    </row>
    <row r="385">
      <c r="I385" s="85"/>
    </row>
    <row r="386">
      <c r="I386" s="85"/>
    </row>
    <row r="387">
      <c r="I387" s="85"/>
    </row>
    <row r="388">
      <c r="I388" s="85"/>
    </row>
    <row r="389">
      <c r="I389" s="85"/>
    </row>
    <row r="390">
      <c r="I390" s="85"/>
    </row>
    <row r="391">
      <c r="I391" s="85"/>
    </row>
    <row r="392">
      <c r="I392" s="85"/>
    </row>
    <row r="393">
      <c r="I393" s="85"/>
    </row>
    <row r="394">
      <c r="I394" s="85"/>
    </row>
    <row r="395">
      <c r="I395" s="85"/>
    </row>
    <row r="396">
      <c r="I396" s="85"/>
    </row>
    <row r="397">
      <c r="I397" s="85"/>
    </row>
    <row r="398">
      <c r="I398" s="85"/>
    </row>
    <row r="399">
      <c r="I399" s="85"/>
    </row>
    <row r="400">
      <c r="I400" s="85"/>
    </row>
    <row r="401">
      <c r="I401" s="85"/>
    </row>
    <row r="402">
      <c r="I402" s="85"/>
    </row>
    <row r="403">
      <c r="I403" s="85"/>
    </row>
    <row r="404">
      <c r="I404" s="85"/>
    </row>
    <row r="405">
      <c r="I405" s="85"/>
    </row>
    <row r="406">
      <c r="I406" s="85"/>
    </row>
    <row r="407">
      <c r="I407" s="85"/>
    </row>
    <row r="408">
      <c r="I408" s="85"/>
    </row>
    <row r="409">
      <c r="I409" s="85"/>
    </row>
    <row r="410">
      <c r="I410" s="85"/>
    </row>
    <row r="411">
      <c r="I411" s="85"/>
    </row>
    <row r="412">
      <c r="I412" s="85"/>
    </row>
    <row r="413">
      <c r="I413" s="85"/>
    </row>
    <row r="414">
      <c r="I414" s="85"/>
    </row>
    <row r="415">
      <c r="I415" s="85"/>
    </row>
    <row r="416">
      <c r="I416" s="85"/>
    </row>
    <row r="417">
      <c r="I417" s="85"/>
    </row>
    <row r="418">
      <c r="I418" s="85"/>
    </row>
    <row r="419">
      <c r="I419" s="85"/>
    </row>
    <row r="420">
      <c r="I420" s="85"/>
    </row>
    <row r="421">
      <c r="I421" s="85"/>
    </row>
    <row r="422">
      <c r="I422" s="85"/>
    </row>
    <row r="423">
      <c r="I423" s="85"/>
    </row>
    <row r="424">
      <c r="I424" s="85"/>
    </row>
    <row r="425">
      <c r="I425" s="85"/>
    </row>
    <row r="426">
      <c r="I426" s="85"/>
    </row>
    <row r="427">
      <c r="I427" s="85"/>
    </row>
    <row r="428">
      <c r="I428" s="85"/>
    </row>
    <row r="429">
      <c r="I429" s="85"/>
    </row>
    <row r="430">
      <c r="I430" s="85"/>
    </row>
    <row r="431">
      <c r="I431" s="85"/>
    </row>
    <row r="432">
      <c r="I432" s="85"/>
    </row>
    <row r="433">
      <c r="I433" s="85"/>
    </row>
    <row r="434">
      <c r="I434" s="85"/>
    </row>
    <row r="435">
      <c r="I435" s="85"/>
    </row>
    <row r="436">
      <c r="I436" s="85"/>
    </row>
    <row r="437">
      <c r="I437" s="85"/>
    </row>
    <row r="438">
      <c r="I438" s="85"/>
    </row>
    <row r="439">
      <c r="I439" s="85"/>
    </row>
    <row r="440">
      <c r="I440" s="85"/>
    </row>
    <row r="441">
      <c r="I441" s="85"/>
    </row>
    <row r="442">
      <c r="I442" s="85"/>
    </row>
    <row r="443">
      <c r="I443" s="85"/>
    </row>
    <row r="444">
      <c r="I444" s="85"/>
    </row>
    <row r="445">
      <c r="I445" s="85"/>
    </row>
    <row r="446">
      <c r="I446" s="85"/>
    </row>
    <row r="447">
      <c r="I447" s="85"/>
    </row>
    <row r="448">
      <c r="I448" s="85"/>
    </row>
    <row r="449">
      <c r="I449" s="85"/>
    </row>
    <row r="450">
      <c r="I450" s="85"/>
    </row>
    <row r="451">
      <c r="I451" s="85"/>
    </row>
    <row r="452">
      <c r="I452" s="85"/>
    </row>
    <row r="453">
      <c r="I453" s="85"/>
    </row>
    <row r="454">
      <c r="I454" s="85"/>
    </row>
    <row r="455">
      <c r="I455" s="85"/>
    </row>
    <row r="456">
      <c r="I456" s="85"/>
    </row>
    <row r="457">
      <c r="I457" s="85"/>
    </row>
    <row r="458">
      <c r="I458" s="85"/>
    </row>
    <row r="459">
      <c r="I459" s="85"/>
    </row>
    <row r="460">
      <c r="I460" s="85"/>
    </row>
    <row r="461">
      <c r="I461" s="85"/>
    </row>
    <row r="462">
      <c r="I462" s="85"/>
    </row>
    <row r="463">
      <c r="I463" s="85"/>
    </row>
    <row r="464">
      <c r="I464" s="85"/>
    </row>
    <row r="465">
      <c r="I465" s="85"/>
    </row>
    <row r="466">
      <c r="I466" s="85"/>
    </row>
    <row r="467">
      <c r="I467" s="85"/>
    </row>
    <row r="468">
      <c r="I468" s="85"/>
    </row>
    <row r="469">
      <c r="I469" s="85"/>
    </row>
    <row r="470">
      <c r="I470" s="85"/>
    </row>
    <row r="471">
      <c r="I471" s="85"/>
    </row>
    <row r="472">
      <c r="I472" s="85"/>
    </row>
    <row r="473">
      <c r="I473" s="85"/>
    </row>
    <row r="474">
      <c r="I474" s="85"/>
    </row>
    <row r="475">
      <c r="I475" s="85"/>
    </row>
    <row r="476">
      <c r="I476" s="85"/>
    </row>
    <row r="477">
      <c r="I477" s="85"/>
    </row>
    <row r="478">
      <c r="I478" s="85"/>
    </row>
    <row r="479">
      <c r="I479" s="85"/>
    </row>
    <row r="480">
      <c r="I480" s="85"/>
    </row>
    <row r="481">
      <c r="I481" s="85"/>
    </row>
    <row r="482">
      <c r="I482" s="85"/>
    </row>
    <row r="483">
      <c r="I483" s="85"/>
    </row>
    <row r="484">
      <c r="I484" s="85"/>
    </row>
    <row r="485">
      <c r="I485" s="85"/>
    </row>
    <row r="486">
      <c r="I486" s="85"/>
    </row>
    <row r="487">
      <c r="I487" s="85"/>
    </row>
    <row r="488">
      <c r="I488" s="85"/>
    </row>
    <row r="489">
      <c r="I489" s="85"/>
    </row>
    <row r="490">
      <c r="I490" s="85"/>
    </row>
    <row r="491">
      <c r="I491" s="85"/>
    </row>
    <row r="492">
      <c r="I492" s="85"/>
    </row>
    <row r="493">
      <c r="I493" s="85"/>
    </row>
    <row r="494">
      <c r="I494" s="85"/>
    </row>
    <row r="495">
      <c r="I495" s="85"/>
    </row>
    <row r="496">
      <c r="I496" s="85"/>
    </row>
    <row r="497">
      <c r="I497" s="85"/>
    </row>
    <row r="498">
      <c r="I498" s="85"/>
    </row>
    <row r="499">
      <c r="I499" s="85"/>
    </row>
    <row r="500">
      <c r="I500" s="85"/>
    </row>
    <row r="501">
      <c r="I501" s="85"/>
    </row>
    <row r="502">
      <c r="I502" s="85"/>
    </row>
    <row r="503">
      <c r="I503" s="85"/>
    </row>
    <row r="504">
      <c r="I504" s="85"/>
    </row>
    <row r="505">
      <c r="I505" s="85"/>
    </row>
    <row r="506">
      <c r="I506" s="85"/>
    </row>
    <row r="507">
      <c r="I507" s="85"/>
    </row>
    <row r="508">
      <c r="I508" s="85"/>
    </row>
    <row r="509">
      <c r="I509" s="85"/>
    </row>
    <row r="510">
      <c r="I510" s="85"/>
    </row>
    <row r="511">
      <c r="I511" s="85"/>
    </row>
    <row r="512">
      <c r="I512" s="85"/>
    </row>
    <row r="513">
      <c r="I513" s="85"/>
    </row>
    <row r="514">
      <c r="I514" s="85"/>
    </row>
    <row r="515">
      <c r="I515" s="85"/>
    </row>
    <row r="516">
      <c r="I516" s="85"/>
    </row>
    <row r="517">
      <c r="I517" s="85"/>
    </row>
    <row r="518">
      <c r="I518" s="85"/>
    </row>
    <row r="519">
      <c r="I519" s="85"/>
    </row>
    <row r="520">
      <c r="I520" s="85"/>
    </row>
    <row r="521">
      <c r="I521" s="85"/>
    </row>
    <row r="522">
      <c r="I522" s="85"/>
    </row>
    <row r="523">
      <c r="I523" s="85"/>
    </row>
    <row r="524">
      <c r="I524" s="85"/>
    </row>
    <row r="525">
      <c r="I525" s="85"/>
    </row>
    <row r="526">
      <c r="I526" s="85"/>
    </row>
    <row r="527">
      <c r="I527" s="85"/>
    </row>
    <row r="528">
      <c r="I528" s="85"/>
    </row>
    <row r="529">
      <c r="I529" s="85"/>
    </row>
    <row r="530">
      <c r="I530" s="85"/>
    </row>
    <row r="531">
      <c r="I531" s="85"/>
    </row>
    <row r="532">
      <c r="I532" s="85"/>
    </row>
    <row r="533">
      <c r="I533" s="85"/>
    </row>
    <row r="534">
      <c r="I534" s="85"/>
    </row>
    <row r="535">
      <c r="I535" s="85"/>
    </row>
    <row r="536">
      <c r="I536" s="85"/>
    </row>
    <row r="537">
      <c r="I537" s="85"/>
    </row>
    <row r="538">
      <c r="I538" s="85"/>
    </row>
    <row r="539">
      <c r="I539" s="85"/>
    </row>
    <row r="540">
      <c r="I540" s="85"/>
    </row>
    <row r="541">
      <c r="I541" s="85"/>
    </row>
    <row r="542">
      <c r="I542" s="85"/>
    </row>
    <row r="543">
      <c r="I543" s="85"/>
    </row>
    <row r="544">
      <c r="I544" s="85"/>
    </row>
    <row r="545">
      <c r="I545" s="85"/>
    </row>
    <row r="546">
      <c r="I546" s="85"/>
    </row>
    <row r="547">
      <c r="I547" s="85"/>
    </row>
    <row r="548">
      <c r="I548" s="85"/>
    </row>
    <row r="549">
      <c r="I549" s="85"/>
    </row>
    <row r="550">
      <c r="I550" s="85"/>
    </row>
    <row r="551">
      <c r="I551" s="85"/>
    </row>
    <row r="552">
      <c r="I552" s="85"/>
    </row>
    <row r="553">
      <c r="I553" s="85"/>
    </row>
    <row r="554">
      <c r="I554" s="85"/>
    </row>
    <row r="555">
      <c r="I555" s="85"/>
    </row>
    <row r="556">
      <c r="I556" s="85"/>
    </row>
    <row r="557">
      <c r="I557" s="85"/>
    </row>
    <row r="558">
      <c r="I558" s="85"/>
    </row>
    <row r="559">
      <c r="I559" s="85"/>
    </row>
    <row r="560">
      <c r="I560" s="85"/>
    </row>
    <row r="561">
      <c r="I561" s="85"/>
    </row>
    <row r="562">
      <c r="I562" s="85"/>
    </row>
    <row r="563">
      <c r="I563" s="85"/>
    </row>
    <row r="564">
      <c r="I564" s="85"/>
    </row>
    <row r="565">
      <c r="I565" s="85"/>
    </row>
    <row r="566">
      <c r="I566" s="85"/>
    </row>
    <row r="567">
      <c r="I567" s="85"/>
    </row>
    <row r="568">
      <c r="I568" s="85"/>
    </row>
    <row r="569">
      <c r="I569" s="85"/>
    </row>
    <row r="570">
      <c r="I570" s="85"/>
    </row>
    <row r="571">
      <c r="I571" s="85"/>
    </row>
    <row r="572">
      <c r="I572" s="85"/>
    </row>
    <row r="573">
      <c r="I573" s="85"/>
    </row>
    <row r="574">
      <c r="I574" s="85"/>
    </row>
    <row r="575">
      <c r="I575" s="85"/>
    </row>
    <row r="576">
      <c r="I576" s="85"/>
    </row>
    <row r="577">
      <c r="I577" s="85"/>
    </row>
    <row r="578">
      <c r="I578" s="85"/>
    </row>
    <row r="579">
      <c r="I579" s="85"/>
    </row>
    <row r="580">
      <c r="I580" s="85"/>
    </row>
    <row r="581">
      <c r="I581" s="85"/>
    </row>
    <row r="582">
      <c r="I582" s="85"/>
    </row>
    <row r="583">
      <c r="I583" s="85"/>
    </row>
    <row r="584">
      <c r="I584" s="85"/>
    </row>
    <row r="585">
      <c r="I585" s="85"/>
    </row>
    <row r="586">
      <c r="I586" s="85"/>
    </row>
    <row r="587">
      <c r="I587" s="85"/>
    </row>
    <row r="588">
      <c r="I588" s="85"/>
    </row>
    <row r="589">
      <c r="I589" s="85"/>
    </row>
    <row r="590">
      <c r="I590" s="85"/>
    </row>
    <row r="591">
      <c r="I591" s="85"/>
    </row>
    <row r="592">
      <c r="I592" s="85"/>
    </row>
    <row r="593">
      <c r="I593" s="85"/>
    </row>
    <row r="594">
      <c r="I594" s="85"/>
    </row>
    <row r="595">
      <c r="I595" s="85"/>
    </row>
    <row r="596">
      <c r="I596" s="85"/>
    </row>
    <row r="597">
      <c r="I597" s="85"/>
    </row>
    <row r="598">
      <c r="I598" s="85"/>
    </row>
    <row r="599">
      <c r="I599" s="85"/>
    </row>
    <row r="600">
      <c r="I600" s="85"/>
    </row>
    <row r="601">
      <c r="I601" s="85"/>
    </row>
    <row r="602">
      <c r="I602" s="85"/>
    </row>
    <row r="603">
      <c r="I603" s="85"/>
    </row>
    <row r="604">
      <c r="I604" s="85"/>
    </row>
    <row r="605">
      <c r="I605" s="85"/>
    </row>
    <row r="606">
      <c r="I606" s="85"/>
    </row>
    <row r="607">
      <c r="I607" s="85"/>
    </row>
    <row r="608">
      <c r="I608" s="85"/>
    </row>
    <row r="609">
      <c r="I609" s="85"/>
    </row>
    <row r="610">
      <c r="I610" s="85"/>
    </row>
    <row r="611">
      <c r="I611" s="85"/>
    </row>
    <row r="612">
      <c r="I612" s="85"/>
    </row>
    <row r="613">
      <c r="I613" s="85"/>
    </row>
    <row r="614">
      <c r="I614" s="85"/>
    </row>
    <row r="615">
      <c r="I615" s="85"/>
    </row>
    <row r="616">
      <c r="I616" s="85"/>
    </row>
    <row r="617">
      <c r="I617" s="85"/>
    </row>
    <row r="618">
      <c r="I618" s="85"/>
    </row>
    <row r="619">
      <c r="I619" s="85"/>
    </row>
    <row r="620">
      <c r="I620" s="85"/>
    </row>
    <row r="621">
      <c r="I621" s="85"/>
    </row>
    <row r="622">
      <c r="I622" s="85"/>
    </row>
    <row r="623">
      <c r="I623" s="85"/>
    </row>
    <row r="624">
      <c r="I624" s="85"/>
    </row>
    <row r="625">
      <c r="I625" s="85"/>
    </row>
    <row r="626">
      <c r="I626" s="85"/>
    </row>
    <row r="627">
      <c r="I627" s="85"/>
    </row>
    <row r="628">
      <c r="I628" s="85"/>
    </row>
    <row r="629">
      <c r="I629" s="85"/>
    </row>
    <row r="630">
      <c r="I630" s="85"/>
    </row>
    <row r="631">
      <c r="I631" s="85"/>
    </row>
    <row r="632">
      <c r="I632" s="85"/>
    </row>
    <row r="633">
      <c r="I633" s="85"/>
    </row>
    <row r="634">
      <c r="I634" s="85"/>
    </row>
    <row r="635">
      <c r="I635" s="85"/>
    </row>
    <row r="636">
      <c r="I636" s="85"/>
    </row>
    <row r="637">
      <c r="I637" s="85"/>
    </row>
    <row r="638">
      <c r="I638" s="85"/>
    </row>
    <row r="639">
      <c r="I639" s="85"/>
    </row>
    <row r="640">
      <c r="I640" s="85"/>
    </row>
    <row r="641">
      <c r="I641" s="85"/>
    </row>
    <row r="642">
      <c r="I642" s="85"/>
    </row>
    <row r="643">
      <c r="I643" s="85"/>
    </row>
    <row r="644">
      <c r="I644" s="85"/>
    </row>
    <row r="645">
      <c r="I645" s="85"/>
    </row>
    <row r="646">
      <c r="I646" s="85"/>
    </row>
    <row r="647">
      <c r="I647" s="85"/>
    </row>
    <row r="648">
      <c r="I648" s="85"/>
    </row>
    <row r="649">
      <c r="I649" s="85"/>
    </row>
    <row r="650">
      <c r="I650" s="85"/>
    </row>
    <row r="651">
      <c r="I651" s="85"/>
    </row>
    <row r="652">
      <c r="I652" s="85"/>
    </row>
    <row r="653">
      <c r="I653" s="85"/>
    </row>
    <row r="654">
      <c r="I654" s="85"/>
    </row>
    <row r="655">
      <c r="I655" s="85"/>
    </row>
    <row r="656">
      <c r="I656" s="85"/>
    </row>
    <row r="657">
      <c r="I657" s="85"/>
    </row>
    <row r="658">
      <c r="I658" s="85"/>
    </row>
    <row r="659">
      <c r="I659" s="85"/>
    </row>
    <row r="660">
      <c r="I660" s="85"/>
    </row>
    <row r="661">
      <c r="I661" s="85"/>
    </row>
    <row r="662">
      <c r="I662" s="85"/>
    </row>
    <row r="663">
      <c r="I663" s="85"/>
    </row>
    <row r="664">
      <c r="I664" s="85"/>
    </row>
    <row r="665">
      <c r="I665" s="85"/>
    </row>
    <row r="666">
      <c r="I666" s="85"/>
    </row>
    <row r="667">
      <c r="I667" s="85"/>
    </row>
    <row r="668">
      <c r="I668" s="85"/>
    </row>
    <row r="669">
      <c r="I669" s="85"/>
    </row>
    <row r="670">
      <c r="I670" s="85"/>
    </row>
    <row r="671">
      <c r="I671" s="85"/>
    </row>
    <row r="672">
      <c r="I672" s="85"/>
    </row>
    <row r="673">
      <c r="I673" s="85"/>
    </row>
    <row r="674">
      <c r="I674" s="85"/>
    </row>
    <row r="675">
      <c r="I675" s="85"/>
    </row>
    <row r="676">
      <c r="I676" s="85"/>
    </row>
    <row r="677">
      <c r="I677" s="85"/>
    </row>
    <row r="678">
      <c r="I678" s="85"/>
    </row>
    <row r="679">
      <c r="I679" s="85"/>
    </row>
    <row r="680">
      <c r="I680" s="85"/>
    </row>
    <row r="681">
      <c r="I681" s="85"/>
    </row>
    <row r="682">
      <c r="I682" s="85"/>
    </row>
    <row r="683">
      <c r="I683" s="85"/>
    </row>
    <row r="684">
      <c r="I684" s="85"/>
    </row>
    <row r="685">
      <c r="I685" s="85"/>
    </row>
    <row r="686">
      <c r="I686" s="85"/>
    </row>
    <row r="687">
      <c r="I687" s="85"/>
    </row>
    <row r="688">
      <c r="I688" s="85"/>
    </row>
    <row r="689">
      <c r="I689" s="85"/>
    </row>
    <row r="690">
      <c r="I690" s="85"/>
    </row>
    <row r="691">
      <c r="I691" s="85"/>
    </row>
    <row r="692">
      <c r="I692" s="85"/>
    </row>
    <row r="693">
      <c r="I693" s="85"/>
    </row>
    <row r="694">
      <c r="I694" s="85"/>
    </row>
    <row r="695">
      <c r="I695" s="85"/>
    </row>
    <row r="696">
      <c r="I696" s="85"/>
    </row>
    <row r="697">
      <c r="I697" s="85"/>
    </row>
    <row r="698">
      <c r="I698" s="85"/>
    </row>
    <row r="699">
      <c r="I699" s="85"/>
    </row>
    <row r="700">
      <c r="I700" s="85"/>
    </row>
    <row r="701">
      <c r="I701" s="85"/>
    </row>
    <row r="702">
      <c r="I702" s="85"/>
    </row>
    <row r="703">
      <c r="I703" s="85"/>
    </row>
    <row r="704">
      <c r="I704" s="85"/>
    </row>
    <row r="705">
      <c r="I705" s="85"/>
    </row>
    <row r="706">
      <c r="I706" s="85"/>
    </row>
    <row r="707">
      <c r="I707" s="85"/>
    </row>
    <row r="708">
      <c r="I708" s="85"/>
    </row>
    <row r="709">
      <c r="I709" s="85"/>
    </row>
    <row r="710">
      <c r="I710" s="85"/>
    </row>
    <row r="711">
      <c r="I711" s="85"/>
    </row>
    <row r="712">
      <c r="I712" s="85"/>
    </row>
    <row r="713">
      <c r="I713" s="85"/>
    </row>
    <row r="714">
      <c r="I714" s="85"/>
    </row>
    <row r="715">
      <c r="I715" s="85"/>
    </row>
    <row r="716">
      <c r="I716" s="85"/>
    </row>
    <row r="717">
      <c r="I717" s="85"/>
    </row>
    <row r="718">
      <c r="I718" s="85"/>
    </row>
    <row r="719">
      <c r="I719" s="85"/>
    </row>
    <row r="720">
      <c r="I720" s="85"/>
    </row>
    <row r="721">
      <c r="I721" s="85"/>
    </row>
    <row r="722">
      <c r="I722" s="85"/>
    </row>
    <row r="723">
      <c r="I723" s="85"/>
    </row>
    <row r="724">
      <c r="I724" s="85"/>
    </row>
    <row r="725">
      <c r="I725" s="85"/>
    </row>
    <row r="726">
      <c r="I726" s="85"/>
    </row>
    <row r="727">
      <c r="I727" s="85"/>
    </row>
    <row r="728">
      <c r="I728" s="85"/>
    </row>
    <row r="729">
      <c r="I729" s="85"/>
    </row>
    <row r="730">
      <c r="I730" s="85"/>
    </row>
    <row r="731">
      <c r="I731" s="85"/>
    </row>
    <row r="732">
      <c r="I732" s="85"/>
    </row>
    <row r="733">
      <c r="I733" s="85"/>
    </row>
    <row r="734">
      <c r="I734" s="85"/>
    </row>
    <row r="735">
      <c r="I735" s="85"/>
    </row>
    <row r="736">
      <c r="I736" s="85"/>
    </row>
    <row r="737">
      <c r="I737" s="85"/>
    </row>
    <row r="738">
      <c r="I738" s="85"/>
    </row>
    <row r="739">
      <c r="I739" s="85"/>
    </row>
    <row r="740">
      <c r="I740" s="85"/>
    </row>
    <row r="741">
      <c r="I741" s="85"/>
    </row>
    <row r="742">
      <c r="I742" s="85"/>
    </row>
    <row r="743">
      <c r="I743" s="85"/>
    </row>
    <row r="744">
      <c r="I744" s="85"/>
    </row>
    <row r="745">
      <c r="I745" s="85"/>
    </row>
    <row r="746">
      <c r="I746" s="85"/>
    </row>
    <row r="747">
      <c r="I747" s="85"/>
    </row>
    <row r="748">
      <c r="I748" s="85"/>
    </row>
    <row r="749">
      <c r="I749" s="85"/>
    </row>
    <row r="750">
      <c r="I750" s="85"/>
    </row>
    <row r="751">
      <c r="I751" s="85"/>
    </row>
    <row r="752">
      <c r="I752" s="85"/>
    </row>
    <row r="753">
      <c r="I753" s="85"/>
    </row>
    <row r="754">
      <c r="I754" s="85"/>
    </row>
    <row r="755">
      <c r="I755" s="85"/>
    </row>
    <row r="756">
      <c r="I756" s="85"/>
    </row>
    <row r="757">
      <c r="I757" s="85"/>
    </row>
    <row r="758">
      <c r="I758" s="85"/>
    </row>
    <row r="759">
      <c r="I759" s="85"/>
    </row>
    <row r="760">
      <c r="I760" s="85"/>
    </row>
    <row r="761">
      <c r="I761" s="85"/>
    </row>
    <row r="762">
      <c r="I762" s="85"/>
    </row>
    <row r="763">
      <c r="I763" s="85"/>
    </row>
    <row r="764">
      <c r="I764" s="85"/>
    </row>
    <row r="765">
      <c r="I765" s="85"/>
    </row>
    <row r="766">
      <c r="I766" s="85"/>
    </row>
    <row r="767">
      <c r="I767" s="85"/>
    </row>
    <row r="768">
      <c r="I768" s="85"/>
    </row>
    <row r="769">
      <c r="I769" s="85"/>
    </row>
    <row r="770">
      <c r="I770" s="85"/>
    </row>
    <row r="771">
      <c r="I771" s="85"/>
    </row>
    <row r="772">
      <c r="I772" s="85"/>
    </row>
    <row r="773">
      <c r="I773" s="85"/>
    </row>
    <row r="774">
      <c r="I774" s="85"/>
    </row>
    <row r="775">
      <c r="I775" s="85"/>
    </row>
    <row r="776">
      <c r="I776" s="85"/>
    </row>
    <row r="777">
      <c r="I777" s="85"/>
    </row>
    <row r="778">
      <c r="I778" s="85"/>
    </row>
    <row r="779">
      <c r="I779" s="85"/>
    </row>
    <row r="780">
      <c r="I780" s="85"/>
    </row>
    <row r="781">
      <c r="I781" s="85"/>
    </row>
    <row r="782">
      <c r="I782" s="85"/>
    </row>
    <row r="783">
      <c r="I783" s="85"/>
    </row>
    <row r="784">
      <c r="I784" s="85"/>
    </row>
    <row r="785">
      <c r="I785" s="85"/>
    </row>
    <row r="786">
      <c r="I786" s="85"/>
    </row>
    <row r="787">
      <c r="I787" s="85"/>
    </row>
    <row r="788">
      <c r="I788" s="85"/>
    </row>
    <row r="789">
      <c r="I789" s="85"/>
    </row>
    <row r="790">
      <c r="I790" s="85"/>
    </row>
    <row r="791">
      <c r="I791" s="85"/>
    </row>
    <row r="792">
      <c r="I792" s="85"/>
    </row>
    <row r="793">
      <c r="I793" s="85"/>
    </row>
    <row r="794">
      <c r="I794" s="85"/>
    </row>
    <row r="795">
      <c r="I795" s="85"/>
    </row>
    <row r="796">
      <c r="I796" s="85"/>
    </row>
    <row r="797">
      <c r="I797" s="85"/>
    </row>
    <row r="798">
      <c r="I798" s="85"/>
    </row>
    <row r="799">
      <c r="I799" s="85"/>
    </row>
    <row r="800">
      <c r="I800" s="85"/>
    </row>
    <row r="801">
      <c r="I801" s="85"/>
    </row>
    <row r="802">
      <c r="I802" s="85"/>
    </row>
    <row r="803">
      <c r="I803" s="85"/>
    </row>
    <row r="804">
      <c r="I804" s="85"/>
    </row>
    <row r="805">
      <c r="I805" s="85"/>
    </row>
    <row r="806">
      <c r="I806" s="85"/>
    </row>
    <row r="807">
      <c r="I807" s="85"/>
    </row>
    <row r="808">
      <c r="I808" s="85"/>
    </row>
    <row r="809">
      <c r="I809" s="85"/>
    </row>
    <row r="810">
      <c r="I810" s="85"/>
    </row>
    <row r="811">
      <c r="I811" s="85"/>
    </row>
    <row r="812">
      <c r="I812" s="85"/>
    </row>
    <row r="813">
      <c r="I813" s="85"/>
    </row>
    <row r="814">
      <c r="I814" s="85"/>
    </row>
    <row r="815">
      <c r="I815" s="85"/>
    </row>
    <row r="816">
      <c r="I816" s="85"/>
    </row>
    <row r="817">
      <c r="I817" s="85"/>
    </row>
    <row r="818">
      <c r="I818" s="85"/>
    </row>
    <row r="819">
      <c r="I819" s="85"/>
    </row>
    <row r="820">
      <c r="I820" s="85"/>
    </row>
    <row r="821">
      <c r="I821" s="85"/>
    </row>
    <row r="822">
      <c r="I822" s="85"/>
    </row>
    <row r="823">
      <c r="I823" s="85"/>
    </row>
    <row r="824">
      <c r="I824" s="85"/>
    </row>
    <row r="825">
      <c r="I825" s="85"/>
    </row>
    <row r="826">
      <c r="I826" s="85"/>
    </row>
    <row r="827">
      <c r="I827" s="85"/>
    </row>
    <row r="828">
      <c r="I828" s="85"/>
    </row>
    <row r="829">
      <c r="I829" s="85"/>
    </row>
    <row r="830">
      <c r="I830" s="85"/>
    </row>
    <row r="831">
      <c r="I831" s="85"/>
    </row>
    <row r="832">
      <c r="I832" s="85"/>
    </row>
    <row r="833">
      <c r="I833" s="85"/>
    </row>
    <row r="834">
      <c r="I834" s="85"/>
    </row>
    <row r="835">
      <c r="I835" s="85"/>
    </row>
    <row r="836">
      <c r="I836" s="85"/>
    </row>
    <row r="837">
      <c r="I837" s="85"/>
    </row>
    <row r="838">
      <c r="I838" s="85"/>
    </row>
    <row r="839">
      <c r="I839" s="85"/>
    </row>
    <row r="840">
      <c r="I840" s="85"/>
    </row>
    <row r="841">
      <c r="I841" s="85"/>
    </row>
    <row r="842">
      <c r="I842" s="85"/>
    </row>
    <row r="843">
      <c r="I843" s="85"/>
    </row>
    <row r="844">
      <c r="I844" s="85"/>
    </row>
    <row r="845">
      <c r="I845" s="85"/>
    </row>
    <row r="846">
      <c r="I846" s="85"/>
    </row>
    <row r="847">
      <c r="I847" s="85"/>
    </row>
    <row r="848">
      <c r="I848" s="85"/>
    </row>
    <row r="849">
      <c r="I849" s="85"/>
    </row>
    <row r="850">
      <c r="I850" s="85"/>
    </row>
    <row r="851">
      <c r="I851" s="85"/>
    </row>
    <row r="852">
      <c r="I852" s="85"/>
    </row>
    <row r="853">
      <c r="I853" s="85"/>
    </row>
    <row r="854">
      <c r="I854" s="85"/>
    </row>
    <row r="855">
      <c r="I855" s="85"/>
    </row>
    <row r="856">
      <c r="I856" s="85"/>
    </row>
    <row r="857">
      <c r="I857" s="85"/>
    </row>
    <row r="858">
      <c r="I858" s="85"/>
    </row>
    <row r="859">
      <c r="I859" s="85"/>
    </row>
    <row r="860">
      <c r="I860" s="85"/>
    </row>
    <row r="861">
      <c r="I861" s="85"/>
    </row>
    <row r="862">
      <c r="I862" s="85"/>
    </row>
    <row r="863">
      <c r="I863" s="85"/>
    </row>
    <row r="864">
      <c r="I864" s="85"/>
    </row>
    <row r="865">
      <c r="I865" s="85"/>
    </row>
    <row r="866">
      <c r="I866" s="85"/>
    </row>
    <row r="867">
      <c r="I867" s="85"/>
    </row>
    <row r="868">
      <c r="I868" s="85"/>
    </row>
    <row r="869">
      <c r="I869" s="85"/>
    </row>
    <row r="870">
      <c r="I870" s="85"/>
    </row>
    <row r="871">
      <c r="I871" s="85"/>
    </row>
    <row r="872">
      <c r="I872" s="85"/>
    </row>
    <row r="873">
      <c r="I873" s="85"/>
    </row>
    <row r="874">
      <c r="I874" s="85"/>
    </row>
    <row r="875">
      <c r="I875" s="85"/>
    </row>
    <row r="876">
      <c r="I876" s="85"/>
    </row>
    <row r="877">
      <c r="I877" s="85"/>
    </row>
    <row r="878">
      <c r="I878" s="85"/>
    </row>
    <row r="879">
      <c r="I879" s="85"/>
    </row>
    <row r="880">
      <c r="I880" s="85"/>
    </row>
    <row r="881">
      <c r="I881" s="85"/>
    </row>
    <row r="882">
      <c r="I882" s="85"/>
    </row>
    <row r="883">
      <c r="I883" s="85"/>
    </row>
    <row r="884">
      <c r="I884" s="85"/>
    </row>
    <row r="885">
      <c r="I885" s="85"/>
    </row>
    <row r="886">
      <c r="I886" s="85"/>
    </row>
    <row r="887">
      <c r="I887" s="85"/>
    </row>
    <row r="888">
      <c r="I888" s="85"/>
    </row>
    <row r="889">
      <c r="I889" s="85"/>
    </row>
    <row r="890">
      <c r="I890" s="85"/>
    </row>
    <row r="891">
      <c r="I891" s="85"/>
    </row>
    <row r="892">
      <c r="I892" s="85"/>
    </row>
    <row r="893">
      <c r="I893" s="85"/>
    </row>
    <row r="894">
      <c r="I894" s="85"/>
    </row>
    <row r="895">
      <c r="I895" s="85"/>
    </row>
    <row r="896">
      <c r="I896" s="85"/>
    </row>
    <row r="897">
      <c r="I897" s="85"/>
    </row>
    <row r="898">
      <c r="I898" s="85"/>
    </row>
    <row r="899">
      <c r="I899" s="85"/>
    </row>
    <row r="900">
      <c r="I900" s="85"/>
    </row>
    <row r="901">
      <c r="I901" s="85"/>
    </row>
    <row r="902">
      <c r="I902" s="85"/>
    </row>
    <row r="903">
      <c r="I903" s="85"/>
    </row>
    <row r="904">
      <c r="I904" s="85"/>
    </row>
    <row r="905">
      <c r="I905" s="85"/>
    </row>
    <row r="906">
      <c r="I906" s="85"/>
    </row>
    <row r="907">
      <c r="I907" s="85"/>
    </row>
    <row r="908">
      <c r="I908" s="85"/>
    </row>
    <row r="909">
      <c r="I909" s="85"/>
    </row>
    <row r="910">
      <c r="I910" s="85"/>
    </row>
    <row r="911">
      <c r="I911" s="85"/>
    </row>
    <row r="912">
      <c r="I912" s="85"/>
    </row>
    <row r="913">
      <c r="I913" s="85"/>
    </row>
    <row r="914">
      <c r="I914" s="85"/>
    </row>
    <row r="915">
      <c r="I915" s="85"/>
    </row>
    <row r="916">
      <c r="I916" s="85"/>
    </row>
    <row r="917">
      <c r="I917" s="85"/>
    </row>
    <row r="918">
      <c r="I918" s="85"/>
    </row>
    <row r="919">
      <c r="I919" s="85"/>
    </row>
    <row r="920">
      <c r="I920" s="85"/>
    </row>
    <row r="921">
      <c r="I921" s="85"/>
    </row>
    <row r="922">
      <c r="I922" s="85"/>
    </row>
    <row r="923">
      <c r="I923" s="85"/>
    </row>
    <row r="924">
      <c r="I924" s="85"/>
    </row>
    <row r="925">
      <c r="I925" s="85"/>
    </row>
    <row r="926">
      <c r="I926" s="85"/>
    </row>
    <row r="927">
      <c r="I927" s="85"/>
    </row>
    <row r="928">
      <c r="I928" s="85"/>
    </row>
    <row r="929">
      <c r="I929" s="85"/>
    </row>
    <row r="930">
      <c r="I930" s="85"/>
    </row>
    <row r="931">
      <c r="I931" s="85"/>
    </row>
    <row r="932">
      <c r="I932" s="85"/>
    </row>
    <row r="933">
      <c r="I933" s="85"/>
    </row>
    <row r="934">
      <c r="I934" s="85"/>
    </row>
    <row r="935">
      <c r="I935" s="85"/>
    </row>
    <row r="936">
      <c r="I936" s="85"/>
    </row>
    <row r="937">
      <c r="I937" s="85"/>
    </row>
    <row r="938">
      <c r="I938" s="85"/>
    </row>
    <row r="939">
      <c r="I939" s="85"/>
    </row>
    <row r="940">
      <c r="I940" s="85"/>
    </row>
    <row r="941">
      <c r="I941" s="85"/>
    </row>
    <row r="942">
      <c r="I942" s="85"/>
    </row>
    <row r="943">
      <c r="I943" s="85"/>
    </row>
    <row r="944">
      <c r="I944" s="85"/>
    </row>
    <row r="945">
      <c r="I945" s="85"/>
    </row>
    <row r="946">
      <c r="I946" s="85"/>
    </row>
    <row r="947">
      <c r="I947" s="85"/>
    </row>
    <row r="948">
      <c r="I948" s="85"/>
    </row>
    <row r="949">
      <c r="I949" s="85"/>
    </row>
    <row r="950">
      <c r="I950" s="85"/>
    </row>
    <row r="951">
      <c r="I951" s="85"/>
    </row>
    <row r="952">
      <c r="I952" s="85"/>
    </row>
    <row r="953">
      <c r="I953" s="85"/>
    </row>
    <row r="954">
      <c r="I954" s="85"/>
    </row>
    <row r="955">
      <c r="I955" s="85"/>
    </row>
    <row r="956">
      <c r="I956" s="85"/>
    </row>
    <row r="957">
      <c r="I957" s="85"/>
    </row>
    <row r="958">
      <c r="I958" s="85"/>
    </row>
    <row r="959">
      <c r="I959" s="85"/>
    </row>
    <row r="960">
      <c r="I960" s="85"/>
    </row>
    <row r="961">
      <c r="I961" s="85"/>
    </row>
    <row r="962">
      <c r="I962" s="85"/>
    </row>
    <row r="963">
      <c r="I963" s="85"/>
    </row>
    <row r="964">
      <c r="I964" s="85"/>
    </row>
    <row r="965">
      <c r="I965" s="85"/>
    </row>
    <row r="966">
      <c r="I966" s="85"/>
    </row>
    <row r="967">
      <c r="I967" s="85"/>
    </row>
    <row r="968">
      <c r="I968" s="85"/>
    </row>
    <row r="969">
      <c r="I969" s="85"/>
    </row>
    <row r="970">
      <c r="I970" s="85"/>
    </row>
    <row r="971">
      <c r="I971" s="85"/>
    </row>
    <row r="972">
      <c r="I972" s="85"/>
    </row>
    <row r="973">
      <c r="I973" s="85"/>
    </row>
    <row r="974">
      <c r="I974" s="85"/>
    </row>
    <row r="975">
      <c r="I975" s="85"/>
    </row>
    <row r="976">
      <c r="I976" s="85"/>
    </row>
    <row r="977">
      <c r="I977" s="85"/>
    </row>
    <row r="978">
      <c r="I978" s="85"/>
    </row>
    <row r="979">
      <c r="I979" s="85"/>
    </row>
    <row r="980">
      <c r="I980" s="85"/>
    </row>
    <row r="981">
      <c r="I981" s="85"/>
    </row>
    <row r="982">
      <c r="I982" s="85"/>
    </row>
    <row r="983">
      <c r="I983" s="85"/>
    </row>
    <row r="984">
      <c r="I984" s="85"/>
    </row>
    <row r="985">
      <c r="I985" s="85"/>
    </row>
    <row r="986">
      <c r="I986" s="85"/>
    </row>
    <row r="987">
      <c r="I987" s="85"/>
    </row>
    <row r="988">
      <c r="I988" s="85"/>
    </row>
    <row r="989">
      <c r="I989" s="85"/>
    </row>
    <row r="990">
      <c r="I990" s="85"/>
    </row>
    <row r="991">
      <c r="I991" s="85"/>
    </row>
    <row r="992">
      <c r="I992" s="85"/>
    </row>
    <row r="993">
      <c r="I993" s="85"/>
    </row>
    <row r="994">
      <c r="I994" s="85"/>
    </row>
    <row r="995">
      <c r="I995" s="85"/>
    </row>
    <row r="996">
      <c r="I996" s="85"/>
    </row>
    <row r="997">
      <c r="I997" s="85"/>
    </row>
    <row r="998">
      <c r="I998" s="85"/>
    </row>
    <row r="999">
      <c r="I999" s="85"/>
    </row>
    <row r="1000">
      <c r="I1000" s="85"/>
    </row>
  </sheetData>
  <drawing r:id="rId1"/>
</worksheet>
</file>